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'2006'!$A$1:$O$139</definedName>
    <definedName name="_xlnm.Print_Area" localSheetId="15">'2007'!$A$1:$O$133</definedName>
    <definedName name="_xlnm.Print_Area" localSheetId="14">'2008'!$A$1:$O$127</definedName>
    <definedName name="_xlnm.Print_Area" localSheetId="13">'2009'!$A$1:$O$139</definedName>
    <definedName name="_xlnm.Print_Area" localSheetId="12">'2010'!$A$1:$O$123</definedName>
    <definedName name="_xlnm.Print_Area" localSheetId="11">'2011'!$A$1:$O$128</definedName>
    <definedName name="_xlnm.Print_Area" localSheetId="10">'2012'!$A$1:$O$125</definedName>
    <definedName name="_xlnm.Print_Area" localSheetId="9">'2013'!$A$1:$O$133</definedName>
    <definedName name="_xlnm.Print_Area" localSheetId="8">'2014'!$A$1:$O$143</definedName>
    <definedName name="_xlnm.Print_Area" localSheetId="7">'2015'!$A$1:$O$143</definedName>
    <definedName name="_xlnm.Print_Area" localSheetId="6">'2016'!$A$1:$O$142</definedName>
    <definedName name="_xlnm.Print_Area" localSheetId="5">'2017'!$A$1:$O$149</definedName>
    <definedName name="_xlnm.Print_Area" localSheetId="4">'2018'!$A$1:$O$149</definedName>
    <definedName name="_xlnm.Print_Area" localSheetId="3">'2019'!$A$1:$O$154</definedName>
    <definedName name="_xlnm.Print_Area" localSheetId="2">'2020'!$A$1:$O$154</definedName>
    <definedName name="_xlnm.Print_Area" localSheetId="1">'2021'!$A$1:$P$154</definedName>
    <definedName name="_xlnm.Print_Area" localSheetId="0">'2022'!$A$1:$P$149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44" i="50" l="1"/>
  <c r="P144" i="50" s="1"/>
  <c r="O143" i="50"/>
  <c r="P143" i="50" s="1"/>
  <c r="O142" i="50"/>
  <c r="P142" i="50" s="1"/>
  <c r="O141" i="50"/>
  <c r="P141" i="50" s="1"/>
  <c r="O140" i="50"/>
  <c r="P140" i="50" s="1"/>
  <c r="O139" i="50"/>
  <c r="P139" i="50" s="1"/>
  <c r="O138" i="50"/>
  <c r="P138" i="50" s="1"/>
  <c r="O137" i="50"/>
  <c r="P137" i="50" s="1"/>
  <c r="O136" i="50"/>
  <c r="P136" i="50" s="1"/>
  <c r="N135" i="50"/>
  <c r="M135" i="50"/>
  <c r="L135" i="50"/>
  <c r="K135" i="50"/>
  <c r="J135" i="50"/>
  <c r="I135" i="50"/>
  <c r="H135" i="50"/>
  <c r="G135" i="50"/>
  <c r="F135" i="50"/>
  <c r="E135" i="50"/>
  <c r="D135" i="50"/>
  <c r="O134" i="50"/>
  <c r="P134" i="50" s="1"/>
  <c r="O133" i="50"/>
  <c r="P133" i="50" s="1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O126" i="50"/>
  <c r="P126" i="50" s="1"/>
  <c r="N125" i="50"/>
  <c r="M125" i="50"/>
  <c r="L125" i="50"/>
  <c r="K125" i="50"/>
  <c r="J125" i="50"/>
  <c r="I125" i="50"/>
  <c r="H125" i="50"/>
  <c r="G125" i="50"/>
  <c r="F125" i="50"/>
  <c r="E125" i="50"/>
  <c r="D125" i="50"/>
  <c r="O124" i="50"/>
  <c r="P124" i="50" s="1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O117" i="50"/>
  <c r="P117" i="50" s="1"/>
  <c r="N116" i="50"/>
  <c r="M116" i="50"/>
  <c r="L116" i="50"/>
  <c r="K116" i="50"/>
  <c r="J116" i="50"/>
  <c r="I116" i="50"/>
  <c r="H116" i="50"/>
  <c r="G116" i="50"/>
  <c r="F116" i="50"/>
  <c r="E116" i="50"/>
  <c r="D116" i="50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N59" i="50"/>
  <c r="M59" i="50"/>
  <c r="L59" i="50"/>
  <c r="K59" i="50"/>
  <c r="J59" i="50"/>
  <c r="I59" i="50"/>
  <c r="H59" i="50"/>
  <c r="G59" i="50"/>
  <c r="F59" i="50"/>
  <c r="E59" i="50"/>
  <c r="D59" i="50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N19" i="50"/>
  <c r="M19" i="50"/>
  <c r="L19" i="50"/>
  <c r="K19" i="50"/>
  <c r="J19" i="50"/>
  <c r="I19" i="50"/>
  <c r="H19" i="50"/>
  <c r="G19" i="50"/>
  <c r="F19" i="50"/>
  <c r="E19" i="50"/>
  <c r="D19" i="50"/>
  <c r="O18" i="50"/>
  <c r="P18" i="50" s="1"/>
  <c r="O17" i="50"/>
  <c r="P17" i="50" s="1"/>
  <c r="O16" i="50"/>
  <c r="P16" i="50" s="1"/>
  <c r="O15" i="50"/>
  <c r="P15" i="50" s="1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35" i="50" l="1"/>
  <c r="P135" i="50" s="1"/>
  <c r="O125" i="50"/>
  <c r="P125" i="50" s="1"/>
  <c r="O116" i="50"/>
  <c r="P116" i="50" s="1"/>
  <c r="O59" i="50"/>
  <c r="P59" i="50" s="1"/>
  <c r="G145" i="50"/>
  <c r="N145" i="50"/>
  <c r="J145" i="50"/>
  <c r="L145" i="50"/>
  <c r="D145" i="50"/>
  <c r="O32" i="50"/>
  <c r="P32" i="50" s="1"/>
  <c r="F145" i="50"/>
  <c r="M145" i="50"/>
  <c r="O19" i="50"/>
  <c r="P19" i="50" s="1"/>
  <c r="K145" i="50"/>
  <c r="I145" i="50"/>
  <c r="E145" i="50"/>
  <c r="H145" i="50"/>
  <c r="O5" i="50"/>
  <c r="P5" i="50" s="1"/>
  <c r="O149" i="49"/>
  <c r="P149" i="49" s="1"/>
  <c r="O148" i="49"/>
  <c r="P148" i="49" s="1"/>
  <c r="O147" i="49"/>
  <c r="P147" i="49" s="1"/>
  <c r="O146" i="49"/>
  <c r="P146" i="49"/>
  <c r="O145" i="49"/>
  <c r="P145" i="49" s="1"/>
  <c r="O144" i="49"/>
  <c r="P144" i="49"/>
  <c r="O143" i="49"/>
  <c r="P143" i="49" s="1"/>
  <c r="O142" i="49"/>
  <c r="P142" i="49" s="1"/>
  <c r="O141" i="49"/>
  <c r="P141" i="49" s="1"/>
  <c r="O140" i="49"/>
  <c r="P140" i="49"/>
  <c r="N139" i="49"/>
  <c r="M139" i="49"/>
  <c r="L139" i="49"/>
  <c r="K139" i="49"/>
  <c r="J139" i="49"/>
  <c r="I139" i="49"/>
  <c r="H139" i="49"/>
  <c r="G139" i="49"/>
  <c r="F139" i="49"/>
  <c r="E139" i="49"/>
  <c r="D139" i="49"/>
  <c r="O138" i="49"/>
  <c r="P138" i="49"/>
  <c r="O137" i="49"/>
  <c r="P137" i="49"/>
  <c r="O136" i="49"/>
  <c r="P136" i="49"/>
  <c r="O135" i="49"/>
  <c r="P135" i="49" s="1"/>
  <c r="O134" i="49"/>
  <c r="P134" i="49"/>
  <c r="O133" i="49"/>
  <c r="P133" i="49"/>
  <c r="O132" i="49"/>
  <c r="P132" i="49"/>
  <c r="O131" i="49"/>
  <c r="P131" i="49"/>
  <c r="O130" i="49"/>
  <c r="P130" i="49"/>
  <c r="O129" i="49"/>
  <c r="P129" i="49" s="1"/>
  <c r="N128" i="49"/>
  <c r="M128" i="49"/>
  <c r="L128" i="49"/>
  <c r="K128" i="49"/>
  <c r="J128" i="49"/>
  <c r="I128" i="49"/>
  <c r="H128" i="49"/>
  <c r="G128" i="49"/>
  <c r="F128" i="49"/>
  <c r="E128" i="49"/>
  <c r="D128" i="49"/>
  <c r="O127" i="49"/>
  <c r="P127" i="49" s="1"/>
  <c r="O126" i="49"/>
  <c r="P126" i="49" s="1"/>
  <c r="O125" i="49"/>
  <c r="P125" i="49"/>
  <c r="O124" i="49"/>
  <c r="P124" i="49" s="1"/>
  <c r="O123" i="49"/>
  <c r="P123" i="49"/>
  <c r="O122" i="49"/>
  <c r="P122" i="49" s="1"/>
  <c r="O121" i="49"/>
  <c r="P121" i="49" s="1"/>
  <c r="O120" i="49"/>
  <c r="P120" i="49" s="1"/>
  <c r="O119" i="49"/>
  <c r="P119" i="49"/>
  <c r="N118" i="49"/>
  <c r="M118" i="49"/>
  <c r="L118" i="49"/>
  <c r="K118" i="49"/>
  <c r="J118" i="49"/>
  <c r="I118" i="49"/>
  <c r="H118" i="49"/>
  <c r="G118" i="49"/>
  <c r="F118" i="49"/>
  <c r="E118" i="49"/>
  <c r="D118" i="49"/>
  <c r="O117" i="49"/>
  <c r="P117" i="49"/>
  <c r="O116" i="49"/>
  <c r="P116" i="49"/>
  <c r="O115" i="49"/>
  <c r="P115" i="49"/>
  <c r="O114" i="49"/>
  <c r="P114" i="49" s="1"/>
  <c r="O113" i="49"/>
  <c r="P113" i="49" s="1"/>
  <c r="O112" i="49"/>
  <c r="P112" i="49"/>
  <c r="O111" i="49"/>
  <c r="P111" i="49"/>
  <c r="O110" i="49"/>
  <c r="P110" i="49"/>
  <c r="O109" i="49"/>
  <c r="P109" i="49"/>
  <c r="O108" i="49"/>
  <c r="P108" i="49" s="1"/>
  <c r="O107" i="49"/>
  <c r="P107" i="49" s="1"/>
  <c r="O106" i="49"/>
  <c r="P106" i="49"/>
  <c r="O105" i="49"/>
  <c r="P105" i="49"/>
  <c r="O104" i="49"/>
  <c r="P104" i="49"/>
  <c r="O103" i="49"/>
  <c r="P103" i="49"/>
  <c r="O102" i="49"/>
  <c r="P102" i="49" s="1"/>
  <c r="O101" i="49"/>
  <c r="P101" i="49" s="1"/>
  <c r="O100" i="49"/>
  <c r="P100" i="49" s="1"/>
  <c r="O99" i="49"/>
  <c r="P99" i="49"/>
  <c r="O98" i="49"/>
  <c r="P98" i="49"/>
  <c r="O97" i="49"/>
  <c r="P97" i="49"/>
  <c r="O96" i="49"/>
  <c r="P96" i="49" s="1"/>
  <c r="O95" i="49"/>
  <c r="P95" i="49" s="1"/>
  <c r="O94" i="49"/>
  <c r="P94" i="49" s="1"/>
  <c r="O93" i="49"/>
  <c r="P93" i="49"/>
  <c r="O92" i="49"/>
  <c r="P92" i="49"/>
  <c r="O91" i="49"/>
  <c r="P91" i="49"/>
  <c r="O90" i="49"/>
  <c r="P90" i="49" s="1"/>
  <c r="O89" i="49"/>
  <c r="P89" i="49" s="1"/>
  <c r="O88" i="49"/>
  <c r="P88" i="49" s="1"/>
  <c r="O87" i="49"/>
  <c r="P87" i="49"/>
  <c r="O86" i="49"/>
  <c r="P86" i="49"/>
  <c r="O85" i="49"/>
  <c r="P85" i="49"/>
  <c r="O84" i="49"/>
  <c r="P84" i="49" s="1"/>
  <c r="O83" i="49"/>
  <c r="P83" i="49" s="1"/>
  <c r="O82" i="49"/>
  <c r="P82" i="49" s="1"/>
  <c r="O81" i="49"/>
  <c r="P81" i="49"/>
  <c r="O80" i="49"/>
  <c r="P80" i="49"/>
  <c r="O79" i="49"/>
  <c r="P79" i="49"/>
  <c r="O78" i="49"/>
  <c r="P78" i="49" s="1"/>
  <c r="O77" i="49"/>
  <c r="P77" i="49" s="1"/>
  <c r="O76" i="49"/>
  <c r="P76" i="49" s="1"/>
  <c r="O75" i="49"/>
  <c r="P75" i="49"/>
  <c r="O74" i="49"/>
  <c r="P74" i="49"/>
  <c r="O73" i="49"/>
  <c r="P73" i="49"/>
  <c r="O72" i="49"/>
  <c r="P72" i="49" s="1"/>
  <c r="O71" i="49"/>
  <c r="P71" i="49" s="1"/>
  <c r="O70" i="49"/>
  <c r="P70" i="49" s="1"/>
  <c r="O69" i="49"/>
  <c r="P69" i="49"/>
  <c r="O68" i="49"/>
  <c r="P68" i="49"/>
  <c r="O67" i="49"/>
  <c r="P67" i="49"/>
  <c r="O66" i="49"/>
  <c r="P66" i="49" s="1"/>
  <c r="O65" i="49"/>
  <c r="P65" i="49" s="1"/>
  <c r="O64" i="49"/>
  <c r="P64" i="49" s="1"/>
  <c r="O63" i="49"/>
  <c r="P63" i="49"/>
  <c r="O62" i="49"/>
  <c r="P62" i="49"/>
  <c r="N61" i="49"/>
  <c r="M61" i="49"/>
  <c r="L61" i="49"/>
  <c r="K61" i="49"/>
  <c r="J61" i="49"/>
  <c r="I61" i="49"/>
  <c r="H61" i="49"/>
  <c r="G61" i="49"/>
  <c r="F61" i="49"/>
  <c r="E61" i="49"/>
  <c r="D61" i="49"/>
  <c r="O60" i="49"/>
  <c r="P60" i="49"/>
  <c r="O59" i="49"/>
  <c r="P59" i="49" s="1"/>
  <c r="O58" i="49"/>
  <c r="P58" i="49" s="1"/>
  <c r="O57" i="49"/>
  <c r="P57" i="49"/>
  <c r="O56" i="49"/>
  <c r="P56" i="49"/>
  <c r="O55" i="49"/>
  <c r="P55" i="49" s="1"/>
  <c r="O54" i="49"/>
  <c r="P54" i="49"/>
  <c r="O53" i="49"/>
  <c r="P53" i="49" s="1"/>
  <c r="O52" i="49"/>
  <c r="P52" i="49" s="1"/>
  <c r="O51" i="49"/>
  <c r="P51" i="49"/>
  <c r="O50" i="49"/>
  <c r="P50" i="49"/>
  <c r="O49" i="49"/>
  <c r="P49" i="49" s="1"/>
  <c r="O48" i="49"/>
  <c r="P48" i="49"/>
  <c r="O47" i="49"/>
  <c r="P47" i="49" s="1"/>
  <c r="O46" i="49"/>
  <c r="P46" i="49" s="1"/>
  <c r="O45" i="49"/>
  <c r="P45" i="49" s="1"/>
  <c r="O44" i="49"/>
  <c r="P44" i="49"/>
  <c r="O43" i="49"/>
  <c r="P43" i="49" s="1"/>
  <c r="O42" i="49"/>
  <c r="P42" i="49"/>
  <c r="O41" i="49"/>
  <c r="P41" i="49" s="1"/>
  <c r="O40" i="49"/>
  <c r="P40" i="49" s="1"/>
  <c r="O39" i="49"/>
  <c r="P39" i="49" s="1"/>
  <c r="O38" i="49"/>
  <c r="P38" i="49"/>
  <c r="O37" i="49"/>
  <c r="P37" i="49" s="1"/>
  <c r="O36" i="49"/>
  <c r="P36" i="49"/>
  <c r="O35" i="49"/>
  <c r="P35" i="49" s="1"/>
  <c r="O34" i="49"/>
  <c r="P34" i="49" s="1"/>
  <c r="O33" i="49"/>
  <c r="P33" i="49" s="1"/>
  <c r="O32" i="49"/>
  <c r="P32" i="49"/>
  <c r="N31" i="49"/>
  <c r="M31" i="49"/>
  <c r="L31" i="49"/>
  <c r="K31" i="49"/>
  <c r="J31" i="49"/>
  <c r="I31" i="49"/>
  <c r="H31" i="49"/>
  <c r="G31" i="49"/>
  <c r="F31" i="49"/>
  <c r="E31" i="49"/>
  <c r="D31" i="49"/>
  <c r="O30" i="49"/>
  <c r="P30" i="49"/>
  <c r="O29" i="49"/>
  <c r="P29" i="49"/>
  <c r="O28" i="49"/>
  <c r="P28" i="49"/>
  <c r="O27" i="49"/>
  <c r="P27" i="49" s="1"/>
  <c r="O26" i="49"/>
  <c r="P26" i="49" s="1"/>
  <c r="O25" i="49"/>
  <c r="P25" i="49"/>
  <c r="O24" i="49"/>
  <c r="P24" i="49"/>
  <c r="O23" i="49"/>
  <c r="P23" i="49" s="1"/>
  <c r="O22" i="49"/>
  <c r="P22" i="49"/>
  <c r="O21" i="49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/>
  <c r="O17" i="49"/>
  <c r="P17" i="49"/>
  <c r="O16" i="49"/>
  <c r="P16" i="49" s="1"/>
  <c r="O15" i="49"/>
  <c r="P15" i="49"/>
  <c r="O14" i="49"/>
  <c r="P14" i="49" s="1"/>
  <c r="O13" i="49"/>
  <c r="P13" i="49" s="1"/>
  <c r="O12" i="49"/>
  <c r="P12" i="49" s="1"/>
  <c r="O11" i="49"/>
  <c r="P11" i="49"/>
  <c r="O10" i="49"/>
  <c r="P10" i="49" s="1"/>
  <c r="O9" i="49"/>
  <c r="P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49" i="47"/>
  <c r="O149" i="47" s="1"/>
  <c r="N148" i="47"/>
  <c r="O148" i="47"/>
  <c r="N147" i="47"/>
  <c r="O147" i="47" s="1"/>
  <c r="N146" i="47"/>
  <c r="O146" i="47"/>
  <c r="N145" i="47"/>
  <c r="O145" i="47" s="1"/>
  <c r="N144" i="47"/>
  <c r="O144" i="47" s="1"/>
  <c r="N143" i="47"/>
  <c r="O143" i="47" s="1"/>
  <c r="N142" i="47"/>
  <c r="O142" i="47"/>
  <c r="N141" i="47"/>
  <c r="O141" i="47" s="1"/>
  <c r="N140" i="47"/>
  <c r="O140" i="47"/>
  <c r="M139" i="47"/>
  <c r="L139" i="47"/>
  <c r="K139" i="47"/>
  <c r="J139" i="47"/>
  <c r="I139" i="47"/>
  <c r="H139" i="47"/>
  <c r="G139" i="47"/>
  <c r="F139" i="47"/>
  <c r="E139" i="47"/>
  <c r="D139" i="47"/>
  <c r="N138" i="47"/>
  <c r="O138" i="47"/>
  <c r="N137" i="47"/>
  <c r="O137" i="47" s="1"/>
  <c r="N136" i="47"/>
  <c r="O136" i="47" s="1"/>
  <c r="N135" i="47"/>
  <c r="O135" i="47" s="1"/>
  <c r="N134" i="47"/>
  <c r="O134" i="47"/>
  <c r="N133" i="47"/>
  <c r="O133" i="47" s="1"/>
  <c r="N132" i="47"/>
  <c r="O132" i="47"/>
  <c r="N131" i="47"/>
  <c r="O131" i="47" s="1"/>
  <c r="N130" i="47"/>
  <c r="O130" i="47" s="1"/>
  <c r="N129" i="47"/>
  <c r="O129" i="47" s="1"/>
  <c r="M128" i="47"/>
  <c r="L128" i="47"/>
  <c r="K128" i="47"/>
  <c r="J128" i="47"/>
  <c r="I128" i="47"/>
  <c r="H128" i="47"/>
  <c r="G128" i="47"/>
  <c r="F128" i="47"/>
  <c r="E128" i="47"/>
  <c r="D128" i="47"/>
  <c r="N127" i="47"/>
  <c r="O127" i="47" s="1"/>
  <c r="N126" i="47"/>
  <c r="O126" i="47"/>
  <c r="N125" i="47"/>
  <c r="O125" i="47" s="1"/>
  <c r="N124" i="47"/>
  <c r="O124" i="47"/>
  <c r="N123" i="47"/>
  <c r="O123" i="47" s="1"/>
  <c r="N122" i="47"/>
  <c r="O122" i="47" s="1"/>
  <c r="N121" i="47"/>
  <c r="O121" i="47" s="1"/>
  <c r="N120" i="47"/>
  <c r="O120" i="47"/>
  <c r="M119" i="47"/>
  <c r="L119" i="47"/>
  <c r="K119" i="47"/>
  <c r="J119" i="47"/>
  <c r="I119" i="47"/>
  <c r="H119" i="47"/>
  <c r="G119" i="47"/>
  <c r="F119" i="47"/>
  <c r="E119" i="47"/>
  <c r="D119" i="47"/>
  <c r="N118" i="47"/>
  <c r="O118" i="47"/>
  <c r="N117" i="47"/>
  <c r="O117" i="47" s="1"/>
  <c r="N116" i="47"/>
  <c r="O116" i="47"/>
  <c r="N115" i="47"/>
  <c r="O115" i="47" s="1"/>
  <c r="N114" i="47"/>
  <c r="O114" i="47" s="1"/>
  <c r="N113" i="47"/>
  <c r="O113" i="47" s="1"/>
  <c r="N112" i="47"/>
  <c r="O112" i="47"/>
  <c r="N111" i="47"/>
  <c r="O111" i="47" s="1"/>
  <c r="N110" i="47"/>
  <c r="O110" i="47"/>
  <c r="N109" i="47"/>
  <c r="O109" i="47" s="1"/>
  <c r="N108" i="47"/>
  <c r="O108" i="47" s="1"/>
  <c r="N107" i="47"/>
  <c r="O107" i="47" s="1"/>
  <c r="N106" i="47"/>
  <c r="O106" i="47"/>
  <c r="N105" i="47"/>
  <c r="O105" i="47" s="1"/>
  <c r="N104" i="47"/>
  <c r="O104" i="47"/>
  <c r="N103" i="47"/>
  <c r="O103" i="47" s="1"/>
  <c r="N102" i="47"/>
  <c r="O102" i="47" s="1"/>
  <c r="N101" i="47"/>
  <c r="O101" i="47" s="1"/>
  <c r="N100" i="47"/>
  <c r="O100" i="47"/>
  <c r="N99" i="47"/>
  <c r="O99" i="47" s="1"/>
  <c r="N98" i="47"/>
  <c r="O98" i="47"/>
  <c r="N97" i="47"/>
  <c r="O97" i="47" s="1"/>
  <c r="N96" i="47"/>
  <c r="O96" i="47" s="1"/>
  <c r="N95" i="47"/>
  <c r="O95" i="47" s="1"/>
  <c r="N94" i="47"/>
  <c r="O94" i="47"/>
  <c r="N93" i="47"/>
  <c r="O93" i="47" s="1"/>
  <c r="N92" i="47"/>
  <c r="O92" i="47"/>
  <c r="N91" i="47"/>
  <c r="O91" i="47" s="1"/>
  <c r="N90" i="47"/>
  <c r="O90" i="47" s="1"/>
  <c r="N89" i="47"/>
  <c r="O89" i="47" s="1"/>
  <c r="N88" i="47"/>
  <c r="O88" i="47"/>
  <c r="N87" i="47"/>
  <c r="O87" i="47" s="1"/>
  <c r="N86" i="47"/>
  <c r="O86" i="47"/>
  <c r="N85" i="47"/>
  <c r="O85" i="47" s="1"/>
  <c r="N84" i="47"/>
  <c r="O84" i="47" s="1"/>
  <c r="N83" i="47"/>
  <c r="O83" i="47" s="1"/>
  <c r="N82" i="47"/>
  <c r="O82" i="47"/>
  <c r="N81" i="47"/>
  <c r="O81" i="47" s="1"/>
  <c r="N80" i="47"/>
  <c r="O80" i="47"/>
  <c r="N79" i="47"/>
  <c r="O79" i="47" s="1"/>
  <c r="N78" i="47"/>
  <c r="O78" i="47" s="1"/>
  <c r="N77" i="47"/>
  <c r="O77" i="47" s="1"/>
  <c r="N76" i="47"/>
  <c r="O76" i="47"/>
  <c r="N75" i="47"/>
  <c r="O75" i="47" s="1"/>
  <c r="N74" i="47"/>
  <c r="O74" i="47"/>
  <c r="N73" i="47"/>
  <c r="O73" i="47" s="1"/>
  <c r="N72" i="47"/>
  <c r="O72" i="47" s="1"/>
  <c r="N71" i="47"/>
  <c r="O71" i="47" s="1"/>
  <c r="N70" i="47"/>
  <c r="O70" i="47"/>
  <c r="N69" i="47"/>
  <c r="O69" i="47" s="1"/>
  <c r="N68" i="47"/>
  <c r="O68" i="47"/>
  <c r="N67" i="47"/>
  <c r="O67" i="47" s="1"/>
  <c r="N66" i="47"/>
  <c r="O66" i="47" s="1"/>
  <c r="N65" i="47"/>
  <c r="O65" i="47" s="1"/>
  <c r="N64" i="47"/>
  <c r="O64" i="47"/>
  <c r="N63" i="47"/>
  <c r="O63" i="47" s="1"/>
  <c r="N62" i="47"/>
  <c r="O62" i="47"/>
  <c r="N61" i="47"/>
  <c r="O61" i="47" s="1"/>
  <c r="M60" i="47"/>
  <c r="L60" i="47"/>
  <c r="K60" i="47"/>
  <c r="J60" i="47"/>
  <c r="I60" i="47"/>
  <c r="H60" i="47"/>
  <c r="G60" i="47"/>
  <c r="F60" i="47"/>
  <c r="E60" i="47"/>
  <c r="D60" i="47"/>
  <c r="N59" i="47"/>
  <c r="O59" i="47" s="1"/>
  <c r="N58" i="47"/>
  <c r="O58" i="47" s="1"/>
  <c r="N57" i="47"/>
  <c r="O57" i="47" s="1"/>
  <c r="N56" i="47"/>
  <c r="O56" i="47"/>
  <c r="N55" i="47"/>
  <c r="O55" i="47" s="1"/>
  <c r="N54" i="47"/>
  <c r="O54" i="47"/>
  <c r="N53" i="47"/>
  <c r="O53" i="47" s="1"/>
  <c r="N52" i="47"/>
  <c r="O52" i="47" s="1"/>
  <c r="N51" i="47"/>
  <c r="O51" i="47" s="1"/>
  <c r="N50" i="47"/>
  <c r="O50" i="47"/>
  <c r="N49" i="47"/>
  <c r="O49" i="47" s="1"/>
  <c r="N48" i="47"/>
  <c r="O48" i="47"/>
  <c r="N47" i="47"/>
  <c r="O47" i="47" s="1"/>
  <c r="N46" i="47"/>
  <c r="O46" i="47" s="1"/>
  <c r="N45" i="47"/>
  <c r="O45" i="47" s="1"/>
  <c r="N44" i="47"/>
  <c r="O44" i="47"/>
  <c r="N43" i="47"/>
  <c r="O43" i="47" s="1"/>
  <c r="N42" i="47"/>
  <c r="O42" i="47"/>
  <c r="N41" i="47"/>
  <c r="O41" i="47" s="1"/>
  <c r="N40" i="47"/>
  <c r="O40" i="47" s="1"/>
  <c r="N39" i="47"/>
  <c r="O39" i="47" s="1"/>
  <c r="N38" i="47"/>
  <c r="O38" i="47"/>
  <c r="N37" i="47"/>
  <c r="O37" i="47" s="1"/>
  <c r="N36" i="47"/>
  <c r="O36" i="47"/>
  <c r="N35" i="47"/>
  <c r="O35" i="47" s="1"/>
  <c r="N34" i="47"/>
  <c r="O34" i="47" s="1"/>
  <c r="N33" i="47"/>
  <c r="O33" i="47" s="1"/>
  <c r="N32" i="47"/>
  <c r="O32" i="47"/>
  <c r="N31" i="47"/>
  <c r="O31" i="47" s="1"/>
  <c r="N30" i="47"/>
  <c r="O30" i="47"/>
  <c r="M29" i="47"/>
  <c r="L29" i="47"/>
  <c r="K29" i="47"/>
  <c r="J29" i="47"/>
  <c r="I29" i="47"/>
  <c r="H29" i="47"/>
  <c r="G29" i="47"/>
  <c r="F29" i="47"/>
  <c r="E29" i="47"/>
  <c r="D29" i="47"/>
  <c r="N28" i="47"/>
  <c r="O28" i="47"/>
  <c r="N27" i="47"/>
  <c r="O27" i="47" s="1"/>
  <c r="N26" i="47"/>
  <c r="O26" i="47" s="1"/>
  <c r="N25" i="47"/>
  <c r="O25" i="47" s="1"/>
  <c r="N24" i="47"/>
  <c r="O24" i="47"/>
  <c r="N23" i="47"/>
  <c r="O23" i="47" s="1"/>
  <c r="N22" i="47"/>
  <c r="O22" i="47"/>
  <c r="N21" i="47"/>
  <c r="O21" i="47" s="1"/>
  <c r="N20" i="47"/>
  <c r="O20" i="47" s="1"/>
  <c r="M19" i="47"/>
  <c r="L19" i="47"/>
  <c r="K19" i="47"/>
  <c r="J19" i="47"/>
  <c r="I19" i="47"/>
  <c r="H19" i="47"/>
  <c r="G19" i="47"/>
  <c r="F19" i="47"/>
  <c r="E19" i="47"/>
  <c r="D19" i="47"/>
  <c r="N18" i="47"/>
  <c r="O18" i="47" s="1"/>
  <c r="N17" i="47"/>
  <c r="O17" i="47" s="1"/>
  <c r="N16" i="47"/>
  <c r="O16" i="47"/>
  <c r="N15" i="47"/>
  <c r="O15" i="47" s="1"/>
  <c r="N14" i="47"/>
  <c r="O14" i="47"/>
  <c r="N13" i="47"/>
  <c r="O13" i="47" s="1"/>
  <c r="N12" i="47"/>
  <c r="O12" i="47" s="1"/>
  <c r="N11" i="47"/>
  <c r="O11" i="47" s="1"/>
  <c r="N10" i="47"/>
  <c r="O10" i="47"/>
  <c r="N9" i="47"/>
  <c r="O9" i="47" s="1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149" i="46"/>
  <c r="O149" i="46" s="1"/>
  <c r="N148" i="46"/>
  <c r="O148" i="46" s="1"/>
  <c r="N147" i="46"/>
  <c r="O147" i="46"/>
  <c r="N146" i="46"/>
  <c r="O146" i="46" s="1"/>
  <c r="N145" i="46"/>
  <c r="O145" i="46"/>
  <c r="N144" i="46"/>
  <c r="O144" i="46" s="1"/>
  <c r="N143" i="46"/>
  <c r="O143" i="46" s="1"/>
  <c r="N142" i="46"/>
  <c r="O142" i="46" s="1"/>
  <c r="N141" i="46"/>
  <c r="O141" i="46"/>
  <c r="N140" i="46"/>
  <c r="O140" i="46" s="1"/>
  <c r="M139" i="46"/>
  <c r="L139" i="46"/>
  <c r="K139" i="46"/>
  <c r="J139" i="46"/>
  <c r="I139" i="46"/>
  <c r="H139" i="46"/>
  <c r="G139" i="46"/>
  <c r="F139" i="46"/>
  <c r="E139" i="46"/>
  <c r="D139" i="46"/>
  <c r="N138" i="46"/>
  <c r="O138" i="46" s="1"/>
  <c r="N137" i="46"/>
  <c r="O137" i="46"/>
  <c r="N136" i="46"/>
  <c r="O136" i="46" s="1"/>
  <c r="N135" i="46"/>
  <c r="O135" i="46" s="1"/>
  <c r="N134" i="46"/>
  <c r="O134" i="46" s="1"/>
  <c r="N133" i="46"/>
  <c r="O133" i="46"/>
  <c r="N132" i="46"/>
  <c r="O132" i="46" s="1"/>
  <c r="N131" i="46"/>
  <c r="O131" i="46"/>
  <c r="N130" i="46"/>
  <c r="O130" i="46" s="1"/>
  <c r="N129" i="46"/>
  <c r="O129" i="46" s="1"/>
  <c r="M128" i="46"/>
  <c r="L128" i="46"/>
  <c r="K128" i="46"/>
  <c r="J128" i="46"/>
  <c r="I128" i="46"/>
  <c r="H128" i="46"/>
  <c r="G128" i="46"/>
  <c r="F128" i="46"/>
  <c r="E128" i="46"/>
  <c r="D128" i="46"/>
  <c r="N127" i="46"/>
  <c r="O127" i="46" s="1"/>
  <c r="N126" i="46"/>
  <c r="O126" i="46" s="1"/>
  <c r="N125" i="46"/>
  <c r="O125" i="46"/>
  <c r="N124" i="46"/>
  <c r="O124" i="46" s="1"/>
  <c r="N123" i="46"/>
  <c r="O123" i="46"/>
  <c r="N122" i="46"/>
  <c r="O122" i="46" s="1"/>
  <c r="N121" i="46"/>
  <c r="O121" i="46" s="1"/>
  <c r="N120" i="46"/>
  <c r="O120" i="46" s="1"/>
  <c r="N119" i="46"/>
  <c r="O119" i="46"/>
  <c r="M118" i="46"/>
  <c r="L118" i="46"/>
  <c r="K118" i="46"/>
  <c r="J118" i="46"/>
  <c r="I118" i="46"/>
  <c r="H118" i="46"/>
  <c r="G118" i="46"/>
  <c r="F118" i="46"/>
  <c r="E118" i="46"/>
  <c r="D118" i="46"/>
  <c r="N117" i="46"/>
  <c r="O117" i="46"/>
  <c r="N116" i="46"/>
  <c r="O116" i="46" s="1"/>
  <c r="N115" i="46"/>
  <c r="O115" i="46"/>
  <c r="N114" i="46"/>
  <c r="O114" i="46" s="1"/>
  <c r="N113" i="46"/>
  <c r="O113" i="46" s="1"/>
  <c r="N112" i="46"/>
  <c r="O112" i="46" s="1"/>
  <c r="N111" i="46"/>
  <c r="O111" i="46"/>
  <c r="N110" i="46"/>
  <c r="O110" i="46" s="1"/>
  <c r="N109" i="46"/>
  <c r="O109" i="46"/>
  <c r="N108" i="46"/>
  <c r="O108" i="46" s="1"/>
  <c r="N107" i="46"/>
  <c r="O107" i="46" s="1"/>
  <c r="N106" i="46"/>
  <c r="O106" i="46" s="1"/>
  <c r="N105" i="46"/>
  <c r="O105" i="46"/>
  <c r="N104" i="46"/>
  <c r="O104" i="46" s="1"/>
  <c r="N103" i="46"/>
  <c r="O103" i="46"/>
  <c r="N102" i="46"/>
  <c r="O102" i="46" s="1"/>
  <c r="N101" i="46"/>
  <c r="O101" i="46" s="1"/>
  <c r="N100" i="46"/>
  <c r="O100" i="46" s="1"/>
  <c r="N99" i="46"/>
  <c r="O99" i="46"/>
  <c r="N98" i="46"/>
  <c r="O98" i="46" s="1"/>
  <c r="N97" i="46"/>
  <c r="O97" i="46"/>
  <c r="N96" i="46"/>
  <c r="O96" i="46" s="1"/>
  <c r="N95" i="46"/>
  <c r="O95" i="46" s="1"/>
  <c r="N94" i="46"/>
  <c r="O94" i="46" s="1"/>
  <c r="N93" i="46"/>
  <c r="O93" i="46"/>
  <c r="N92" i="46"/>
  <c r="O92" i="46" s="1"/>
  <c r="N91" i="46"/>
  <c r="O91" i="46"/>
  <c r="N90" i="46"/>
  <c r="O90" i="46" s="1"/>
  <c r="N89" i="46"/>
  <c r="O89" i="46" s="1"/>
  <c r="N88" i="46"/>
  <c r="O88" i="46" s="1"/>
  <c r="N87" i="46"/>
  <c r="O87" i="46"/>
  <c r="N86" i="46"/>
  <c r="O86" i="46" s="1"/>
  <c r="N85" i="46"/>
  <c r="O85" i="46"/>
  <c r="N84" i="46"/>
  <c r="O84" i="46" s="1"/>
  <c r="N83" i="46"/>
  <c r="O83" i="46" s="1"/>
  <c r="N82" i="46"/>
  <c r="O82" i="46" s="1"/>
  <c r="N81" i="46"/>
  <c r="O81" i="46"/>
  <c r="N80" i="46"/>
  <c r="O80" i="46" s="1"/>
  <c r="N79" i="46"/>
  <c r="O79" i="46"/>
  <c r="N78" i="46"/>
  <c r="O78" i="46" s="1"/>
  <c r="N77" i="46"/>
  <c r="O77" i="46" s="1"/>
  <c r="N76" i="46"/>
  <c r="O76" i="46" s="1"/>
  <c r="N75" i="46"/>
  <c r="O75" i="46"/>
  <c r="N74" i="46"/>
  <c r="O74" i="46" s="1"/>
  <c r="N73" i="46"/>
  <c r="O73" i="46"/>
  <c r="N72" i="46"/>
  <c r="O72" i="46" s="1"/>
  <c r="N71" i="46"/>
  <c r="O71" i="46" s="1"/>
  <c r="N70" i="46"/>
  <c r="O70" i="46" s="1"/>
  <c r="N69" i="46"/>
  <c r="O69" i="46" s="1"/>
  <c r="N68" i="46"/>
  <c r="O68" i="46" s="1"/>
  <c r="N67" i="46"/>
  <c r="O67" i="46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/>
  <c r="N60" i="46"/>
  <c r="O60" i="46" s="1"/>
  <c r="M59" i="46"/>
  <c r="L59" i="46"/>
  <c r="K59" i="46"/>
  <c r="J59" i="46"/>
  <c r="I59" i="46"/>
  <c r="H59" i="46"/>
  <c r="G59" i="46"/>
  <c r="F59" i="46"/>
  <c r="E59" i="46"/>
  <c r="D59" i="46"/>
  <c r="N58" i="46"/>
  <c r="O58" i="46" s="1"/>
  <c r="N57" i="46"/>
  <c r="O57" i="46" s="1"/>
  <c r="N56" i="46"/>
  <c r="O56" i="46" s="1"/>
  <c r="N55" i="46"/>
  <c r="O55" i="46"/>
  <c r="N54" i="46"/>
  <c r="O54" i="46" s="1"/>
  <c r="N53" i="46"/>
  <c r="O53" i="46"/>
  <c r="N52" i="46"/>
  <c r="O52" i="46" s="1"/>
  <c r="N51" i="46"/>
  <c r="O51" i="46" s="1"/>
  <c r="N50" i="46"/>
  <c r="O50" i="46" s="1"/>
  <c r="N49" i="46"/>
  <c r="O49" i="46"/>
  <c r="N48" i="46"/>
  <c r="O48" i="46" s="1"/>
  <c r="N47" i="46"/>
  <c r="O47" i="46"/>
  <c r="N46" i="46"/>
  <c r="O46" i="46" s="1"/>
  <c r="N45" i="46"/>
  <c r="O45" i="46" s="1"/>
  <c r="N44" i="46"/>
  <c r="O44" i="46" s="1"/>
  <c r="N43" i="46"/>
  <c r="O43" i="46"/>
  <c r="N42" i="46"/>
  <c r="O42" i="46" s="1"/>
  <c r="N41" i="46"/>
  <c r="O41" i="46"/>
  <c r="N40" i="46"/>
  <c r="O40" i="46" s="1"/>
  <c r="N39" i="46"/>
  <c r="O39" i="46" s="1"/>
  <c r="N38" i="46"/>
  <c r="O38" i="46" s="1"/>
  <c r="N37" i="46"/>
  <c r="O37" i="46"/>
  <c r="N36" i="46"/>
  <c r="O36" i="46" s="1"/>
  <c r="N35" i="46"/>
  <c r="O35" i="46"/>
  <c r="N34" i="46"/>
  <c r="O34" i="46" s="1"/>
  <c r="N33" i="46"/>
  <c r="O33" i="46" s="1"/>
  <c r="N32" i="46"/>
  <c r="O32" i="46" s="1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N28" i="46"/>
  <c r="O28" i="46" s="1"/>
  <c r="N27" i="46"/>
  <c r="O27" i="46"/>
  <c r="N26" i="46"/>
  <c r="O26" i="46" s="1"/>
  <c r="N25" i="46"/>
  <c r="O25" i="46" s="1"/>
  <c r="N24" i="46"/>
  <c r="O24" i="46" s="1"/>
  <c r="N23" i="46"/>
  <c r="O23" i="46"/>
  <c r="N22" i="46"/>
  <c r="O22" i="46" s="1"/>
  <c r="N21" i="46"/>
  <c r="O21" i="46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8" i="46"/>
  <c r="O18" i="46" s="1"/>
  <c r="N17" i="46"/>
  <c r="O17" i="46" s="1"/>
  <c r="N16" i="46"/>
  <c r="O16" i="46" s="1"/>
  <c r="N15" i="46"/>
  <c r="O15" i="46" s="1"/>
  <c r="N14" i="46"/>
  <c r="O14" i="46" s="1"/>
  <c r="N13" i="46"/>
  <c r="O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144" i="45"/>
  <c r="O144" i="45" s="1"/>
  <c r="N143" i="45"/>
  <c r="O143" i="45" s="1"/>
  <c r="N142" i="45"/>
  <c r="O142" i="45" s="1"/>
  <c r="N141" i="45"/>
  <c r="O141" i="45"/>
  <c r="N140" i="45"/>
  <c r="O140" i="45" s="1"/>
  <c r="N139" i="45"/>
  <c r="O139" i="45"/>
  <c r="N138" i="45"/>
  <c r="O138" i="45" s="1"/>
  <c r="N137" i="45"/>
  <c r="O137" i="45" s="1"/>
  <c r="N136" i="45"/>
  <c r="O136" i="45" s="1"/>
  <c r="N135" i="45"/>
  <c r="O135" i="45"/>
  <c r="M134" i="45"/>
  <c r="L134" i="45"/>
  <c r="K134" i="45"/>
  <c r="J134" i="45"/>
  <c r="I134" i="45"/>
  <c r="H134" i="45"/>
  <c r="G134" i="45"/>
  <c r="F134" i="45"/>
  <c r="E134" i="45"/>
  <c r="D134" i="45"/>
  <c r="N133" i="45"/>
  <c r="O133" i="45"/>
  <c r="N132" i="45"/>
  <c r="O132" i="45" s="1"/>
  <c r="N131" i="45"/>
  <c r="O131" i="45"/>
  <c r="N130" i="45"/>
  <c r="O130" i="45" s="1"/>
  <c r="N129" i="45"/>
  <c r="O129" i="45" s="1"/>
  <c r="N128" i="45"/>
  <c r="O128" i="45" s="1"/>
  <c r="N127" i="45"/>
  <c r="O127" i="45"/>
  <c r="N126" i="45"/>
  <c r="O126" i="45" s="1"/>
  <c r="N125" i="45"/>
  <c r="O125" i="45"/>
  <c r="N124" i="45"/>
  <c r="O124" i="45" s="1"/>
  <c r="M123" i="45"/>
  <c r="L123" i="45"/>
  <c r="K123" i="45"/>
  <c r="J123" i="45"/>
  <c r="I123" i="45"/>
  <c r="H123" i="45"/>
  <c r="G123" i="45"/>
  <c r="F123" i="45"/>
  <c r="E123" i="45"/>
  <c r="D123" i="45"/>
  <c r="N122" i="45"/>
  <c r="O122" i="45" s="1"/>
  <c r="N121" i="45"/>
  <c r="O121" i="45" s="1"/>
  <c r="N120" i="45"/>
  <c r="O120" i="45" s="1"/>
  <c r="N119" i="45"/>
  <c r="O119" i="45" s="1"/>
  <c r="N118" i="45"/>
  <c r="O118" i="45" s="1"/>
  <c r="N117" i="45"/>
  <c r="O117" i="45"/>
  <c r="N116" i="45"/>
  <c r="O116" i="45" s="1"/>
  <c r="M115" i="45"/>
  <c r="L115" i="45"/>
  <c r="K115" i="45"/>
  <c r="J115" i="45"/>
  <c r="I115" i="45"/>
  <c r="H115" i="45"/>
  <c r="G115" i="45"/>
  <c r="F115" i="45"/>
  <c r="E115" i="45"/>
  <c r="D115" i="45"/>
  <c r="N114" i="45"/>
  <c r="O114" i="45" s="1"/>
  <c r="N113" i="45"/>
  <c r="O113" i="45" s="1"/>
  <c r="N112" i="45"/>
  <c r="O112" i="45" s="1"/>
  <c r="N111" i="45"/>
  <c r="O111" i="45"/>
  <c r="N110" i="45"/>
  <c r="O110" i="45" s="1"/>
  <c r="N109" i="45"/>
  <c r="O109" i="45"/>
  <c r="N108" i="45"/>
  <c r="O108" i="45" s="1"/>
  <c r="N107" i="45"/>
  <c r="O107" i="45" s="1"/>
  <c r="N106" i="45"/>
  <c r="O106" i="45" s="1"/>
  <c r="N105" i="45"/>
  <c r="O105" i="45"/>
  <c r="N104" i="45"/>
  <c r="O104" i="45" s="1"/>
  <c r="N103" i="45"/>
  <c r="O103" i="45"/>
  <c r="N102" i="45"/>
  <c r="O102" i="45" s="1"/>
  <c r="N101" i="45"/>
  <c r="O101" i="45" s="1"/>
  <c r="N100" i="45"/>
  <c r="O100" i="45" s="1"/>
  <c r="N99" i="45"/>
  <c r="O99" i="45"/>
  <c r="N98" i="45"/>
  <c r="O98" i="45" s="1"/>
  <c r="N97" i="45"/>
  <c r="O97" i="45"/>
  <c r="N96" i="45"/>
  <c r="O96" i="45" s="1"/>
  <c r="N95" i="45"/>
  <c r="O95" i="45" s="1"/>
  <c r="N94" i="45"/>
  <c r="O94" i="45" s="1"/>
  <c r="N93" i="45"/>
  <c r="O93" i="45"/>
  <c r="N92" i="45"/>
  <c r="O92" i="45" s="1"/>
  <c r="N91" i="45"/>
  <c r="O91" i="45"/>
  <c r="N90" i="45"/>
  <c r="O90" i="45" s="1"/>
  <c r="N89" i="45"/>
  <c r="O89" i="45" s="1"/>
  <c r="N88" i="45"/>
  <c r="O88" i="45" s="1"/>
  <c r="N87" i="45"/>
  <c r="O87" i="45"/>
  <c r="N86" i="45"/>
  <c r="O86" i="45" s="1"/>
  <c r="N85" i="45"/>
  <c r="O85" i="45"/>
  <c r="N84" i="45"/>
  <c r="O84" i="45" s="1"/>
  <c r="N83" i="45"/>
  <c r="O83" i="45" s="1"/>
  <c r="N82" i="45"/>
  <c r="O82" i="45" s="1"/>
  <c r="N81" i="45"/>
  <c r="O81" i="45"/>
  <c r="N80" i="45"/>
  <c r="O80" i="45" s="1"/>
  <c r="N79" i="45"/>
  <c r="O79" i="45"/>
  <c r="N78" i="45"/>
  <c r="O78" i="45" s="1"/>
  <c r="N77" i="45"/>
  <c r="O77" i="45" s="1"/>
  <c r="N76" i="45"/>
  <c r="O76" i="45" s="1"/>
  <c r="N75" i="45"/>
  <c r="O75" i="45"/>
  <c r="N74" i="45"/>
  <c r="O74" i="45" s="1"/>
  <c r="N73" i="45"/>
  <c r="O73" i="45"/>
  <c r="N72" i="45"/>
  <c r="O72" i="45" s="1"/>
  <c r="N71" i="45"/>
  <c r="O71" i="45" s="1"/>
  <c r="N70" i="45"/>
  <c r="O70" i="45" s="1"/>
  <c r="N69" i="45"/>
  <c r="O69" i="45"/>
  <c r="N68" i="45"/>
  <c r="O68" i="45" s="1"/>
  <c r="N67" i="45"/>
  <c r="O67" i="45"/>
  <c r="N66" i="45"/>
  <c r="O66" i="45" s="1"/>
  <c r="N65" i="45"/>
  <c r="O65" i="45" s="1"/>
  <c r="N64" i="45"/>
  <c r="O64" i="45" s="1"/>
  <c r="N63" i="45"/>
  <c r="O63" i="45"/>
  <c r="N62" i="45"/>
  <c r="O62" i="45" s="1"/>
  <c r="N61" i="45"/>
  <c r="O61" i="45"/>
  <c r="N60" i="45"/>
  <c r="O60" i="45" s="1"/>
  <c r="N59" i="45"/>
  <c r="O59" i="45" s="1"/>
  <c r="N58" i="45"/>
  <c r="O58" i="45" s="1"/>
  <c r="M57" i="45"/>
  <c r="L57" i="45"/>
  <c r="K57" i="45"/>
  <c r="J57" i="45"/>
  <c r="I57" i="45"/>
  <c r="H57" i="45"/>
  <c r="G57" i="45"/>
  <c r="F57" i="45"/>
  <c r="E57" i="45"/>
  <c r="D57" i="45"/>
  <c r="N56" i="45"/>
  <c r="O56" i="45" s="1"/>
  <c r="N55" i="45"/>
  <c r="O55" i="45" s="1"/>
  <c r="N54" i="45"/>
  <c r="O54" i="45" s="1"/>
  <c r="N53" i="45"/>
  <c r="O53" i="45"/>
  <c r="N52" i="45"/>
  <c r="O52" i="45"/>
  <c r="N51" i="45"/>
  <c r="O51" i="45" s="1"/>
  <c r="N50" i="45"/>
  <c r="O50" i="45" s="1"/>
  <c r="N49" i="45"/>
  <c r="O49" i="45"/>
  <c r="N48" i="45"/>
  <c r="O48" i="45" s="1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/>
  <c r="N39" i="45"/>
  <c r="O39" i="45" s="1"/>
  <c r="N38" i="45"/>
  <c r="O38" i="45" s="1"/>
  <c r="N37" i="45"/>
  <c r="O37" i="45"/>
  <c r="N36" i="45"/>
  <c r="O36" i="45" s="1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/>
  <c r="M28" i="45"/>
  <c r="L28" i="45"/>
  <c r="K28" i="45"/>
  <c r="J28" i="45"/>
  <c r="I28" i="45"/>
  <c r="H28" i="45"/>
  <c r="G28" i="45"/>
  <c r="F28" i="45"/>
  <c r="F145" i="45" s="1"/>
  <c r="N145" i="45" s="1"/>
  <c r="O145" i="45" s="1"/>
  <c r="E28" i="45"/>
  <c r="D28" i="45"/>
  <c r="N27" i="45"/>
  <c r="O27" i="45"/>
  <c r="N26" i="45"/>
  <c r="O26" i="45"/>
  <c r="N25" i="45"/>
  <c r="O25" i="45" s="1"/>
  <c r="N24" i="45"/>
  <c r="O24" i="45" s="1"/>
  <c r="N23" i="45"/>
  <c r="O23" i="45"/>
  <c r="N22" i="45"/>
  <c r="O22" i="45" s="1"/>
  <c r="N21" i="45"/>
  <c r="O21" i="45"/>
  <c r="N20" i="45"/>
  <c r="O20" i="45" s="1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/>
  <c r="N14" i="45"/>
  <c r="O14" i="45" s="1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144" i="44"/>
  <c r="O144" i="44"/>
  <c r="N143" i="44"/>
  <c r="O143" i="44" s="1"/>
  <c r="N142" i="44"/>
  <c r="O142" i="44" s="1"/>
  <c r="N141" i="44"/>
  <c r="O141" i="44"/>
  <c r="N140" i="44"/>
  <c r="O140" i="44" s="1"/>
  <c r="N139" i="44"/>
  <c r="O139" i="44"/>
  <c r="N138" i="44"/>
  <c r="O138" i="44" s="1"/>
  <c r="N137" i="44"/>
  <c r="O137" i="44" s="1"/>
  <c r="N136" i="44"/>
  <c r="O136" i="44" s="1"/>
  <c r="N135" i="44"/>
  <c r="O135" i="44" s="1"/>
  <c r="M134" i="44"/>
  <c r="L134" i="44"/>
  <c r="K134" i="44"/>
  <c r="J134" i="44"/>
  <c r="I134" i="44"/>
  <c r="H134" i="44"/>
  <c r="G134" i="44"/>
  <c r="F134" i="44"/>
  <c r="E134" i="44"/>
  <c r="D134" i="44"/>
  <c r="N133" i="44"/>
  <c r="O133" i="44" s="1"/>
  <c r="N132" i="44"/>
  <c r="O132" i="44" s="1"/>
  <c r="N131" i="44"/>
  <c r="O131" i="44"/>
  <c r="N130" i="44"/>
  <c r="O130" i="44"/>
  <c r="N129" i="44"/>
  <c r="O129" i="44" s="1"/>
  <c r="N128" i="44"/>
  <c r="O128" i="44" s="1"/>
  <c r="N127" i="44"/>
  <c r="O127" i="44"/>
  <c r="N126" i="44"/>
  <c r="O126" i="44" s="1"/>
  <c r="N125" i="44"/>
  <c r="O125" i="44"/>
  <c r="N124" i="44"/>
  <c r="O124" i="44" s="1"/>
  <c r="M123" i="44"/>
  <c r="L123" i="44"/>
  <c r="K123" i="44"/>
  <c r="J123" i="44"/>
  <c r="I123" i="44"/>
  <c r="H123" i="44"/>
  <c r="G123" i="44"/>
  <c r="F123" i="44"/>
  <c r="E123" i="44"/>
  <c r="D123" i="44"/>
  <c r="N122" i="44"/>
  <c r="O122" i="44" s="1"/>
  <c r="N121" i="44"/>
  <c r="O121" i="44" s="1"/>
  <c r="N120" i="44"/>
  <c r="O120" i="44" s="1"/>
  <c r="N119" i="44"/>
  <c r="O119" i="44" s="1"/>
  <c r="N118" i="44"/>
  <c r="O118" i="44" s="1"/>
  <c r="N117" i="44"/>
  <c r="O117" i="44"/>
  <c r="N116" i="44"/>
  <c r="O116" i="44"/>
  <c r="M115" i="44"/>
  <c r="L115" i="44"/>
  <c r="K115" i="44"/>
  <c r="J115" i="44"/>
  <c r="I115" i="44"/>
  <c r="H115" i="44"/>
  <c r="G115" i="44"/>
  <c r="F115" i="44"/>
  <c r="E115" i="44"/>
  <c r="D115" i="44"/>
  <c r="N114" i="44"/>
  <c r="O114" i="44"/>
  <c r="N113" i="44"/>
  <c r="O113" i="44" s="1"/>
  <c r="N112" i="44"/>
  <c r="O112" i="44" s="1"/>
  <c r="N111" i="44"/>
  <c r="O111" i="44"/>
  <c r="N110" i="44"/>
  <c r="O110" i="44" s="1"/>
  <c r="N109" i="44"/>
  <c r="O109" i="44"/>
  <c r="N108" i="44"/>
  <c r="O108" i="44" s="1"/>
  <c r="N107" i="44"/>
  <c r="O107" i="44" s="1"/>
  <c r="N106" i="44"/>
  <c r="O106" i="44" s="1"/>
  <c r="N105" i="44"/>
  <c r="O105" i="44" s="1"/>
  <c r="N104" i="44"/>
  <c r="O104" i="44" s="1"/>
  <c r="N103" i="44"/>
  <c r="O103" i="44"/>
  <c r="N102" i="44"/>
  <c r="O102" i="44"/>
  <c r="N101" i="44"/>
  <c r="O101" i="44" s="1"/>
  <c r="N100" i="44"/>
  <c r="O100" i="44" s="1"/>
  <c r="N99" i="44"/>
  <c r="O99" i="44"/>
  <c r="N98" i="44"/>
  <c r="O98" i="44" s="1"/>
  <c r="N97" i="44"/>
  <c r="O97" i="44" s="1"/>
  <c r="N96" i="44"/>
  <c r="O96" i="44" s="1"/>
  <c r="N95" i="44"/>
  <c r="O95" i="44" s="1"/>
  <c r="N94" i="44"/>
  <c r="O94" i="44" s="1"/>
  <c r="N93" i="44"/>
  <c r="O93" i="44" s="1"/>
  <c r="N92" i="44"/>
  <c r="O92" i="44" s="1"/>
  <c r="N91" i="44"/>
  <c r="O91" i="44" s="1"/>
  <c r="N90" i="44"/>
  <c r="O90" i="44" s="1"/>
  <c r="N89" i="44"/>
  <c r="O89" i="44" s="1"/>
  <c r="N88" i="44"/>
  <c r="O88" i="44" s="1"/>
  <c r="N87" i="44"/>
  <c r="O87" i="44" s="1"/>
  <c r="N86" i="44"/>
  <c r="O86" i="44" s="1"/>
  <c r="N85" i="44"/>
  <c r="O85" i="44" s="1"/>
  <c r="N84" i="44"/>
  <c r="O84" i="44" s="1"/>
  <c r="N83" i="44"/>
  <c r="O83" i="44" s="1"/>
  <c r="N82" i="44"/>
  <c r="O82" i="44" s="1"/>
  <c r="N81" i="44"/>
  <c r="O81" i="44" s="1"/>
  <c r="N80" i="44"/>
  <c r="O80" i="44" s="1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 s="1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 s="1"/>
  <c r="M57" i="44"/>
  <c r="L57" i="44"/>
  <c r="K57" i="44"/>
  <c r="J57" i="44"/>
  <c r="I57" i="44"/>
  <c r="H57" i="44"/>
  <c r="G57" i="44"/>
  <c r="F57" i="44"/>
  <c r="E57" i="44"/>
  <c r="D57" i="44"/>
  <c r="N56" i="44"/>
  <c r="O56" i="44" s="1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137" i="43"/>
  <c r="O137" i="43" s="1"/>
  <c r="N136" i="43"/>
  <c r="O136" i="43" s="1"/>
  <c r="N135" i="43"/>
  <c r="O135" i="43" s="1"/>
  <c r="N134" i="43"/>
  <c r="O134" i="43" s="1"/>
  <c r="N133" i="43"/>
  <c r="O133" i="43" s="1"/>
  <c r="N132" i="43"/>
  <c r="O132" i="43" s="1"/>
  <c r="N131" i="43"/>
  <c r="O131" i="43" s="1"/>
  <c r="N130" i="43"/>
  <c r="O130" i="43" s="1"/>
  <c r="N129" i="43"/>
  <c r="O129" i="43" s="1"/>
  <c r="N128" i="43"/>
  <c r="O128" i="43" s="1"/>
  <c r="M127" i="43"/>
  <c r="L127" i="43"/>
  <c r="K127" i="43"/>
  <c r="J127" i="43"/>
  <c r="I127" i="43"/>
  <c r="H127" i="43"/>
  <c r="G127" i="43"/>
  <c r="F127" i="43"/>
  <c r="E127" i="43"/>
  <c r="D127" i="43"/>
  <c r="N126" i="43"/>
  <c r="O126" i="43" s="1"/>
  <c r="N125" i="43"/>
  <c r="O125" i="43" s="1"/>
  <c r="N124" i="43"/>
  <c r="O124" i="43" s="1"/>
  <c r="N123" i="43"/>
  <c r="O123" i="43" s="1"/>
  <c r="N122" i="43"/>
  <c r="O122" i="43" s="1"/>
  <c r="N121" i="43"/>
  <c r="O121" i="43" s="1"/>
  <c r="N120" i="43"/>
  <c r="O120" i="43" s="1"/>
  <c r="N119" i="43"/>
  <c r="O119" i="43" s="1"/>
  <c r="N118" i="43"/>
  <c r="O118" i="43" s="1"/>
  <c r="N117" i="43"/>
  <c r="O117" i="43" s="1"/>
  <c r="M116" i="43"/>
  <c r="N116" i="43" s="1"/>
  <c r="O116" i="43" s="1"/>
  <c r="L116" i="43"/>
  <c r="K116" i="43"/>
  <c r="J116" i="43"/>
  <c r="I116" i="43"/>
  <c r="H116" i="43"/>
  <c r="G116" i="43"/>
  <c r="F116" i="43"/>
  <c r="E116" i="43"/>
  <c r="D116" i="43"/>
  <c r="N115" i="43"/>
  <c r="O115" i="43" s="1"/>
  <c r="N114" i="43"/>
  <c r="O114" i="43" s="1"/>
  <c r="N113" i="43"/>
  <c r="O113" i="43" s="1"/>
  <c r="N112" i="43"/>
  <c r="O112" i="43" s="1"/>
  <c r="N111" i="43"/>
  <c r="O111" i="43" s="1"/>
  <c r="M110" i="43"/>
  <c r="L110" i="43"/>
  <c r="K110" i="43"/>
  <c r="J110" i="43"/>
  <c r="I110" i="43"/>
  <c r="H110" i="43"/>
  <c r="G110" i="43"/>
  <c r="F110" i="43"/>
  <c r="E110" i="43"/>
  <c r="D110" i="43"/>
  <c r="N109" i="43"/>
  <c r="O109" i="43" s="1"/>
  <c r="N108" i="43"/>
  <c r="O108" i="43" s="1"/>
  <c r="N107" i="43"/>
  <c r="O107" i="43" s="1"/>
  <c r="N106" i="43"/>
  <c r="O106" i="43" s="1"/>
  <c r="N105" i="43"/>
  <c r="O105" i="43" s="1"/>
  <c r="N104" i="43"/>
  <c r="O104" i="43" s="1"/>
  <c r="N103" i="43"/>
  <c r="O103" i="43" s="1"/>
  <c r="N102" i="43"/>
  <c r="O102" i="43" s="1"/>
  <c r="N101" i="43"/>
  <c r="O101" i="43" s="1"/>
  <c r="N100" i="43"/>
  <c r="O100" i="43" s="1"/>
  <c r="N99" i="43"/>
  <c r="O99" i="43" s="1"/>
  <c r="N98" i="43"/>
  <c r="O98" i="43" s="1"/>
  <c r="N97" i="43"/>
  <c r="O97" i="43" s="1"/>
  <c r="N96" i="43"/>
  <c r="O96" i="43" s="1"/>
  <c r="N95" i="43"/>
  <c r="O95" i="43" s="1"/>
  <c r="N94" i="43"/>
  <c r="O94" i="43" s="1"/>
  <c r="N93" i="43"/>
  <c r="O93" i="43" s="1"/>
  <c r="N92" i="43"/>
  <c r="O92" i="43" s="1"/>
  <c r="N91" i="43"/>
  <c r="O91" i="43" s="1"/>
  <c r="N90" i="43"/>
  <c r="O90" i="43" s="1"/>
  <c r="N89" i="43"/>
  <c r="O89" i="43" s="1"/>
  <c r="N88" i="43"/>
  <c r="O88" i="43" s="1"/>
  <c r="N87" i="43"/>
  <c r="O87" i="43" s="1"/>
  <c r="N86" i="43"/>
  <c r="O86" i="43" s="1"/>
  <c r="N85" i="43"/>
  <c r="O85" i="43" s="1"/>
  <c r="N84" i="43"/>
  <c r="O84" i="43" s="1"/>
  <c r="N83" i="43"/>
  <c r="O83" i="43" s="1"/>
  <c r="N82" i="43"/>
  <c r="O82" i="43" s="1"/>
  <c r="N81" i="43"/>
  <c r="O81" i="43" s="1"/>
  <c r="N80" i="43"/>
  <c r="O80" i="43" s="1"/>
  <c r="N79" i="43"/>
  <c r="O79" i="43" s="1"/>
  <c r="N78" i="43"/>
  <c r="O78" i="43" s="1"/>
  <c r="N77" i="43"/>
  <c r="O77" i="43" s="1"/>
  <c r="N76" i="43"/>
  <c r="O76" i="43" s="1"/>
  <c r="N75" i="43"/>
  <c r="O75" i="43" s="1"/>
  <c r="N74" i="43"/>
  <c r="O74" i="43" s="1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M56" i="43"/>
  <c r="L56" i="43"/>
  <c r="K56" i="43"/>
  <c r="J56" i="43"/>
  <c r="I56" i="43"/>
  <c r="H56" i="43"/>
  <c r="G56" i="43"/>
  <c r="G138" i="43" s="1"/>
  <c r="F56" i="43"/>
  <c r="E56" i="43"/>
  <c r="D56" i="43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E138" i="43" s="1"/>
  <c r="D16" i="43"/>
  <c r="N15" i="43"/>
  <c r="O15" i="43" s="1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M138" i="43" s="1"/>
  <c r="L5" i="43"/>
  <c r="K5" i="43"/>
  <c r="J5" i="43"/>
  <c r="I5" i="43"/>
  <c r="H5" i="43"/>
  <c r="G5" i="43"/>
  <c r="F5" i="43"/>
  <c r="E5" i="43"/>
  <c r="D5" i="43"/>
  <c r="N134" i="42"/>
  <c r="O134" i="42" s="1"/>
  <c r="N133" i="42"/>
  <c r="O133" i="42" s="1"/>
  <c r="N132" i="42"/>
  <c r="O132" i="42" s="1"/>
  <c r="N131" i="42"/>
  <c r="O131" i="42" s="1"/>
  <c r="N130" i="42"/>
  <c r="O130" i="42" s="1"/>
  <c r="N129" i="42"/>
  <c r="O129" i="42" s="1"/>
  <c r="N128" i="42"/>
  <c r="O128" i="42" s="1"/>
  <c r="N127" i="42"/>
  <c r="O127" i="42" s="1"/>
  <c r="N126" i="42"/>
  <c r="O126" i="42" s="1"/>
  <c r="N125" i="42"/>
  <c r="O125" i="42" s="1"/>
  <c r="M124" i="42"/>
  <c r="L124" i="42"/>
  <c r="K124" i="42"/>
  <c r="J124" i="42"/>
  <c r="I124" i="42"/>
  <c r="H124" i="42"/>
  <c r="G124" i="42"/>
  <c r="F124" i="42"/>
  <c r="E124" i="42"/>
  <c r="D124" i="42"/>
  <c r="N123" i="42"/>
  <c r="O123" i="42" s="1"/>
  <c r="N122" i="42"/>
  <c r="O122" i="42" s="1"/>
  <c r="N121" i="42"/>
  <c r="O121" i="42" s="1"/>
  <c r="N120" i="42"/>
  <c r="O120" i="42" s="1"/>
  <c r="N119" i="42"/>
  <c r="O119" i="42" s="1"/>
  <c r="N118" i="42"/>
  <c r="O118" i="42" s="1"/>
  <c r="N117" i="42"/>
  <c r="O117" i="42" s="1"/>
  <c r="N116" i="42"/>
  <c r="O116" i="42" s="1"/>
  <c r="N115" i="42"/>
  <c r="O115" i="42" s="1"/>
  <c r="N114" i="42"/>
  <c r="O114" i="42" s="1"/>
  <c r="N113" i="42"/>
  <c r="O113" i="42" s="1"/>
  <c r="N112" i="42"/>
  <c r="O112" i="42" s="1"/>
  <c r="N111" i="42"/>
  <c r="O111" i="42" s="1"/>
  <c r="N110" i="42"/>
  <c r="O110" i="42" s="1"/>
  <c r="M109" i="42"/>
  <c r="L109" i="42"/>
  <c r="K109" i="42"/>
  <c r="J109" i="42"/>
  <c r="I109" i="42"/>
  <c r="I135" i="42" s="1"/>
  <c r="H109" i="42"/>
  <c r="G109" i="42"/>
  <c r="F109" i="42"/>
  <c r="E109" i="42"/>
  <c r="D109" i="42"/>
  <c r="N108" i="42"/>
  <c r="O108" i="42" s="1"/>
  <c r="N107" i="42"/>
  <c r="O107" i="42" s="1"/>
  <c r="N106" i="42"/>
  <c r="O106" i="42" s="1"/>
  <c r="N105" i="42"/>
  <c r="O105" i="42" s="1"/>
  <c r="N104" i="42"/>
  <c r="O104" i="42" s="1"/>
  <c r="M103" i="42"/>
  <c r="L103" i="42"/>
  <c r="K103" i="42"/>
  <c r="J103" i="42"/>
  <c r="I103" i="42"/>
  <c r="H103" i="42"/>
  <c r="G103" i="42"/>
  <c r="F103" i="42"/>
  <c r="E103" i="42"/>
  <c r="D103" i="42"/>
  <c r="N102" i="42"/>
  <c r="O102" i="42" s="1"/>
  <c r="N101" i="42"/>
  <c r="O101" i="42" s="1"/>
  <c r="N100" i="42"/>
  <c r="O100" i="42" s="1"/>
  <c r="N99" i="42"/>
  <c r="O99" i="42" s="1"/>
  <c r="N98" i="42"/>
  <c r="O98" i="42" s="1"/>
  <c r="N97" i="42"/>
  <c r="O97" i="42" s="1"/>
  <c r="N96" i="42"/>
  <c r="O96" i="42" s="1"/>
  <c r="N95" i="42"/>
  <c r="O95" i="42" s="1"/>
  <c r="N94" i="42"/>
  <c r="O94" i="42" s="1"/>
  <c r="N93" i="42"/>
  <c r="O93" i="42" s="1"/>
  <c r="N92" i="42"/>
  <c r="O92" i="42" s="1"/>
  <c r="N91" i="42"/>
  <c r="O91" i="42" s="1"/>
  <c r="N90" i="42"/>
  <c r="O90" i="42" s="1"/>
  <c r="N89" i="42"/>
  <c r="O89" i="42" s="1"/>
  <c r="N88" i="42"/>
  <c r="O88" i="42" s="1"/>
  <c r="N87" i="42"/>
  <c r="O87" i="42" s="1"/>
  <c r="N86" i="42"/>
  <c r="O86" i="42" s="1"/>
  <c r="N85" i="42"/>
  <c r="O85" i="42" s="1"/>
  <c r="N84" i="42"/>
  <c r="O84" i="42" s="1"/>
  <c r="N83" i="42"/>
  <c r="O83" i="42" s="1"/>
  <c r="N82" i="42"/>
  <c r="O82" i="42" s="1"/>
  <c r="N81" i="42"/>
  <c r="O81" i="42" s="1"/>
  <c r="N80" i="42"/>
  <c r="O80" i="42" s="1"/>
  <c r="N79" i="42"/>
  <c r="O79" i="42" s="1"/>
  <c r="N78" i="42"/>
  <c r="O78" i="42" s="1"/>
  <c r="N77" i="42"/>
  <c r="O77" i="42" s="1"/>
  <c r="N76" i="42"/>
  <c r="O76" i="42" s="1"/>
  <c r="N75" i="42"/>
  <c r="O75" i="42" s="1"/>
  <c r="N74" i="42"/>
  <c r="O74" i="42" s="1"/>
  <c r="N73" i="42"/>
  <c r="O73" i="42" s="1"/>
  <c r="N72" i="42"/>
  <c r="O72" i="42" s="1"/>
  <c r="N71" i="42"/>
  <c r="O71" i="42" s="1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 s="1"/>
  <c r="M56" i="42"/>
  <c r="L56" i="42"/>
  <c r="K56" i="42"/>
  <c r="J56" i="42"/>
  <c r="I56" i="42"/>
  <c r="H56" i="42"/>
  <c r="G56" i="42"/>
  <c r="F56" i="42"/>
  <c r="E56" i="42"/>
  <c r="D56" i="42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28" i="41"/>
  <c r="O128" i="41" s="1"/>
  <c r="N127" i="41"/>
  <c r="O127" i="41" s="1"/>
  <c r="N126" i="41"/>
  <c r="O126" i="41" s="1"/>
  <c r="N125" i="41"/>
  <c r="O125" i="41" s="1"/>
  <c r="N124" i="41"/>
  <c r="O124" i="41" s="1"/>
  <c r="N123" i="41"/>
  <c r="O123" i="41" s="1"/>
  <c r="N122" i="41"/>
  <c r="O122" i="41" s="1"/>
  <c r="N121" i="41"/>
  <c r="O121" i="41" s="1"/>
  <c r="M120" i="41"/>
  <c r="L120" i="41"/>
  <c r="K120" i="41"/>
  <c r="J120" i="41"/>
  <c r="I120" i="41"/>
  <c r="H120" i="41"/>
  <c r="G120" i="41"/>
  <c r="F120" i="41"/>
  <c r="E120" i="41"/>
  <c r="D120" i="41"/>
  <c r="N119" i="41"/>
  <c r="O119" i="41" s="1"/>
  <c r="N118" i="41"/>
  <c r="O118" i="41" s="1"/>
  <c r="N117" i="41"/>
  <c r="O117" i="41" s="1"/>
  <c r="N116" i="41"/>
  <c r="O116" i="41" s="1"/>
  <c r="N115" i="41"/>
  <c r="O115" i="41" s="1"/>
  <c r="N114" i="41"/>
  <c r="O114" i="41" s="1"/>
  <c r="N113" i="41"/>
  <c r="O113" i="41" s="1"/>
  <c r="N112" i="41"/>
  <c r="O112" i="41" s="1"/>
  <c r="N111" i="41"/>
  <c r="O111" i="41" s="1"/>
  <c r="N110" i="41"/>
  <c r="O110" i="41" s="1"/>
  <c r="N109" i="41"/>
  <c r="O109" i="41" s="1"/>
  <c r="N108" i="41"/>
  <c r="O108" i="41" s="1"/>
  <c r="M107" i="41"/>
  <c r="L107" i="41"/>
  <c r="K107" i="41"/>
  <c r="J107" i="41"/>
  <c r="I107" i="41"/>
  <c r="H107" i="41"/>
  <c r="G107" i="41"/>
  <c r="F107" i="41"/>
  <c r="E107" i="41"/>
  <c r="D107" i="41"/>
  <c r="N106" i="41"/>
  <c r="O106" i="41" s="1"/>
  <c r="N105" i="41"/>
  <c r="O105" i="41" s="1"/>
  <c r="N104" i="41"/>
  <c r="O104" i="41" s="1"/>
  <c r="N103" i="41"/>
  <c r="O103" i="41" s="1"/>
  <c r="N102" i="41"/>
  <c r="O102" i="41" s="1"/>
  <c r="N101" i="41"/>
  <c r="O101" i="41" s="1"/>
  <c r="N100" i="41"/>
  <c r="O100" i="41" s="1"/>
  <c r="N99" i="41"/>
  <c r="O99" i="41" s="1"/>
  <c r="M98" i="41"/>
  <c r="L98" i="41"/>
  <c r="K98" i="41"/>
  <c r="J98" i="41"/>
  <c r="I98" i="41"/>
  <c r="H98" i="41"/>
  <c r="G98" i="41"/>
  <c r="F98" i="41"/>
  <c r="E98" i="41"/>
  <c r="D98" i="41"/>
  <c r="N97" i="41"/>
  <c r="O97" i="41" s="1"/>
  <c r="N96" i="41"/>
  <c r="O96" i="41" s="1"/>
  <c r="N95" i="41"/>
  <c r="O95" i="41" s="1"/>
  <c r="N94" i="41"/>
  <c r="O94" i="41" s="1"/>
  <c r="N93" i="41"/>
  <c r="O93" i="41" s="1"/>
  <c r="N92" i="41"/>
  <c r="O92" i="41" s="1"/>
  <c r="N91" i="41"/>
  <c r="O91" i="41" s="1"/>
  <c r="N90" i="41"/>
  <c r="O90" i="41" s="1"/>
  <c r="N89" i="41"/>
  <c r="O89" i="41" s="1"/>
  <c r="N88" i="41"/>
  <c r="O88" i="41" s="1"/>
  <c r="N87" i="41"/>
  <c r="O87" i="41" s="1"/>
  <c r="N86" i="41"/>
  <c r="O86" i="41" s="1"/>
  <c r="N85" i="41"/>
  <c r="O85" i="41" s="1"/>
  <c r="N84" i="41"/>
  <c r="O84" i="41" s="1"/>
  <c r="N83" i="41"/>
  <c r="O83" i="41" s="1"/>
  <c r="N82" i="41"/>
  <c r="O82" i="41" s="1"/>
  <c r="N81" i="41"/>
  <c r="O81" i="41" s="1"/>
  <c r="N80" i="41"/>
  <c r="O80" i="41" s="1"/>
  <c r="N79" i="41"/>
  <c r="O79" i="41" s="1"/>
  <c r="N78" i="41"/>
  <c r="O78" i="41" s="1"/>
  <c r="N77" i="41"/>
  <c r="O77" i="41" s="1"/>
  <c r="N76" i="41"/>
  <c r="O76" i="41" s="1"/>
  <c r="N75" i="41"/>
  <c r="O75" i="41" s="1"/>
  <c r="N74" i="41"/>
  <c r="O74" i="41" s="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 s="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M52" i="41"/>
  <c r="L52" i="41"/>
  <c r="K52" i="41"/>
  <c r="J52" i="41"/>
  <c r="I52" i="41"/>
  <c r="H52" i="41"/>
  <c r="G52" i="41"/>
  <c r="G129" i="41" s="1"/>
  <c r="F52" i="41"/>
  <c r="E52" i="41"/>
  <c r="D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I129" i="41" s="1"/>
  <c r="H5" i="41"/>
  <c r="G5" i="41"/>
  <c r="F5" i="41"/>
  <c r="E5" i="41"/>
  <c r="D5" i="41"/>
  <c r="N138" i="40"/>
  <c r="O138" i="40" s="1"/>
  <c r="N137" i="40"/>
  <c r="O137" i="40"/>
  <c r="N136" i="40"/>
  <c r="O136" i="40"/>
  <c r="N135" i="40"/>
  <c r="O135" i="40" s="1"/>
  <c r="N134" i="40"/>
  <c r="O134" i="40" s="1"/>
  <c r="N133" i="40"/>
  <c r="O133" i="40" s="1"/>
  <c r="N132" i="40"/>
  <c r="O132" i="40" s="1"/>
  <c r="N131" i="40"/>
  <c r="O131" i="40"/>
  <c r="N130" i="40"/>
  <c r="O130" i="40"/>
  <c r="N129" i="40"/>
  <c r="O129" i="40" s="1"/>
  <c r="M128" i="40"/>
  <c r="L128" i="40"/>
  <c r="K128" i="40"/>
  <c r="J128" i="40"/>
  <c r="I128" i="40"/>
  <c r="H128" i="40"/>
  <c r="G128" i="40"/>
  <c r="F128" i="40"/>
  <c r="E128" i="40"/>
  <c r="D128" i="40"/>
  <c r="N127" i="40"/>
  <c r="O127" i="40" s="1"/>
  <c r="N126" i="40"/>
  <c r="O126" i="40" s="1"/>
  <c r="N125" i="40"/>
  <c r="O125" i="40" s="1"/>
  <c r="N124" i="40"/>
  <c r="O124" i="40" s="1"/>
  <c r="N123" i="40"/>
  <c r="O123" i="40"/>
  <c r="N122" i="40"/>
  <c r="O122" i="40"/>
  <c r="N121" i="40"/>
  <c r="O121" i="40" s="1"/>
  <c r="N120" i="40"/>
  <c r="O120" i="40" s="1"/>
  <c r="N119" i="40"/>
  <c r="O119" i="40" s="1"/>
  <c r="N118" i="40"/>
  <c r="O118" i="40" s="1"/>
  <c r="M117" i="40"/>
  <c r="L117" i="40"/>
  <c r="K117" i="40"/>
  <c r="J117" i="40"/>
  <c r="I117" i="40"/>
  <c r="H117" i="40"/>
  <c r="G117" i="40"/>
  <c r="F117" i="40"/>
  <c r="E117" i="40"/>
  <c r="D117" i="40"/>
  <c r="N116" i="40"/>
  <c r="O116" i="40" s="1"/>
  <c r="N115" i="40"/>
  <c r="O115" i="40"/>
  <c r="N114" i="40"/>
  <c r="O114" i="40"/>
  <c r="N113" i="40"/>
  <c r="O113" i="40" s="1"/>
  <c r="N112" i="40"/>
  <c r="O112" i="40" s="1"/>
  <c r="N111" i="40"/>
  <c r="O111" i="40" s="1"/>
  <c r="M110" i="40"/>
  <c r="L110" i="40"/>
  <c r="K110" i="40"/>
  <c r="J110" i="40"/>
  <c r="I110" i="40"/>
  <c r="H110" i="40"/>
  <c r="G110" i="40"/>
  <c r="F110" i="40"/>
  <c r="E110" i="40"/>
  <c r="D110" i="40"/>
  <c r="N109" i="40"/>
  <c r="O109" i="40" s="1"/>
  <c r="N108" i="40"/>
  <c r="O108" i="40" s="1"/>
  <c r="N107" i="40"/>
  <c r="O107" i="40"/>
  <c r="N106" i="40"/>
  <c r="O106" i="40"/>
  <c r="N105" i="40"/>
  <c r="O105" i="40" s="1"/>
  <c r="N104" i="40"/>
  <c r="O104" i="40" s="1"/>
  <c r="N103" i="40"/>
  <c r="O103" i="40" s="1"/>
  <c r="N102" i="40"/>
  <c r="O102" i="40" s="1"/>
  <c r="N101" i="40"/>
  <c r="O101" i="40"/>
  <c r="N100" i="40"/>
  <c r="O100" i="40"/>
  <c r="N99" i="40"/>
  <c r="O99" i="40" s="1"/>
  <c r="N98" i="40"/>
  <c r="O98" i="40" s="1"/>
  <c r="N97" i="40"/>
  <c r="O97" i="40" s="1"/>
  <c r="N96" i="40"/>
  <c r="O96" i="40" s="1"/>
  <c r="N95" i="40"/>
  <c r="O95" i="40"/>
  <c r="N94" i="40"/>
  <c r="O94" i="40"/>
  <c r="N93" i="40"/>
  <c r="O93" i="40" s="1"/>
  <c r="N92" i="40"/>
  <c r="O92" i="40" s="1"/>
  <c r="N91" i="40"/>
  <c r="O91" i="40" s="1"/>
  <c r="N90" i="40"/>
  <c r="O90" i="40" s="1"/>
  <c r="N89" i="40"/>
  <c r="O89" i="40"/>
  <c r="N88" i="40"/>
  <c r="O88" i="40"/>
  <c r="N87" i="40"/>
  <c r="O87" i="40" s="1"/>
  <c r="N86" i="40"/>
  <c r="O86" i="40" s="1"/>
  <c r="N85" i="40"/>
  <c r="O85" i="40" s="1"/>
  <c r="N84" i="40"/>
  <c r="O84" i="40" s="1"/>
  <c r="N83" i="40"/>
  <c r="O83" i="40"/>
  <c r="N82" i="40"/>
  <c r="O82" i="40"/>
  <c r="N81" i="40"/>
  <c r="O81" i="40" s="1"/>
  <c r="N80" i="40"/>
  <c r="O80" i="40" s="1"/>
  <c r="N79" i="40"/>
  <c r="O79" i="40" s="1"/>
  <c r="N78" i="40"/>
  <c r="O78" i="40" s="1"/>
  <c r="N77" i="40"/>
  <c r="O77" i="40"/>
  <c r="N76" i="40"/>
  <c r="O76" i="40"/>
  <c r="N75" i="40"/>
  <c r="O75" i="40" s="1"/>
  <c r="N74" i="40"/>
  <c r="O74" i="40" s="1"/>
  <c r="N73" i="40"/>
  <c r="O73" i="40" s="1"/>
  <c r="N72" i="40"/>
  <c r="O72" i="40" s="1"/>
  <c r="N71" i="40"/>
  <c r="O71" i="40"/>
  <c r="N70" i="40"/>
  <c r="O70" i="40"/>
  <c r="N69" i="40"/>
  <c r="O69" i="40" s="1"/>
  <c r="N68" i="40"/>
  <c r="O68" i="40" s="1"/>
  <c r="N67" i="40"/>
  <c r="O67" i="40" s="1"/>
  <c r="N66" i="40"/>
  <c r="O66" i="40" s="1"/>
  <c r="N65" i="40"/>
  <c r="O65" i="40"/>
  <c r="N64" i="40"/>
  <c r="O64" i="40"/>
  <c r="N63" i="40"/>
  <c r="O63" i="40" s="1"/>
  <c r="N62" i="40"/>
  <c r="O62" i="40" s="1"/>
  <c r="N61" i="40"/>
  <c r="O61" i="40" s="1"/>
  <c r="N60" i="40"/>
  <c r="O60" i="40" s="1"/>
  <c r="N59" i="40"/>
  <c r="O59" i="40"/>
  <c r="N58" i="40"/>
  <c r="O58" i="40"/>
  <c r="N57" i="40"/>
  <c r="O57" i="40" s="1"/>
  <c r="M56" i="40"/>
  <c r="L56" i="40"/>
  <c r="K56" i="40"/>
  <c r="J56" i="40"/>
  <c r="I56" i="40"/>
  <c r="H56" i="40"/>
  <c r="G56" i="40"/>
  <c r="F56" i="40"/>
  <c r="E56" i="40"/>
  <c r="D56" i="40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/>
  <c r="N31" i="40"/>
  <c r="O31" i="40" s="1"/>
  <c r="N30" i="40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N27" i="40" s="1"/>
  <c r="O27" i="40" s="1"/>
  <c r="D27" i="40"/>
  <c r="N26" i="40"/>
  <c r="O26" i="40"/>
  <c r="N25" i="40"/>
  <c r="O25" i="40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N16" i="40"/>
  <c r="O16" i="40"/>
  <c r="F16" i="40"/>
  <c r="E16" i="40"/>
  <c r="D16" i="40"/>
  <c r="N15" i="40"/>
  <c r="O15" i="40" s="1"/>
  <c r="N14" i="40"/>
  <c r="O14" i="40" s="1"/>
  <c r="N13" i="40"/>
  <c r="O13" i="40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138" i="39"/>
  <c r="O138" i="39"/>
  <c r="N137" i="39"/>
  <c r="O137" i="39" s="1"/>
  <c r="N136" i="39"/>
  <c r="O136" i="39" s="1"/>
  <c r="N135" i="39"/>
  <c r="O135" i="39" s="1"/>
  <c r="N134" i="39"/>
  <c r="O134" i="39" s="1"/>
  <c r="N133" i="39"/>
  <c r="O133" i="39"/>
  <c r="N132" i="39"/>
  <c r="O132" i="39"/>
  <c r="N131" i="39"/>
  <c r="O131" i="39" s="1"/>
  <c r="N130" i="39"/>
  <c r="O130" i="39" s="1"/>
  <c r="N129" i="39"/>
  <c r="O129" i="39" s="1"/>
  <c r="M128" i="39"/>
  <c r="L128" i="39"/>
  <c r="K128" i="39"/>
  <c r="J128" i="39"/>
  <c r="I128" i="39"/>
  <c r="N128" i="39" s="1"/>
  <c r="O128" i="39" s="1"/>
  <c r="H128" i="39"/>
  <c r="G128" i="39"/>
  <c r="F128" i="39"/>
  <c r="E128" i="39"/>
  <c r="D128" i="39"/>
  <c r="N127" i="39"/>
  <c r="O127" i="39" s="1"/>
  <c r="N126" i="39"/>
  <c r="O126" i="39"/>
  <c r="N125" i="39"/>
  <c r="O125" i="39"/>
  <c r="N124" i="39"/>
  <c r="O124" i="39" s="1"/>
  <c r="N123" i="39"/>
  <c r="O123" i="39" s="1"/>
  <c r="N122" i="39"/>
  <c r="O122" i="39" s="1"/>
  <c r="N121" i="39"/>
  <c r="O121" i="39" s="1"/>
  <c r="N120" i="39"/>
  <c r="O120" i="39"/>
  <c r="N119" i="39"/>
  <c r="O119" i="39"/>
  <c r="N118" i="39"/>
  <c r="O118" i="39" s="1"/>
  <c r="M117" i="39"/>
  <c r="L117" i="39"/>
  <c r="K117" i="39"/>
  <c r="J117" i="39"/>
  <c r="I117" i="39"/>
  <c r="H117" i="39"/>
  <c r="G117" i="39"/>
  <c r="F117" i="39"/>
  <c r="E117" i="39"/>
  <c r="D117" i="39"/>
  <c r="N117" i="39"/>
  <c r="O117" i="39" s="1"/>
  <c r="N116" i="39"/>
  <c r="O116" i="39" s="1"/>
  <c r="N115" i="39"/>
  <c r="O115" i="39" s="1"/>
  <c r="N114" i="39"/>
  <c r="O114" i="39" s="1"/>
  <c r="N113" i="39"/>
  <c r="O113" i="39"/>
  <c r="N112" i="39"/>
  <c r="O112" i="39"/>
  <c r="N111" i="39"/>
  <c r="O111" i="39" s="1"/>
  <c r="N110" i="39"/>
  <c r="O110" i="39" s="1"/>
  <c r="M109" i="39"/>
  <c r="L109" i="39"/>
  <c r="K109" i="39"/>
  <c r="J109" i="39"/>
  <c r="I109" i="39"/>
  <c r="H109" i="39"/>
  <c r="G109" i="39"/>
  <c r="F109" i="39"/>
  <c r="F139" i="39" s="1"/>
  <c r="E109" i="39"/>
  <c r="D109" i="39"/>
  <c r="N108" i="39"/>
  <c r="O108" i="39" s="1"/>
  <c r="N107" i="39"/>
  <c r="O107" i="39" s="1"/>
  <c r="N106" i="39"/>
  <c r="O106" i="39"/>
  <c r="N105" i="39"/>
  <c r="O105" i="39"/>
  <c r="N104" i="39"/>
  <c r="O104" i="39" s="1"/>
  <c r="N103" i="39"/>
  <c r="O103" i="39" s="1"/>
  <c r="N102" i="39"/>
  <c r="O102" i="39" s="1"/>
  <c r="N101" i="39"/>
  <c r="O101" i="39" s="1"/>
  <c r="N100" i="39"/>
  <c r="O100" i="39"/>
  <c r="N99" i="39"/>
  <c r="O99" i="39"/>
  <c r="N98" i="39"/>
  <c r="O98" i="39" s="1"/>
  <c r="N97" i="39"/>
  <c r="O97" i="39" s="1"/>
  <c r="N96" i="39"/>
  <c r="O96" i="39" s="1"/>
  <c r="N95" i="39"/>
  <c r="O95" i="39" s="1"/>
  <c r="N94" i="39"/>
  <c r="O94" i="39"/>
  <c r="N93" i="39"/>
  <c r="O93" i="39"/>
  <c r="N92" i="39"/>
  <c r="O92" i="39" s="1"/>
  <c r="N91" i="39"/>
  <c r="O91" i="39" s="1"/>
  <c r="N90" i="39"/>
  <c r="O90" i="39" s="1"/>
  <c r="N89" i="39"/>
  <c r="O89" i="39" s="1"/>
  <c r="N88" i="39"/>
  <c r="O88" i="39"/>
  <c r="N87" i="39"/>
  <c r="O87" i="39"/>
  <c r="N86" i="39"/>
  <c r="O86" i="39" s="1"/>
  <c r="N85" i="39"/>
  <c r="O85" i="39" s="1"/>
  <c r="N84" i="39"/>
  <c r="O84" i="39" s="1"/>
  <c r="N83" i="39"/>
  <c r="O83" i="39" s="1"/>
  <c r="N82" i="39"/>
  <c r="O82" i="39"/>
  <c r="N81" i="39"/>
  <c r="O81" i="39"/>
  <c r="N80" i="39"/>
  <c r="O80" i="39" s="1"/>
  <c r="N79" i="39"/>
  <c r="O79" i="39" s="1"/>
  <c r="N78" i="39"/>
  <c r="O78" i="39" s="1"/>
  <c r="N77" i="39"/>
  <c r="O77" i="39" s="1"/>
  <c r="N76" i="39"/>
  <c r="O76" i="39"/>
  <c r="N75" i="39"/>
  <c r="O75" i="39"/>
  <c r="N74" i="39"/>
  <c r="O74" i="39" s="1"/>
  <c r="N73" i="39"/>
  <c r="O73" i="39" s="1"/>
  <c r="N72" i="39"/>
  <c r="O72" i="39" s="1"/>
  <c r="N71" i="39"/>
  <c r="O71" i="39" s="1"/>
  <c r="N70" i="39"/>
  <c r="O70" i="39"/>
  <c r="N69" i="39"/>
  <c r="O69" i="39"/>
  <c r="N68" i="39"/>
  <c r="O68" i="39" s="1"/>
  <c r="N67" i="39"/>
  <c r="O67" i="39" s="1"/>
  <c r="N66" i="39"/>
  <c r="O66" i="39" s="1"/>
  <c r="N65" i="39"/>
  <c r="O65" i="39" s="1"/>
  <c r="N64" i="39"/>
  <c r="O64" i="39"/>
  <c r="N63" i="39"/>
  <c r="O63" i="39"/>
  <c r="N62" i="39"/>
  <c r="O62" i="39" s="1"/>
  <c r="N61" i="39"/>
  <c r="O61" i="39" s="1"/>
  <c r="N60" i="39"/>
  <c r="O60" i="39" s="1"/>
  <c r="N59" i="39"/>
  <c r="O59" i="39" s="1"/>
  <c r="N58" i="39"/>
  <c r="O58" i="39"/>
  <c r="N57" i="39"/>
  <c r="O57" i="39"/>
  <c r="N56" i="39"/>
  <c r="O56" i="39" s="1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3" i="39"/>
  <c r="O53" i="39" s="1"/>
  <c r="N52" i="39"/>
  <c r="O52" i="39" s="1"/>
  <c r="N51" i="39"/>
  <c r="O51" i="39" s="1"/>
  <c r="N50" i="39"/>
  <c r="O50" i="39"/>
  <c r="N49" i="39"/>
  <c r="O49" i="39"/>
  <c r="N48" i="39"/>
  <c r="O48" i="39" s="1"/>
  <c r="N47" i="39"/>
  <c r="O47" i="39" s="1"/>
  <c r="N46" i="39"/>
  <c r="O46" i="39" s="1"/>
  <c r="N45" i="39"/>
  <c r="O45" i="39" s="1"/>
  <c r="N44" i="39"/>
  <c r="O44" i="39"/>
  <c r="N43" i="39"/>
  <c r="O43" i="39"/>
  <c r="N42" i="39"/>
  <c r="O42" i="39" s="1"/>
  <c r="N41" i="39"/>
  <c r="O41" i="39" s="1"/>
  <c r="N40" i="39"/>
  <c r="O40" i="39" s="1"/>
  <c r="N39" i="39"/>
  <c r="O39" i="39" s="1"/>
  <c r="N38" i="39"/>
  <c r="O38" i="39"/>
  <c r="N37" i="39"/>
  <c r="O37" i="39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/>
  <c r="N30" i="39"/>
  <c r="O30" i="39" s="1"/>
  <c r="N29" i="39"/>
  <c r="O29" i="39" s="1"/>
  <c r="N28" i="39"/>
  <c r="O28" i="39" s="1"/>
  <c r="M27" i="39"/>
  <c r="M139" i="39" s="1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/>
  <c r="N23" i="39"/>
  <c r="O23" i="39"/>
  <c r="N22" i="39"/>
  <c r="O22" i="39" s="1"/>
  <c r="N21" i="39"/>
  <c r="O21" i="39" s="1"/>
  <c r="N20" i="39"/>
  <c r="O20" i="39" s="1"/>
  <c r="N19" i="39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 s="1"/>
  <c r="N14" i="39"/>
  <c r="O14" i="39" s="1"/>
  <c r="N13" i="39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139" i="39" s="1"/>
  <c r="K5" i="39"/>
  <c r="J5" i="39"/>
  <c r="J139" i="39" s="1"/>
  <c r="I5" i="39"/>
  <c r="H5" i="39"/>
  <c r="G5" i="39"/>
  <c r="F5" i="39"/>
  <c r="E5" i="39"/>
  <c r="D5" i="39"/>
  <c r="D139" i="39" s="1"/>
  <c r="N128" i="38"/>
  <c r="O128" i="38" s="1"/>
  <c r="N127" i="38"/>
  <c r="O127" i="38" s="1"/>
  <c r="N126" i="38"/>
  <c r="O126" i="38"/>
  <c r="N125" i="38"/>
  <c r="O125" i="38" s="1"/>
  <c r="N124" i="38"/>
  <c r="O124" i="38"/>
  <c r="N123" i="38"/>
  <c r="O123" i="38" s="1"/>
  <c r="N122" i="38"/>
  <c r="O122" i="38" s="1"/>
  <c r="N121" i="38"/>
  <c r="O121" i="38" s="1"/>
  <c r="N120" i="38"/>
  <c r="O120" i="38"/>
  <c r="N119" i="38"/>
  <c r="O119" i="38" s="1"/>
  <c r="M118" i="38"/>
  <c r="L118" i="38"/>
  <c r="K118" i="38"/>
  <c r="J118" i="38"/>
  <c r="I118" i="38"/>
  <c r="H118" i="38"/>
  <c r="N118" i="38"/>
  <c r="O118" i="38"/>
  <c r="G118" i="38"/>
  <c r="F118" i="38"/>
  <c r="E118" i="38"/>
  <c r="D118" i="38"/>
  <c r="N117" i="38"/>
  <c r="O117" i="38"/>
  <c r="N116" i="38"/>
  <c r="O116" i="38" s="1"/>
  <c r="N115" i="38"/>
  <c r="O115" i="38" s="1"/>
  <c r="N114" i="38"/>
  <c r="O114" i="38"/>
  <c r="N113" i="38"/>
  <c r="O113" i="38"/>
  <c r="N112" i="38"/>
  <c r="O112" i="38" s="1"/>
  <c r="N111" i="38"/>
  <c r="O111" i="38"/>
  <c r="N110" i="38"/>
  <c r="O110" i="38" s="1"/>
  <c r="N109" i="38"/>
  <c r="O109" i="38" s="1"/>
  <c r="M108" i="38"/>
  <c r="L108" i="38"/>
  <c r="L129" i="38" s="1"/>
  <c r="K108" i="38"/>
  <c r="J108" i="38"/>
  <c r="I108" i="38"/>
  <c r="H108" i="38"/>
  <c r="G108" i="38"/>
  <c r="F108" i="38"/>
  <c r="E108" i="38"/>
  <c r="D108" i="38"/>
  <c r="N107" i="38"/>
  <c r="O107" i="38" s="1"/>
  <c r="N106" i="38"/>
  <c r="O106" i="38"/>
  <c r="N105" i="38"/>
  <c r="O105" i="38"/>
  <c r="N104" i="38"/>
  <c r="O104" i="38" s="1"/>
  <c r="N103" i="38"/>
  <c r="O103" i="38"/>
  <c r="M102" i="38"/>
  <c r="L102" i="38"/>
  <c r="K102" i="38"/>
  <c r="J102" i="38"/>
  <c r="I102" i="38"/>
  <c r="H102" i="38"/>
  <c r="G102" i="38"/>
  <c r="F102" i="38"/>
  <c r="E102" i="38"/>
  <c r="D102" i="38"/>
  <c r="N101" i="38"/>
  <c r="O101" i="38"/>
  <c r="N100" i="38"/>
  <c r="O100" i="38" s="1"/>
  <c r="N99" i="38"/>
  <c r="O99" i="38" s="1"/>
  <c r="N98" i="38"/>
  <c r="O98" i="38" s="1"/>
  <c r="N97" i="38"/>
  <c r="O97" i="38"/>
  <c r="N96" i="38"/>
  <c r="O96" i="38" s="1"/>
  <c r="N95" i="38"/>
  <c r="O95" i="38"/>
  <c r="N94" i="38"/>
  <c r="O94" i="38" s="1"/>
  <c r="N93" i="38"/>
  <c r="O93" i="38" s="1"/>
  <c r="N92" i="38"/>
  <c r="O92" i="38"/>
  <c r="N91" i="38"/>
  <c r="O91" i="38"/>
  <c r="N90" i="38"/>
  <c r="O90" i="38" s="1"/>
  <c r="N89" i="38"/>
  <c r="O89" i="38"/>
  <c r="N88" i="38"/>
  <c r="O88" i="38" s="1"/>
  <c r="N87" i="38"/>
  <c r="O87" i="38" s="1"/>
  <c r="N86" i="38"/>
  <c r="O86" i="38"/>
  <c r="N85" i="38"/>
  <c r="O85" i="38"/>
  <c r="N84" i="38"/>
  <c r="O84" i="38" s="1"/>
  <c r="N83" i="38"/>
  <c r="O83" i="38"/>
  <c r="N82" i="38"/>
  <c r="O82" i="38" s="1"/>
  <c r="N81" i="38"/>
  <c r="O81" i="38" s="1"/>
  <c r="N80" i="38"/>
  <c r="O80" i="38"/>
  <c r="N79" i="38"/>
  <c r="O79" i="38"/>
  <c r="N78" i="38"/>
  <c r="O78" i="38" s="1"/>
  <c r="N77" i="38"/>
  <c r="O77" i="38"/>
  <c r="N76" i="38"/>
  <c r="O76" i="38" s="1"/>
  <c r="N75" i="38"/>
  <c r="O75" i="38" s="1"/>
  <c r="N74" i="38"/>
  <c r="O74" i="38" s="1"/>
  <c r="N73" i="38"/>
  <c r="O73" i="38"/>
  <c r="N72" i="38"/>
  <c r="O72" i="38" s="1"/>
  <c r="N71" i="38"/>
  <c r="O71" i="38"/>
  <c r="N70" i="38"/>
  <c r="O70" i="38" s="1"/>
  <c r="N69" i="38"/>
  <c r="O69" i="38" s="1"/>
  <c r="N68" i="38"/>
  <c r="O68" i="38"/>
  <c r="N67" i="38"/>
  <c r="O67" i="38"/>
  <c r="N66" i="38"/>
  <c r="O66" i="38" s="1"/>
  <c r="N65" i="38"/>
  <c r="O65" i="38"/>
  <c r="N64" i="38"/>
  <c r="O64" i="38" s="1"/>
  <c r="N63" i="38"/>
  <c r="O63" i="38" s="1"/>
  <c r="N62" i="38"/>
  <c r="O62" i="38"/>
  <c r="N61" i="38"/>
  <c r="O61" i="38"/>
  <c r="N60" i="38"/>
  <c r="O60" i="38" s="1"/>
  <c r="N59" i="38"/>
  <c r="O59" i="38"/>
  <c r="N58" i="38"/>
  <c r="O58" i="38" s="1"/>
  <c r="N57" i="38"/>
  <c r="O57" i="38" s="1"/>
  <c r="M56" i="38"/>
  <c r="L56" i="38"/>
  <c r="K56" i="38"/>
  <c r="J56" i="38"/>
  <c r="I56" i="38"/>
  <c r="H56" i="38"/>
  <c r="G56" i="38"/>
  <c r="F56" i="38"/>
  <c r="E56" i="38"/>
  <c r="D56" i="38"/>
  <c r="N55" i="38"/>
  <c r="O55" i="38" s="1"/>
  <c r="N54" i="38"/>
  <c r="O54" i="38"/>
  <c r="N53" i="38"/>
  <c r="O53" i="38"/>
  <c r="N52" i="38"/>
  <c r="O52" i="38" s="1"/>
  <c r="N51" i="38"/>
  <c r="O51" i="38"/>
  <c r="N50" i="38"/>
  <c r="O50" i="38" s="1"/>
  <c r="N49" i="38"/>
  <c r="O49" i="38" s="1"/>
  <c r="N48" i="38"/>
  <c r="O48" i="38"/>
  <c r="N47" i="38"/>
  <c r="O47" i="38"/>
  <c r="N46" i="38"/>
  <c r="O46" i="38" s="1"/>
  <c r="N45" i="38"/>
  <c r="O45" i="38"/>
  <c r="N44" i="38"/>
  <c r="O44" i="38" s="1"/>
  <c r="N43" i="38"/>
  <c r="O43" i="38" s="1"/>
  <c r="N42" i="38"/>
  <c r="O42" i="38" s="1"/>
  <c r="N41" i="38"/>
  <c r="O41" i="38"/>
  <c r="N40" i="38"/>
  <c r="O40" i="38" s="1"/>
  <c r="N39" i="38"/>
  <c r="O39" i="38"/>
  <c r="N38" i="38"/>
  <c r="O38" i="38" s="1"/>
  <c r="N37" i="38"/>
  <c r="O37" i="38" s="1"/>
  <c r="N36" i="38"/>
  <c r="O36" i="38" s="1"/>
  <c r="N35" i="38"/>
  <c r="O35" i="38"/>
  <c r="N34" i="38"/>
  <c r="O34" i="38" s="1"/>
  <c r="N33" i="38"/>
  <c r="O33" i="38"/>
  <c r="N32" i="38"/>
  <c r="O32" i="38" s="1"/>
  <c r="N31" i="38"/>
  <c r="O31" i="38" s="1"/>
  <c r="N30" i="38"/>
  <c r="O30" i="38"/>
  <c r="N29" i="38"/>
  <c r="O29" i="38"/>
  <c r="N28" i="38"/>
  <c r="O28" i="38" s="1"/>
  <c r="M27" i="38"/>
  <c r="L27" i="38"/>
  <c r="K27" i="38"/>
  <c r="J27" i="38"/>
  <c r="I27" i="38"/>
  <c r="I129" i="38" s="1"/>
  <c r="H27" i="38"/>
  <c r="G27" i="38"/>
  <c r="F27" i="38"/>
  <c r="E27" i="38"/>
  <c r="D27" i="38"/>
  <c r="N26" i="38"/>
  <c r="O26" i="38"/>
  <c r="N25" i="38"/>
  <c r="O25" i="38" s="1"/>
  <c r="N24" i="38"/>
  <c r="O24" i="38" s="1"/>
  <c r="N23" i="38"/>
  <c r="O23" i="38"/>
  <c r="N22" i="38"/>
  <c r="O22" i="38"/>
  <c r="N21" i="38"/>
  <c r="O21" i="38" s="1"/>
  <c r="N20" i="38"/>
  <c r="O20" i="38"/>
  <c r="N19" i="38"/>
  <c r="O19" i="38" s="1"/>
  <c r="N18" i="38"/>
  <c r="O18" i="38" s="1"/>
  <c r="M17" i="38"/>
  <c r="L17" i="38"/>
  <c r="K17" i="38"/>
  <c r="J17" i="38"/>
  <c r="I17" i="38"/>
  <c r="H17" i="38"/>
  <c r="G17" i="38"/>
  <c r="G129" i="38"/>
  <c r="F17" i="38"/>
  <c r="E17" i="38"/>
  <c r="D17" i="38"/>
  <c r="N16" i="38"/>
  <c r="O16" i="38"/>
  <c r="N15" i="38"/>
  <c r="O15" i="38" s="1"/>
  <c r="N14" i="38"/>
  <c r="O14" i="38" s="1"/>
  <c r="N13" i="38"/>
  <c r="O13" i="38" s="1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H129" i="38" s="1"/>
  <c r="G5" i="38"/>
  <c r="F5" i="38"/>
  <c r="F129" i="38" s="1"/>
  <c r="E5" i="38"/>
  <c r="D5" i="38"/>
  <c r="N120" i="37"/>
  <c r="O120" i="37"/>
  <c r="N119" i="37"/>
  <c r="O119" i="37" s="1"/>
  <c r="N118" i="37"/>
  <c r="O118" i="37" s="1"/>
  <c r="N117" i="37"/>
  <c r="O117" i="37" s="1"/>
  <c r="N116" i="37"/>
  <c r="O116" i="37" s="1"/>
  <c r="N115" i="37"/>
  <c r="O115" i="37"/>
  <c r="N114" i="37"/>
  <c r="O114" i="37"/>
  <c r="N113" i="37"/>
  <c r="O113" i="37" s="1"/>
  <c r="M112" i="37"/>
  <c r="L112" i="37"/>
  <c r="K112" i="37"/>
  <c r="J112" i="37"/>
  <c r="I112" i="37"/>
  <c r="H112" i="37"/>
  <c r="G112" i="37"/>
  <c r="F112" i="37"/>
  <c r="E112" i="37"/>
  <c r="D112" i="37"/>
  <c r="N111" i="37"/>
  <c r="O111" i="37" s="1"/>
  <c r="N110" i="37"/>
  <c r="O110" i="37" s="1"/>
  <c r="N109" i="37"/>
  <c r="O109" i="37" s="1"/>
  <c r="N108" i="37"/>
  <c r="O108" i="37" s="1"/>
  <c r="N107" i="37"/>
  <c r="O107" i="37"/>
  <c r="N106" i="37"/>
  <c r="O106" i="37"/>
  <c r="N105" i="37"/>
  <c r="O105" i="37" s="1"/>
  <c r="N104" i="37"/>
  <c r="O104" i="37" s="1"/>
  <c r="M103" i="37"/>
  <c r="L103" i="37"/>
  <c r="K103" i="37"/>
  <c r="J103" i="37"/>
  <c r="I103" i="37"/>
  <c r="H103" i="37"/>
  <c r="G103" i="37"/>
  <c r="F103" i="37"/>
  <c r="E103" i="37"/>
  <c r="E121" i="37" s="1"/>
  <c r="D103" i="37"/>
  <c r="N102" i="37"/>
  <c r="O102" i="37" s="1"/>
  <c r="N101" i="37"/>
  <c r="O101" i="37" s="1"/>
  <c r="N100" i="37"/>
  <c r="O100" i="37" s="1"/>
  <c r="N99" i="37"/>
  <c r="O99" i="37"/>
  <c r="N98" i="37"/>
  <c r="O98" i="37"/>
  <c r="N97" i="37"/>
  <c r="O97" i="37" s="1"/>
  <c r="N96" i="37"/>
  <c r="O96" i="37" s="1"/>
  <c r="M95" i="37"/>
  <c r="L95" i="37"/>
  <c r="K95" i="37"/>
  <c r="J95" i="37"/>
  <c r="I95" i="37"/>
  <c r="H95" i="37"/>
  <c r="G95" i="37"/>
  <c r="F95" i="37"/>
  <c r="E95" i="37"/>
  <c r="D95" i="37"/>
  <c r="N94" i="37"/>
  <c r="O94" i="37" s="1"/>
  <c r="N93" i="37"/>
  <c r="O93" i="37" s="1"/>
  <c r="N92" i="37"/>
  <c r="O92" i="37" s="1"/>
  <c r="N91" i="37"/>
  <c r="O91" i="37"/>
  <c r="N90" i="37"/>
  <c r="O90" i="37"/>
  <c r="N89" i="37"/>
  <c r="O89" i="37" s="1"/>
  <c r="N88" i="37"/>
  <c r="O88" i="37" s="1"/>
  <c r="N87" i="37"/>
  <c r="O87" i="37" s="1"/>
  <c r="N86" i="37"/>
  <c r="O86" i="37" s="1"/>
  <c r="N85" i="37"/>
  <c r="O85" i="37"/>
  <c r="N84" i="37"/>
  <c r="O84" i="37"/>
  <c r="N83" i="37"/>
  <c r="O83" i="37" s="1"/>
  <c r="N82" i="37"/>
  <c r="O82" i="37" s="1"/>
  <c r="N81" i="37"/>
  <c r="O81" i="37" s="1"/>
  <c r="N80" i="37"/>
  <c r="O80" i="37" s="1"/>
  <c r="N79" i="37"/>
  <c r="O79" i="37"/>
  <c r="N78" i="37"/>
  <c r="O78" i="37"/>
  <c r="N77" i="37"/>
  <c r="O77" i="37" s="1"/>
  <c r="N76" i="37"/>
  <c r="O76" i="37" s="1"/>
  <c r="N75" i="37"/>
  <c r="O75" i="37" s="1"/>
  <c r="N74" i="37"/>
  <c r="O74" i="37" s="1"/>
  <c r="N73" i="37"/>
  <c r="O73" i="37"/>
  <c r="N72" i="37"/>
  <c r="O72" i="37"/>
  <c r="N71" i="37"/>
  <c r="O71" i="37" s="1"/>
  <c r="N70" i="37"/>
  <c r="O70" i="37" s="1"/>
  <c r="N69" i="37"/>
  <c r="O69" i="37" s="1"/>
  <c r="N68" i="37"/>
  <c r="O68" i="37" s="1"/>
  <c r="N67" i="37"/>
  <c r="O67" i="37"/>
  <c r="N66" i="37"/>
  <c r="O66" i="37"/>
  <c r="N65" i="37"/>
  <c r="O65" i="37" s="1"/>
  <c r="N64" i="37"/>
  <c r="O64" i="37" s="1"/>
  <c r="N63" i="37"/>
  <c r="O63" i="37" s="1"/>
  <c r="N62" i="37"/>
  <c r="O62" i="37" s="1"/>
  <c r="N61" i="37"/>
  <c r="O61" i="37"/>
  <c r="N60" i="37"/>
  <c r="O60" i="37"/>
  <c r="N59" i="37"/>
  <c r="O59" i="37" s="1"/>
  <c r="N58" i="37"/>
  <c r="O58" i="37" s="1"/>
  <c r="M57" i="37"/>
  <c r="L57" i="37"/>
  <c r="K57" i="37"/>
  <c r="J57" i="37"/>
  <c r="I57" i="37"/>
  <c r="H57" i="37"/>
  <c r="G57" i="37"/>
  <c r="F57" i="37"/>
  <c r="E57" i="37"/>
  <c r="D57" i="37"/>
  <c r="N56" i="37"/>
  <c r="O56" i="37" s="1"/>
  <c r="N55" i="37"/>
  <c r="O55" i="37" s="1"/>
  <c r="N54" i="37"/>
  <c r="O54" i="37" s="1"/>
  <c r="N53" i="37"/>
  <c r="O53" i="37"/>
  <c r="N52" i="37"/>
  <c r="O52" i="37"/>
  <c r="N51" i="37"/>
  <c r="O51" i="37" s="1"/>
  <c r="N50" i="37"/>
  <c r="O50" i="37" s="1"/>
  <c r="N49" i="37"/>
  <c r="O49" i="37" s="1"/>
  <c r="N48" i="37"/>
  <c r="O48" i="37" s="1"/>
  <c r="N47" i="37"/>
  <c r="O47" i="37"/>
  <c r="N46" i="37"/>
  <c r="O46" i="37"/>
  <c r="N45" i="37"/>
  <c r="O45" i="37" s="1"/>
  <c r="N44" i="37"/>
  <c r="O44" i="37" s="1"/>
  <c r="N43" i="37"/>
  <c r="O43" i="37" s="1"/>
  <c r="N42" i="37"/>
  <c r="O42" i="37" s="1"/>
  <c r="N41" i="37"/>
  <c r="O41" i="37"/>
  <c r="N40" i="37"/>
  <c r="O40" i="37"/>
  <c r="N39" i="37"/>
  <c r="O39" i="37" s="1"/>
  <c r="N38" i="37"/>
  <c r="O38" i="37" s="1"/>
  <c r="N37" i="37"/>
  <c r="O37" i="37" s="1"/>
  <c r="N36" i="37"/>
  <c r="O36" i="37" s="1"/>
  <c r="N35" i="37"/>
  <c r="O35" i="37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F121" i="37" s="1"/>
  <c r="E17" i="37"/>
  <c r="D17" i="37"/>
  <c r="N16" i="37"/>
  <c r="O16" i="37" s="1"/>
  <c r="N15" i="37"/>
  <c r="O15" i="37" s="1"/>
  <c r="N14" i="37"/>
  <c r="O14" i="37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J5" i="37"/>
  <c r="I5" i="37"/>
  <c r="I121" i="37" s="1"/>
  <c r="H5" i="37"/>
  <c r="G5" i="37"/>
  <c r="F5" i="37"/>
  <c r="E5" i="37"/>
  <c r="D5" i="37"/>
  <c r="N122" i="36"/>
  <c r="O122" i="36" s="1"/>
  <c r="N121" i="36"/>
  <c r="O121" i="36" s="1"/>
  <c r="N120" i="36"/>
  <c r="O120" i="36" s="1"/>
  <c r="N119" i="36"/>
  <c r="O119" i="36" s="1"/>
  <c r="N118" i="36"/>
  <c r="O118" i="36"/>
  <c r="N117" i="36"/>
  <c r="O117" i="36"/>
  <c r="N116" i="36"/>
  <c r="O116" i="36" s="1"/>
  <c r="N115" i="36"/>
  <c r="O115" i="36" s="1"/>
  <c r="M114" i="36"/>
  <c r="L114" i="36"/>
  <c r="K114" i="36"/>
  <c r="N114" i="36" s="1"/>
  <c r="O114" i="36" s="1"/>
  <c r="J114" i="36"/>
  <c r="I114" i="36"/>
  <c r="H114" i="36"/>
  <c r="G114" i="36"/>
  <c r="F114" i="36"/>
  <c r="E114" i="36"/>
  <c r="D114" i="36"/>
  <c r="N113" i="36"/>
  <c r="O113" i="36" s="1"/>
  <c r="N112" i="36"/>
  <c r="O112" i="36" s="1"/>
  <c r="N111" i="36"/>
  <c r="O111" i="36" s="1"/>
  <c r="N110" i="36"/>
  <c r="O110" i="36"/>
  <c r="N109" i="36"/>
  <c r="O109" i="36"/>
  <c r="N108" i="36"/>
  <c r="O108" i="36" s="1"/>
  <c r="N107" i="36"/>
  <c r="O107" i="36" s="1"/>
  <c r="N106" i="36"/>
  <c r="O106" i="36" s="1"/>
  <c r="N105" i="36"/>
  <c r="O105" i="36" s="1"/>
  <c r="N104" i="36"/>
  <c r="O104" i="36"/>
  <c r="N103" i="36"/>
  <c r="O103" i="36"/>
  <c r="M102" i="36"/>
  <c r="L102" i="36"/>
  <c r="K102" i="36"/>
  <c r="J102" i="36"/>
  <c r="I102" i="36"/>
  <c r="H102" i="36"/>
  <c r="G102" i="36"/>
  <c r="F102" i="36"/>
  <c r="E102" i="36"/>
  <c r="N102" i="36" s="1"/>
  <c r="O102" i="36" s="1"/>
  <c r="D102" i="36"/>
  <c r="N101" i="36"/>
  <c r="O101" i="36"/>
  <c r="N100" i="36"/>
  <c r="O100" i="36" s="1"/>
  <c r="N99" i="36"/>
  <c r="O99" i="36"/>
  <c r="N98" i="36"/>
  <c r="O98" i="36" s="1"/>
  <c r="N97" i="36"/>
  <c r="O97" i="36" s="1"/>
  <c r="M96" i="36"/>
  <c r="L96" i="36"/>
  <c r="K96" i="36"/>
  <c r="J96" i="36"/>
  <c r="I96" i="36"/>
  <c r="H96" i="36"/>
  <c r="G96" i="36"/>
  <c r="F96" i="36"/>
  <c r="E96" i="36"/>
  <c r="D96" i="36"/>
  <c r="N95" i="36"/>
  <c r="O95" i="36" s="1"/>
  <c r="N94" i="36"/>
  <c r="O94" i="36" s="1"/>
  <c r="N93" i="36"/>
  <c r="O93" i="36"/>
  <c r="N92" i="36"/>
  <c r="O92" i="36" s="1"/>
  <c r="N91" i="36"/>
  <c r="O91" i="36"/>
  <c r="N90" i="36"/>
  <c r="O90" i="36" s="1"/>
  <c r="N89" i="36"/>
  <c r="O89" i="36" s="1"/>
  <c r="N88" i="36"/>
  <c r="O88" i="36"/>
  <c r="N87" i="36"/>
  <c r="O87" i="36"/>
  <c r="N86" i="36"/>
  <c r="O86" i="36" s="1"/>
  <c r="N85" i="36"/>
  <c r="O85" i="36"/>
  <c r="N84" i="36"/>
  <c r="O84" i="36" s="1"/>
  <c r="N83" i="36"/>
  <c r="O83" i="36" s="1"/>
  <c r="N82" i="36"/>
  <c r="O82" i="36"/>
  <c r="N81" i="36"/>
  <c r="O81" i="36"/>
  <c r="N80" i="36"/>
  <c r="O80" i="36" s="1"/>
  <c r="N79" i="36"/>
  <c r="O79" i="36"/>
  <c r="N78" i="36"/>
  <c r="O78" i="36" s="1"/>
  <c r="N77" i="36"/>
  <c r="O77" i="36" s="1"/>
  <c r="N76" i="36"/>
  <c r="O76" i="36"/>
  <c r="N75" i="36"/>
  <c r="O75" i="36"/>
  <c r="N74" i="36"/>
  <c r="O74" i="36" s="1"/>
  <c r="N73" i="36"/>
  <c r="O73" i="36"/>
  <c r="N72" i="36"/>
  <c r="O72" i="36" s="1"/>
  <c r="N71" i="36"/>
  <c r="O71" i="36" s="1"/>
  <c r="N70" i="36"/>
  <c r="O70" i="36" s="1"/>
  <c r="N69" i="36"/>
  <c r="O69" i="36"/>
  <c r="N68" i="36"/>
  <c r="O68" i="36" s="1"/>
  <c r="N67" i="36"/>
  <c r="O67" i="36"/>
  <c r="N66" i="36"/>
  <c r="O66" i="36" s="1"/>
  <c r="N65" i="36"/>
  <c r="O65" i="36" s="1"/>
  <c r="N64" i="36"/>
  <c r="O64" i="36"/>
  <c r="N63" i="36"/>
  <c r="O63" i="36"/>
  <c r="N62" i="36"/>
  <c r="O62" i="36" s="1"/>
  <c r="N61" i="36"/>
  <c r="O61" i="36"/>
  <c r="N60" i="36"/>
  <c r="O60" i="36" s="1"/>
  <c r="N59" i="36"/>
  <c r="O59" i="36" s="1"/>
  <c r="N58" i="36"/>
  <c r="O58" i="36"/>
  <c r="N57" i="36"/>
  <c r="O57" i="36"/>
  <c r="N56" i="36"/>
  <c r="O56" i="36" s="1"/>
  <c r="N55" i="36"/>
  <c r="O55" i="36"/>
  <c r="N54" i="36"/>
  <c r="O54" i="36" s="1"/>
  <c r="N53" i="36"/>
  <c r="O53" i="36" s="1"/>
  <c r="N52" i="36"/>
  <c r="O52" i="36"/>
  <c r="M51" i="36"/>
  <c r="L51" i="36"/>
  <c r="K51" i="36"/>
  <c r="J51" i="36"/>
  <c r="I51" i="36"/>
  <c r="H51" i="36"/>
  <c r="H123" i="36" s="1"/>
  <c r="G51" i="36"/>
  <c r="F51" i="36"/>
  <c r="E51" i="36"/>
  <c r="N51" i="36" s="1"/>
  <c r="O51" i="36" s="1"/>
  <c r="D51" i="36"/>
  <c r="N50" i="36"/>
  <c r="O50" i="36"/>
  <c r="N49" i="36"/>
  <c r="O49" i="36" s="1"/>
  <c r="N48" i="36"/>
  <c r="O48" i="36"/>
  <c r="N47" i="36"/>
  <c r="O47" i="36" s="1"/>
  <c r="N46" i="36"/>
  <c r="O46" i="36" s="1"/>
  <c r="N45" i="36"/>
  <c r="O45" i="36" s="1"/>
  <c r="N44" i="36"/>
  <c r="O44" i="36"/>
  <c r="N43" i="36"/>
  <c r="O43" i="36" s="1"/>
  <c r="N42" i="36"/>
  <c r="O42" i="36"/>
  <c r="N41" i="36"/>
  <c r="O41" i="36" s="1"/>
  <c r="N40" i="36"/>
  <c r="O40" i="36" s="1"/>
  <c r="N39" i="36"/>
  <c r="O39" i="36"/>
  <c r="N38" i="36"/>
  <c r="O38" i="36"/>
  <c r="N37" i="36"/>
  <c r="O37" i="36" s="1"/>
  <c r="N36" i="36"/>
  <c r="O36" i="36"/>
  <c r="N35" i="36"/>
  <c r="O35" i="36" s="1"/>
  <c r="N34" i="36"/>
  <c r="O34" i="36" s="1"/>
  <c r="N33" i="36"/>
  <c r="O33" i="36"/>
  <c r="N32" i="36"/>
  <c r="O32" i="36"/>
  <c r="N31" i="36"/>
  <c r="O31" i="36" s="1"/>
  <c r="N30" i="36"/>
  <c r="O30" i="36"/>
  <c r="N29" i="36"/>
  <c r="O29" i="36" s="1"/>
  <c r="N28" i="36"/>
  <c r="O28" i="36" s="1"/>
  <c r="N27" i="36"/>
  <c r="O27" i="36"/>
  <c r="N26" i="36"/>
  <c r="O26" i="36"/>
  <c r="N25" i="36"/>
  <c r="O25" i="36" s="1"/>
  <c r="N24" i="36"/>
  <c r="O24" i="36"/>
  <c r="N23" i="36"/>
  <c r="O23" i="36" s="1"/>
  <c r="M22" i="36"/>
  <c r="L22" i="36"/>
  <c r="K22" i="36"/>
  <c r="J22" i="36"/>
  <c r="J123" i="36" s="1"/>
  <c r="I22" i="36"/>
  <c r="H22" i="36"/>
  <c r="G22" i="36"/>
  <c r="F22" i="36"/>
  <c r="E22" i="36"/>
  <c r="D22" i="36"/>
  <c r="N21" i="36"/>
  <c r="O21" i="36"/>
  <c r="N20" i="36"/>
  <c r="O20" i="36"/>
  <c r="N19" i="36"/>
  <c r="O19" i="36" s="1"/>
  <c r="M18" i="36"/>
  <c r="L18" i="36"/>
  <c r="K18" i="36"/>
  <c r="J18" i="36"/>
  <c r="I18" i="36"/>
  <c r="N18" i="36" s="1"/>
  <c r="O18" i="36" s="1"/>
  <c r="H18" i="36"/>
  <c r="G18" i="36"/>
  <c r="F18" i="36"/>
  <c r="E18" i="36"/>
  <c r="D18" i="36"/>
  <c r="N17" i="36"/>
  <c r="O17" i="36" s="1"/>
  <c r="N16" i="36"/>
  <c r="O16" i="36" s="1"/>
  <c r="N15" i="36"/>
  <c r="O15" i="36" s="1"/>
  <c r="N14" i="36"/>
  <c r="O14" i="36" s="1"/>
  <c r="N13" i="36"/>
  <c r="O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L123" i="36" s="1"/>
  <c r="K5" i="36"/>
  <c r="K123" i="36" s="1"/>
  <c r="J5" i="36"/>
  <c r="I5" i="36"/>
  <c r="I123" i="36" s="1"/>
  <c r="H5" i="36"/>
  <c r="G5" i="36"/>
  <c r="F5" i="36"/>
  <c r="E5" i="36"/>
  <c r="D5" i="36"/>
  <c r="N5" i="36" s="1"/>
  <c r="O5" i="36" s="1"/>
  <c r="N123" i="35"/>
  <c r="O123" i="35" s="1"/>
  <c r="N122" i="35"/>
  <c r="O122" i="35" s="1"/>
  <c r="N121" i="35"/>
  <c r="O121" i="35" s="1"/>
  <c r="N120" i="35"/>
  <c r="O120" i="35" s="1"/>
  <c r="N119" i="35"/>
  <c r="O119" i="35"/>
  <c r="N118" i="35"/>
  <c r="O118" i="35"/>
  <c r="N117" i="35"/>
  <c r="O117" i="35" s="1"/>
  <c r="N116" i="35"/>
  <c r="O116" i="35"/>
  <c r="N115" i="35"/>
  <c r="O115" i="35" s="1"/>
  <c r="M114" i="35"/>
  <c r="L114" i="35"/>
  <c r="K114" i="35"/>
  <c r="J114" i="35"/>
  <c r="I114" i="35"/>
  <c r="H114" i="35"/>
  <c r="G114" i="35"/>
  <c r="F114" i="35"/>
  <c r="E114" i="35"/>
  <c r="D114" i="35"/>
  <c r="N113" i="35"/>
  <c r="O113" i="35" s="1"/>
  <c r="N112" i="35"/>
  <c r="O112" i="35"/>
  <c r="N111" i="35"/>
  <c r="O111" i="35"/>
  <c r="N110" i="35"/>
  <c r="O110" i="35" s="1"/>
  <c r="N109" i="35"/>
  <c r="O109" i="35"/>
  <c r="N108" i="35"/>
  <c r="O108" i="35" s="1"/>
  <c r="N107" i="35"/>
  <c r="O107" i="35" s="1"/>
  <c r="N106" i="35"/>
  <c r="O106" i="35"/>
  <c r="N105" i="35"/>
  <c r="O105" i="35"/>
  <c r="M104" i="35"/>
  <c r="L104" i="35"/>
  <c r="K104" i="35"/>
  <c r="J104" i="35"/>
  <c r="I104" i="35"/>
  <c r="H104" i="35"/>
  <c r="G104" i="35"/>
  <c r="F104" i="35"/>
  <c r="E104" i="35"/>
  <c r="D104" i="35"/>
  <c r="N103" i="35"/>
  <c r="O103" i="35" s="1"/>
  <c r="N102" i="35"/>
  <c r="O102" i="35"/>
  <c r="N101" i="35"/>
  <c r="O101" i="35" s="1"/>
  <c r="N100" i="35"/>
  <c r="O100" i="35" s="1"/>
  <c r="N99" i="35"/>
  <c r="O99" i="35"/>
  <c r="N98" i="35"/>
  <c r="O98" i="35"/>
  <c r="M97" i="35"/>
  <c r="L97" i="35"/>
  <c r="K97" i="35"/>
  <c r="J97" i="35"/>
  <c r="I97" i="35"/>
  <c r="H97" i="35"/>
  <c r="G97" i="35"/>
  <c r="N97" i="35" s="1"/>
  <c r="O97" i="35" s="1"/>
  <c r="F97" i="35"/>
  <c r="E97" i="35"/>
  <c r="D97" i="35"/>
  <c r="N96" i="35"/>
  <c r="O96" i="35"/>
  <c r="N95" i="35"/>
  <c r="O95" i="35"/>
  <c r="N94" i="35"/>
  <c r="O94" i="35" s="1"/>
  <c r="N93" i="35"/>
  <c r="O93" i="35"/>
  <c r="N92" i="35"/>
  <c r="O92" i="35" s="1"/>
  <c r="N91" i="35"/>
  <c r="O91" i="35" s="1"/>
  <c r="N90" i="35"/>
  <c r="O90" i="35"/>
  <c r="N89" i="35"/>
  <c r="O89" i="35"/>
  <c r="N88" i="35"/>
  <c r="O88" i="35" s="1"/>
  <c r="N87" i="35"/>
  <c r="O87" i="35"/>
  <c r="N86" i="35"/>
  <c r="O86" i="35" s="1"/>
  <c r="N85" i="35"/>
  <c r="O85" i="35" s="1"/>
  <c r="N84" i="35"/>
  <c r="O84" i="35"/>
  <c r="N83" i="35"/>
  <c r="O83" i="35"/>
  <c r="N82" i="35"/>
  <c r="O82" i="35" s="1"/>
  <c r="N81" i="35"/>
  <c r="O81" i="35"/>
  <c r="N80" i="35"/>
  <c r="O80" i="35" s="1"/>
  <c r="N79" i="35"/>
  <c r="O79" i="35" s="1"/>
  <c r="N78" i="35"/>
  <c r="O78" i="35" s="1"/>
  <c r="N77" i="35"/>
  <c r="O77" i="35"/>
  <c r="N76" i="35"/>
  <c r="O76" i="35"/>
  <c r="N75" i="35"/>
  <c r="O75" i="35"/>
  <c r="N74" i="35"/>
  <c r="O74" i="35" s="1"/>
  <c r="N73" i="35"/>
  <c r="O73" i="35" s="1"/>
  <c r="N72" i="35"/>
  <c r="O72" i="35" s="1"/>
  <c r="N71" i="35"/>
  <c r="O71" i="35"/>
  <c r="N70" i="35"/>
  <c r="O70" i="35" s="1"/>
  <c r="N69" i="35"/>
  <c r="O69" i="35"/>
  <c r="N68" i="35"/>
  <c r="O68" i="35" s="1"/>
  <c r="N67" i="35"/>
  <c r="O67" i="35" s="1"/>
  <c r="N66" i="35"/>
  <c r="O66" i="35" s="1"/>
  <c r="N65" i="35"/>
  <c r="O65" i="35"/>
  <c r="N64" i="35"/>
  <c r="O64" i="35" s="1"/>
  <c r="N63" i="35"/>
  <c r="O63" i="35"/>
  <c r="N62" i="35"/>
  <c r="O62" i="35" s="1"/>
  <c r="N61" i="35"/>
  <c r="O61" i="35" s="1"/>
  <c r="N60" i="35"/>
  <c r="O60" i="35"/>
  <c r="M59" i="35"/>
  <c r="L59" i="35"/>
  <c r="K59" i="35"/>
  <c r="J59" i="35"/>
  <c r="I59" i="35"/>
  <c r="H59" i="35"/>
  <c r="G59" i="35"/>
  <c r="F59" i="35"/>
  <c r="E59" i="35"/>
  <c r="N59" i="35" s="1"/>
  <c r="O59" i="35" s="1"/>
  <c r="D59" i="35"/>
  <c r="N58" i="35"/>
  <c r="O58" i="35"/>
  <c r="N57" i="35"/>
  <c r="O57" i="35" s="1"/>
  <c r="N56" i="35"/>
  <c r="O56" i="35"/>
  <c r="N55" i="35"/>
  <c r="O55" i="35" s="1"/>
  <c r="N54" i="35"/>
  <c r="O54" i="35" s="1"/>
  <c r="N53" i="35"/>
  <c r="O53" i="35"/>
  <c r="N52" i="35"/>
  <c r="O52" i="35"/>
  <c r="N51" i="35"/>
  <c r="O51" i="35" s="1"/>
  <c r="N50" i="35"/>
  <c r="O50" i="35"/>
  <c r="N49" i="35"/>
  <c r="O49" i="35" s="1"/>
  <c r="N48" i="35"/>
  <c r="O48" i="35" s="1"/>
  <c r="N47" i="35"/>
  <c r="O47" i="35" s="1"/>
  <c r="N46" i="35"/>
  <c r="O46" i="35"/>
  <c r="N45" i="35"/>
  <c r="O45" i="35"/>
  <c r="N44" i="35"/>
  <c r="O44" i="35"/>
  <c r="N43" i="35"/>
  <c r="O43" i="35" s="1"/>
  <c r="N42" i="35"/>
  <c r="O42" i="35" s="1"/>
  <c r="N41" i="35"/>
  <c r="O41" i="35" s="1"/>
  <c r="N40" i="35"/>
  <c r="O40" i="35"/>
  <c r="N39" i="35"/>
  <c r="O39" i="35"/>
  <c r="N38" i="35"/>
  <c r="O38" i="35"/>
  <c r="N37" i="35"/>
  <c r="O37" i="35" s="1"/>
  <c r="N36" i="35"/>
  <c r="O36" i="35" s="1"/>
  <c r="N35" i="35"/>
  <c r="O35" i="35" s="1"/>
  <c r="N34" i="35"/>
  <c r="O34" i="35"/>
  <c r="N33" i="35"/>
  <c r="O33" i="35" s="1"/>
  <c r="N32" i="35"/>
  <c r="O32" i="35"/>
  <c r="N31" i="35"/>
  <c r="O31" i="35" s="1"/>
  <c r="N30" i="35"/>
  <c r="O30" i="35" s="1"/>
  <c r="N29" i="35"/>
  <c r="O29" i="35" s="1"/>
  <c r="M28" i="35"/>
  <c r="L28" i="35"/>
  <c r="K28" i="35"/>
  <c r="N28" i="35" s="1"/>
  <c r="O28" i="35" s="1"/>
  <c r="J28" i="35"/>
  <c r="I28" i="35"/>
  <c r="H28" i="35"/>
  <c r="G28" i="35"/>
  <c r="F28" i="35"/>
  <c r="E28" i="35"/>
  <c r="D28" i="35"/>
  <c r="N27" i="35"/>
  <c r="O27" i="35"/>
  <c r="N26" i="35"/>
  <c r="O26" i="35" s="1"/>
  <c r="N25" i="35"/>
  <c r="O25" i="35"/>
  <c r="N24" i="35"/>
  <c r="O24" i="35" s="1"/>
  <c r="N23" i="35"/>
  <c r="O23" i="35" s="1"/>
  <c r="N22" i="35"/>
  <c r="O22" i="35"/>
  <c r="N21" i="35"/>
  <c r="O21" i="35"/>
  <c r="N20" i="35"/>
  <c r="O20" i="35" s="1"/>
  <c r="N19" i="35"/>
  <c r="O19" i="35"/>
  <c r="N18" i="35"/>
  <c r="O18" i="35" s="1"/>
  <c r="M17" i="35"/>
  <c r="L17" i="35"/>
  <c r="L124" i="35"/>
  <c r="K17" i="35"/>
  <c r="J17" i="35"/>
  <c r="I17" i="35"/>
  <c r="H17" i="35"/>
  <c r="G17" i="35"/>
  <c r="F17" i="35"/>
  <c r="E17" i="35"/>
  <c r="D17" i="35"/>
  <c r="N16" i="35"/>
  <c r="O16" i="35"/>
  <c r="N15" i="35"/>
  <c r="O15" i="35" s="1"/>
  <c r="N14" i="35"/>
  <c r="O14" i="35"/>
  <c r="N13" i="35"/>
  <c r="O13" i="35" s="1"/>
  <c r="N12" i="35"/>
  <c r="O12" i="35"/>
  <c r="N11" i="35"/>
  <c r="O11" i="35"/>
  <c r="N10" i="35"/>
  <c r="O10" i="35"/>
  <c r="N9" i="35"/>
  <c r="O9" i="35" s="1"/>
  <c r="N8" i="35"/>
  <c r="O8" i="35"/>
  <c r="N7" i="35"/>
  <c r="O7" i="35" s="1"/>
  <c r="N6" i="35"/>
  <c r="O6" i="35"/>
  <c r="M5" i="35"/>
  <c r="M124" i="35"/>
  <c r="L5" i="35"/>
  <c r="K5" i="35"/>
  <c r="K124" i="35" s="1"/>
  <c r="J5" i="35"/>
  <c r="I5" i="35"/>
  <c r="I124" i="35" s="1"/>
  <c r="H5" i="35"/>
  <c r="H124" i="35" s="1"/>
  <c r="G5" i="35"/>
  <c r="N5" i="35" s="1"/>
  <c r="O5" i="35" s="1"/>
  <c r="F5" i="35"/>
  <c r="F124" i="35" s="1"/>
  <c r="E5" i="35"/>
  <c r="E124" i="35" s="1"/>
  <c r="D5" i="35"/>
  <c r="N118" i="34"/>
  <c r="O118" i="34" s="1"/>
  <c r="N117" i="34"/>
  <c r="O117" i="34"/>
  <c r="N116" i="34"/>
  <c r="O116" i="34" s="1"/>
  <c r="N115" i="34"/>
  <c r="O115" i="34" s="1"/>
  <c r="N114" i="34"/>
  <c r="O114" i="34"/>
  <c r="N113" i="34"/>
  <c r="O113" i="34"/>
  <c r="N112" i="34"/>
  <c r="O112" i="34" s="1"/>
  <c r="M111" i="34"/>
  <c r="L111" i="34"/>
  <c r="K111" i="34"/>
  <c r="J111" i="34"/>
  <c r="I111" i="34"/>
  <c r="H111" i="34"/>
  <c r="G111" i="34"/>
  <c r="F111" i="34"/>
  <c r="E111" i="34"/>
  <c r="D111" i="34"/>
  <c r="N110" i="34"/>
  <c r="O110" i="34"/>
  <c r="N109" i="34"/>
  <c r="O109" i="34" s="1"/>
  <c r="N108" i="34"/>
  <c r="O108" i="34" s="1"/>
  <c r="N107" i="34"/>
  <c r="O107" i="34"/>
  <c r="N106" i="34"/>
  <c r="O106" i="34"/>
  <c r="N105" i="34"/>
  <c r="O105" i="34" s="1"/>
  <c r="N104" i="34"/>
  <c r="O104" i="34" s="1"/>
  <c r="N103" i="34"/>
  <c r="O103" i="34" s="1"/>
  <c r="N102" i="34"/>
  <c r="O102" i="34" s="1"/>
  <c r="M101" i="34"/>
  <c r="L101" i="34"/>
  <c r="K101" i="34"/>
  <c r="J101" i="34"/>
  <c r="I101" i="34"/>
  <c r="H101" i="34"/>
  <c r="G101" i="34"/>
  <c r="F101" i="34"/>
  <c r="N101" i="34" s="1"/>
  <c r="O101" i="34" s="1"/>
  <c r="E101" i="34"/>
  <c r="D101" i="34"/>
  <c r="N100" i="34"/>
  <c r="O100" i="34"/>
  <c r="N99" i="34"/>
  <c r="O99" i="34"/>
  <c r="N98" i="34"/>
  <c r="O98" i="34" s="1"/>
  <c r="N97" i="34"/>
  <c r="O97" i="34"/>
  <c r="N96" i="34"/>
  <c r="O96" i="34" s="1"/>
  <c r="M95" i="34"/>
  <c r="L95" i="34"/>
  <c r="K95" i="34"/>
  <c r="J95" i="34"/>
  <c r="I95" i="34"/>
  <c r="H95" i="34"/>
  <c r="G95" i="34"/>
  <c r="F95" i="34"/>
  <c r="E95" i="34"/>
  <c r="N95" i="34" s="1"/>
  <c r="O95" i="34" s="1"/>
  <c r="D95" i="34"/>
  <c r="N94" i="34"/>
  <c r="O94" i="34"/>
  <c r="N93" i="34"/>
  <c r="O93" i="34"/>
  <c r="N92" i="34"/>
  <c r="O92" i="34"/>
  <c r="N91" i="34"/>
  <c r="O91" i="34" s="1"/>
  <c r="N90" i="34"/>
  <c r="O90" i="34"/>
  <c r="N89" i="34"/>
  <c r="O89" i="34" s="1"/>
  <c r="N88" i="34"/>
  <c r="O88" i="34"/>
  <c r="N87" i="34"/>
  <c r="O87" i="34"/>
  <c r="N86" i="34"/>
  <c r="O86" i="34"/>
  <c r="N85" i="34"/>
  <c r="O85" i="34" s="1"/>
  <c r="N84" i="34"/>
  <c r="O84" i="34"/>
  <c r="N83" i="34"/>
  <c r="O83" i="34" s="1"/>
  <c r="N82" i="34"/>
  <c r="O82" i="34" s="1"/>
  <c r="N81" i="34"/>
  <c r="O81" i="34"/>
  <c r="N80" i="34"/>
  <c r="O80" i="34"/>
  <c r="N79" i="34"/>
  <c r="O79" i="34" s="1"/>
  <c r="N78" i="34"/>
  <c r="O78" i="34"/>
  <c r="N77" i="34"/>
  <c r="O77" i="34" s="1"/>
  <c r="N76" i="34"/>
  <c r="O76" i="34" s="1"/>
  <c r="N75" i="34"/>
  <c r="O75" i="34"/>
  <c r="N74" i="34"/>
  <c r="O74" i="34"/>
  <c r="N73" i="34"/>
  <c r="O73" i="34" s="1"/>
  <c r="N72" i="34"/>
  <c r="O72" i="34"/>
  <c r="N71" i="34"/>
  <c r="O71" i="34" s="1"/>
  <c r="N70" i="34"/>
  <c r="O70" i="34" s="1"/>
  <c r="N69" i="34"/>
  <c r="O69" i="34"/>
  <c r="N68" i="34"/>
  <c r="O68" i="34"/>
  <c r="N67" i="34"/>
  <c r="O67" i="34" s="1"/>
  <c r="N66" i="34"/>
  <c r="O66" i="34" s="1"/>
  <c r="N65" i="34"/>
  <c r="O65" i="34" s="1"/>
  <c r="N64" i="34"/>
  <c r="O64" i="34" s="1"/>
  <c r="N63" i="34"/>
  <c r="O63" i="34"/>
  <c r="N62" i="34"/>
  <c r="O62" i="34"/>
  <c r="N61" i="34"/>
  <c r="O61" i="34" s="1"/>
  <c r="N60" i="34"/>
  <c r="O60" i="34"/>
  <c r="N59" i="34"/>
  <c r="O59" i="34" s="1"/>
  <c r="N58" i="34"/>
  <c r="O58" i="34"/>
  <c r="M57" i="34"/>
  <c r="L57" i="34"/>
  <c r="K57" i="34"/>
  <c r="J57" i="34"/>
  <c r="I57" i="34"/>
  <c r="H57" i="34"/>
  <c r="G57" i="34"/>
  <c r="F57" i="34"/>
  <c r="E57" i="34"/>
  <c r="N57" i="34" s="1"/>
  <c r="O57" i="34" s="1"/>
  <c r="D57" i="34"/>
  <c r="N56" i="34"/>
  <c r="O56" i="34"/>
  <c r="N55" i="34"/>
  <c r="O55" i="34"/>
  <c r="N54" i="34"/>
  <c r="O54" i="34"/>
  <c r="N53" i="34"/>
  <c r="O53" i="34"/>
  <c r="N52" i="34"/>
  <c r="O52" i="34" s="1"/>
  <c r="N51" i="34"/>
  <c r="O51" i="34"/>
  <c r="N50" i="34"/>
  <c r="O50" i="34"/>
  <c r="N49" i="34"/>
  <c r="O49" i="34"/>
  <c r="N48" i="34"/>
  <c r="O48" i="34"/>
  <c r="N47" i="34"/>
  <c r="O47" i="34"/>
  <c r="N46" i="34"/>
  <c r="O46" i="34" s="1"/>
  <c r="N45" i="34"/>
  <c r="O45" i="34"/>
  <c r="N44" i="34"/>
  <c r="O44" i="34"/>
  <c r="N43" i="34"/>
  <c r="O43" i="34"/>
  <c r="N42" i="34"/>
  <c r="O42" i="34"/>
  <c r="N41" i="34"/>
  <c r="O41" i="34"/>
  <c r="N40" i="34"/>
  <c r="O40" i="34" s="1"/>
  <c r="N39" i="34"/>
  <c r="O39" i="34"/>
  <c r="N38" i="34"/>
  <c r="O38" i="34"/>
  <c r="N37" i="34"/>
  <c r="O37" i="34"/>
  <c r="N36" i="34"/>
  <c r="O36" i="34"/>
  <c r="N35" i="34"/>
  <c r="O35" i="34"/>
  <c r="N34" i="34"/>
  <c r="O34" i="34" s="1"/>
  <c r="N33" i="34"/>
  <c r="O33" i="34"/>
  <c r="N32" i="34"/>
  <c r="O32" i="34"/>
  <c r="N31" i="34"/>
  <c r="O31" i="34"/>
  <c r="N30" i="34"/>
  <c r="O30" i="34"/>
  <c r="N29" i="34"/>
  <c r="O29" i="34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N24" i="34"/>
  <c r="O24" i="34"/>
  <c r="N23" i="34"/>
  <c r="O23" i="34"/>
  <c r="N22" i="34"/>
  <c r="O22" i="34"/>
  <c r="N21" i="34"/>
  <c r="O21" i="34" s="1"/>
  <c r="N20" i="34"/>
  <c r="O20" i="34"/>
  <c r="N19" i="34"/>
  <c r="O19" i="34"/>
  <c r="N18" i="34"/>
  <c r="O18" i="34"/>
  <c r="N17" i="34"/>
  <c r="O17" i="34"/>
  <c r="M16" i="34"/>
  <c r="L16" i="34"/>
  <c r="L119" i="34" s="1"/>
  <c r="K16" i="34"/>
  <c r="J16" i="34"/>
  <c r="I16" i="34"/>
  <c r="H16" i="34"/>
  <c r="G16" i="34"/>
  <c r="F16" i="34"/>
  <c r="E16" i="34"/>
  <c r="N16" i="34" s="1"/>
  <c r="O16" i="34" s="1"/>
  <c r="D16" i="34"/>
  <c r="N15" i="34"/>
  <c r="O15" i="34"/>
  <c r="N14" i="34"/>
  <c r="O14" i="34" s="1"/>
  <c r="N13" i="34"/>
  <c r="O13" i="34"/>
  <c r="N12" i="34"/>
  <c r="O12" i="34"/>
  <c r="N11" i="34"/>
  <c r="O11" i="34"/>
  <c r="N10" i="34"/>
  <c r="O10" i="34"/>
  <c r="N9" i="34"/>
  <c r="O9" i="34"/>
  <c r="N8" i="34"/>
  <c r="O8" i="34" s="1"/>
  <c r="N7" i="34"/>
  <c r="O7" i="34"/>
  <c r="N6" i="34"/>
  <c r="O6" i="34"/>
  <c r="M5" i="34"/>
  <c r="M119" i="34"/>
  <c r="L5" i="34"/>
  <c r="K5" i="34"/>
  <c r="K119" i="34" s="1"/>
  <c r="J5" i="34"/>
  <c r="J119" i="34"/>
  <c r="I5" i="34"/>
  <c r="I119" i="34"/>
  <c r="H5" i="34"/>
  <c r="H119" i="34" s="1"/>
  <c r="G5" i="34"/>
  <c r="G119" i="34" s="1"/>
  <c r="F5" i="34"/>
  <c r="F119" i="34" s="1"/>
  <c r="E5" i="34"/>
  <c r="E119" i="34" s="1"/>
  <c r="D5" i="34"/>
  <c r="D119" i="34" s="1"/>
  <c r="E61" i="33"/>
  <c r="F61" i="33"/>
  <c r="G61" i="33"/>
  <c r="H61" i="33"/>
  <c r="I61" i="33"/>
  <c r="J61" i="33"/>
  <c r="K61" i="33"/>
  <c r="L61" i="33"/>
  <c r="M61" i="33"/>
  <c r="D61" i="33"/>
  <c r="N61" i="33" s="1"/>
  <c r="O61" i="33" s="1"/>
  <c r="E29" i="33"/>
  <c r="N29" i="33" s="1"/>
  <c r="O29" i="33" s="1"/>
  <c r="F29" i="33"/>
  <c r="G29" i="33"/>
  <c r="H29" i="33"/>
  <c r="I29" i="33"/>
  <c r="J29" i="33"/>
  <c r="J135" i="33" s="1"/>
  <c r="K29" i="33"/>
  <c r="L29" i="33"/>
  <c r="M29" i="33"/>
  <c r="D29" i="33"/>
  <c r="E18" i="33"/>
  <c r="N18" i="33" s="1"/>
  <c r="O18" i="33" s="1"/>
  <c r="F18" i="33"/>
  <c r="G18" i="33"/>
  <c r="G135" i="33"/>
  <c r="H18" i="33"/>
  <c r="I18" i="33"/>
  <c r="J18" i="33"/>
  <c r="K18" i="33"/>
  <c r="L18" i="33"/>
  <c r="M18" i="33"/>
  <c r="D18" i="33"/>
  <c r="E5" i="33"/>
  <c r="E135" i="33"/>
  <c r="F5" i="33"/>
  <c r="G5" i="33"/>
  <c r="H5" i="33"/>
  <c r="H135" i="33" s="1"/>
  <c r="I5" i="33"/>
  <c r="J5" i="33"/>
  <c r="K5" i="33"/>
  <c r="K135" i="33" s="1"/>
  <c r="L5" i="33"/>
  <c r="M5" i="33"/>
  <c r="D5" i="33"/>
  <c r="D135" i="33" s="1"/>
  <c r="N5" i="33"/>
  <c r="O5" i="33" s="1"/>
  <c r="E125" i="33"/>
  <c r="F125" i="33"/>
  <c r="F135" i="33" s="1"/>
  <c r="G125" i="33"/>
  <c r="H125" i="33"/>
  <c r="I125" i="33"/>
  <c r="J125" i="33"/>
  <c r="K125" i="33"/>
  <c r="L125" i="33"/>
  <c r="M125" i="33"/>
  <c r="D125" i="33"/>
  <c r="N125" i="33"/>
  <c r="O125" i="33" s="1"/>
  <c r="N130" i="33"/>
  <c r="O130" i="33"/>
  <c r="N131" i="33"/>
  <c r="O131" i="33"/>
  <c r="N132" i="33"/>
  <c r="O132" i="33"/>
  <c r="N133" i="33"/>
  <c r="O133" i="33"/>
  <c r="N134" i="33"/>
  <c r="O134" i="33"/>
  <c r="N127" i="33"/>
  <c r="O127" i="33" s="1"/>
  <c r="N128" i="33"/>
  <c r="O128" i="33"/>
  <c r="N129" i="33"/>
  <c r="O129" i="33"/>
  <c r="N126" i="33"/>
  <c r="O126" i="33"/>
  <c r="N118" i="33"/>
  <c r="O118" i="33"/>
  <c r="N119" i="33"/>
  <c r="N120" i="33"/>
  <c r="O120" i="33"/>
  <c r="N121" i="33"/>
  <c r="O121" i="33"/>
  <c r="N122" i="33"/>
  <c r="O122" i="33" s="1"/>
  <c r="N123" i="33"/>
  <c r="N124" i="33"/>
  <c r="O124" i="33"/>
  <c r="N117" i="33"/>
  <c r="O117" i="33" s="1"/>
  <c r="E116" i="33"/>
  <c r="F116" i="33"/>
  <c r="G116" i="33"/>
  <c r="H116" i="33"/>
  <c r="I116" i="33"/>
  <c r="I135" i="33" s="1"/>
  <c r="J116" i="33"/>
  <c r="K116" i="33"/>
  <c r="L116" i="33"/>
  <c r="M116" i="33"/>
  <c r="D116" i="33"/>
  <c r="E108" i="33"/>
  <c r="F108" i="33"/>
  <c r="G108" i="33"/>
  <c r="H108" i="33"/>
  <c r="I108" i="33"/>
  <c r="J108" i="33"/>
  <c r="K108" i="33"/>
  <c r="L108" i="33"/>
  <c r="M108" i="33"/>
  <c r="M135" i="33" s="1"/>
  <c r="D108" i="33"/>
  <c r="N108" i="33" s="1"/>
  <c r="O108" i="33" s="1"/>
  <c r="N110" i="33"/>
  <c r="O110" i="33" s="1"/>
  <c r="N111" i="33"/>
  <c r="O111" i="33"/>
  <c r="N112" i="33"/>
  <c r="O112" i="33"/>
  <c r="N113" i="33"/>
  <c r="O113" i="33"/>
  <c r="N114" i="33"/>
  <c r="O114" i="33"/>
  <c r="N115" i="33"/>
  <c r="O115" i="33"/>
  <c r="N109" i="33"/>
  <c r="O109" i="33" s="1"/>
  <c r="N105" i="33"/>
  <c r="O105" i="33"/>
  <c r="N106" i="33"/>
  <c r="O106" i="33"/>
  <c r="N104" i="33"/>
  <c r="O104" i="33"/>
  <c r="N103" i="33"/>
  <c r="O103" i="33"/>
  <c r="N102" i="33"/>
  <c r="O102" i="33"/>
  <c r="N101" i="33"/>
  <c r="O101" i="33" s="1"/>
  <c r="N100" i="33"/>
  <c r="O100" i="33"/>
  <c r="N99" i="33"/>
  <c r="O99" i="33"/>
  <c r="N98" i="33"/>
  <c r="O98" i="33"/>
  <c r="N97" i="33"/>
  <c r="O97" i="33" s="1"/>
  <c r="N96" i="33"/>
  <c r="O96" i="33"/>
  <c r="N95" i="33"/>
  <c r="O95" i="33" s="1"/>
  <c r="N94" i="33"/>
  <c r="O94" i="33"/>
  <c r="N93" i="33"/>
  <c r="O93" i="33"/>
  <c r="N92" i="33"/>
  <c r="O92" i="33"/>
  <c r="N63" i="33"/>
  <c r="O63" i="33" s="1"/>
  <c r="N64" i="33"/>
  <c r="O64" i="33"/>
  <c r="N65" i="33"/>
  <c r="O65" i="33" s="1"/>
  <c r="N66" i="33"/>
  <c r="N67" i="33"/>
  <c r="O67" i="33"/>
  <c r="N68" i="33"/>
  <c r="O68" i="33"/>
  <c r="N69" i="33"/>
  <c r="O69" i="33"/>
  <c r="N70" i="33"/>
  <c r="O70" i="33" s="1"/>
  <c r="N71" i="33"/>
  <c r="N72" i="33"/>
  <c r="O72" i="33"/>
  <c r="N73" i="33"/>
  <c r="O73" i="33"/>
  <c r="N74" i="33"/>
  <c r="O74" i="33" s="1"/>
  <c r="N75" i="33"/>
  <c r="N76" i="33"/>
  <c r="O76" i="33"/>
  <c r="N77" i="33"/>
  <c r="N78" i="33"/>
  <c r="N79" i="33"/>
  <c r="O79" i="33"/>
  <c r="N80" i="33"/>
  <c r="O80" i="33" s="1"/>
  <c r="N81" i="33"/>
  <c r="N82" i="33"/>
  <c r="O82" i="33" s="1"/>
  <c r="N83" i="33"/>
  <c r="O83" i="33"/>
  <c r="N84" i="33"/>
  <c r="O84" i="33"/>
  <c r="N85" i="33"/>
  <c r="O85" i="33" s="1"/>
  <c r="N86" i="33"/>
  <c r="O86" i="33"/>
  <c r="N87" i="33"/>
  <c r="O87" i="33" s="1"/>
  <c r="N88" i="33"/>
  <c r="O88" i="33"/>
  <c r="N89" i="33"/>
  <c r="O89" i="33"/>
  <c r="N90" i="33"/>
  <c r="O90" i="33"/>
  <c r="N91" i="33"/>
  <c r="O91" i="33" s="1"/>
  <c r="N107" i="33"/>
  <c r="O107" i="33" s="1"/>
  <c r="N62" i="33"/>
  <c r="O62" i="33" s="1"/>
  <c r="O81" i="33"/>
  <c r="O66" i="33"/>
  <c r="O71" i="33"/>
  <c r="O75" i="33"/>
  <c r="O77" i="33"/>
  <c r="O78" i="33"/>
  <c r="O119" i="33"/>
  <c r="O123" i="33"/>
  <c r="N20" i="33"/>
  <c r="O20" i="33"/>
  <c r="N21" i="33"/>
  <c r="O21" i="33" s="1"/>
  <c r="N22" i="33"/>
  <c r="O22" i="33"/>
  <c r="N23" i="33"/>
  <c r="O23" i="33" s="1"/>
  <c r="N24" i="33"/>
  <c r="O24" i="33"/>
  <c r="N25" i="33"/>
  <c r="O25" i="33"/>
  <c r="N26" i="33"/>
  <c r="O26" i="33"/>
  <c r="N27" i="33"/>
  <c r="O27" i="33" s="1"/>
  <c r="N28" i="33"/>
  <c r="O28" i="33"/>
  <c r="N7" i="33"/>
  <c r="O7" i="33" s="1"/>
  <c r="N8" i="33"/>
  <c r="O8" i="33" s="1"/>
  <c r="N9" i="33"/>
  <c r="O9" i="33"/>
  <c r="N10" i="33"/>
  <c r="O10" i="33"/>
  <c r="N11" i="33"/>
  <c r="O11" i="33" s="1"/>
  <c r="N12" i="33"/>
  <c r="O12" i="33"/>
  <c r="N13" i="33"/>
  <c r="O13" i="33" s="1"/>
  <c r="N14" i="33"/>
  <c r="O14" i="33" s="1"/>
  <c r="N15" i="33"/>
  <c r="O15" i="33"/>
  <c r="N16" i="33"/>
  <c r="O16" i="33"/>
  <c r="N17" i="33"/>
  <c r="O17" i="33" s="1"/>
  <c r="N6" i="33"/>
  <c r="O6" i="33"/>
  <c r="N59" i="33"/>
  <c r="O59" i="33" s="1"/>
  <c r="N60" i="33"/>
  <c r="O60" i="33" s="1"/>
  <c r="N55" i="33"/>
  <c r="O55" i="33"/>
  <c r="N56" i="33"/>
  <c r="O56" i="33"/>
  <c r="N57" i="33"/>
  <c r="O57" i="33" s="1"/>
  <c r="N58" i="33"/>
  <c r="O58" i="33"/>
  <c r="N42" i="33"/>
  <c r="O42" i="33" s="1"/>
  <c r="N43" i="33"/>
  <c r="O43" i="33" s="1"/>
  <c r="N44" i="33"/>
  <c r="O44" i="33"/>
  <c r="N45" i="33"/>
  <c r="O45" i="33"/>
  <c r="N46" i="33"/>
  <c r="O46" i="33" s="1"/>
  <c r="N47" i="33"/>
  <c r="O47" i="33"/>
  <c r="N48" i="33"/>
  <c r="O48" i="33" s="1"/>
  <c r="N49" i="33"/>
  <c r="O49" i="33" s="1"/>
  <c r="N50" i="33"/>
  <c r="O50" i="33"/>
  <c r="N51" i="33"/>
  <c r="O51" i="33"/>
  <c r="N52" i="33"/>
  <c r="O52" i="33" s="1"/>
  <c r="N53" i="33"/>
  <c r="O53" i="33"/>
  <c r="N54" i="33"/>
  <c r="O54" i="33" s="1"/>
  <c r="N32" i="33"/>
  <c r="O32" i="33" s="1"/>
  <c r="N33" i="33"/>
  <c r="O33" i="33"/>
  <c r="N34" i="33"/>
  <c r="O34" i="33"/>
  <c r="N35" i="33"/>
  <c r="O35" i="33" s="1"/>
  <c r="N36" i="33"/>
  <c r="O36" i="33"/>
  <c r="N37" i="33"/>
  <c r="O37" i="33" s="1"/>
  <c r="N38" i="33"/>
  <c r="O38" i="33" s="1"/>
  <c r="N39" i="33"/>
  <c r="O39" i="33"/>
  <c r="N40" i="33"/>
  <c r="O40" i="33"/>
  <c r="N41" i="33"/>
  <c r="O41" i="33" s="1"/>
  <c r="N31" i="33"/>
  <c r="O31" i="33"/>
  <c r="N30" i="33"/>
  <c r="O30" i="33" s="1"/>
  <c r="N19" i="33"/>
  <c r="O19" i="33" s="1"/>
  <c r="G123" i="36"/>
  <c r="N96" i="36"/>
  <c r="O96" i="36"/>
  <c r="J121" i="37"/>
  <c r="H121" i="37"/>
  <c r="L121" i="37"/>
  <c r="N103" i="37"/>
  <c r="O103" i="37"/>
  <c r="N95" i="37"/>
  <c r="O95" i="37"/>
  <c r="D121" i="37"/>
  <c r="N5" i="37"/>
  <c r="O5" i="37"/>
  <c r="J129" i="38"/>
  <c r="D129" i="38"/>
  <c r="E129" i="38"/>
  <c r="K139" i="39"/>
  <c r="H139" i="39"/>
  <c r="N27" i="39"/>
  <c r="O27" i="39" s="1"/>
  <c r="E139" i="39"/>
  <c r="G139" i="39"/>
  <c r="K139" i="40"/>
  <c r="L139" i="40"/>
  <c r="H139" i="40"/>
  <c r="J139" i="40"/>
  <c r="N128" i="40"/>
  <c r="O128" i="40"/>
  <c r="M139" i="40"/>
  <c r="N117" i="40"/>
  <c r="O117" i="40"/>
  <c r="N56" i="40"/>
  <c r="O56" i="40"/>
  <c r="G139" i="40"/>
  <c r="I139" i="40"/>
  <c r="N139" i="40" s="1"/>
  <c r="O139" i="40" s="1"/>
  <c r="E139" i="40"/>
  <c r="D139" i="40"/>
  <c r="N5" i="40"/>
  <c r="O5" i="40"/>
  <c r="N5" i="39"/>
  <c r="O5" i="39" s="1"/>
  <c r="K121" i="37"/>
  <c r="N56" i="38"/>
  <c r="O56" i="38"/>
  <c r="G121" i="37"/>
  <c r="N102" i="38"/>
  <c r="O102" i="38" s="1"/>
  <c r="F123" i="36"/>
  <c r="N112" i="37"/>
  <c r="O112" i="37" s="1"/>
  <c r="N110" i="40"/>
  <c r="O110" i="40"/>
  <c r="F139" i="40"/>
  <c r="N17" i="38"/>
  <c r="O17" i="38" s="1"/>
  <c r="D124" i="35"/>
  <c r="L135" i="33"/>
  <c r="D123" i="36"/>
  <c r="N57" i="37"/>
  <c r="O57" i="37"/>
  <c r="N5" i="38"/>
  <c r="O5" i="38"/>
  <c r="N22" i="36"/>
  <c r="O22" i="36"/>
  <c r="E123" i="36"/>
  <c r="N54" i="39"/>
  <c r="O54" i="39" s="1"/>
  <c r="M121" i="37"/>
  <c r="N17" i="37"/>
  <c r="O17" i="37"/>
  <c r="N28" i="37"/>
  <c r="O28" i="37"/>
  <c r="K129" i="38"/>
  <c r="K129" i="41"/>
  <c r="H129" i="41"/>
  <c r="L129" i="41"/>
  <c r="J129" i="41"/>
  <c r="N120" i="41"/>
  <c r="O120" i="41"/>
  <c r="N107" i="41"/>
  <c r="O107" i="41"/>
  <c r="M129" i="41"/>
  <c r="N98" i="41"/>
  <c r="O98" i="41"/>
  <c r="F129" i="41"/>
  <c r="N22" i="41"/>
  <c r="O22" i="41"/>
  <c r="E129" i="41"/>
  <c r="N17" i="41"/>
  <c r="O17" i="41"/>
  <c r="D129" i="41"/>
  <c r="N127" i="43"/>
  <c r="O127" i="43"/>
  <c r="N110" i="43"/>
  <c r="O110" i="43"/>
  <c r="L138" i="43"/>
  <c r="H138" i="43"/>
  <c r="D138" i="43"/>
  <c r="I138" i="43"/>
  <c r="N27" i="43"/>
  <c r="O27" i="43"/>
  <c r="N124" i="42"/>
  <c r="O124" i="42"/>
  <c r="N103" i="42"/>
  <c r="O103" i="42" s="1"/>
  <c r="N56" i="42"/>
  <c r="O56" i="42" s="1"/>
  <c r="L135" i="42"/>
  <c r="H135" i="42"/>
  <c r="M135" i="42"/>
  <c r="N23" i="42"/>
  <c r="O23" i="42" s="1"/>
  <c r="E135" i="42"/>
  <c r="N19" i="42"/>
  <c r="O19" i="42"/>
  <c r="N5" i="42"/>
  <c r="O5" i="42" s="1"/>
  <c r="F138" i="43"/>
  <c r="J138" i="43"/>
  <c r="N5" i="43"/>
  <c r="O5" i="43" s="1"/>
  <c r="K138" i="43"/>
  <c r="D135" i="42"/>
  <c r="F135" i="42"/>
  <c r="J135" i="42"/>
  <c r="G135" i="42"/>
  <c r="K135" i="42"/>
  <c r="L145" i="44"/>
  <c r="N134" i="44"/>
  <c r="O134" i="44"/>
  <c r="M145" i="44"/>
  <c r="N123" i="44"/>
  <c r="O123" i="44"/>
  <c r="K145" i="44"/>
  <c r="J145" i="44"/>
  <c r="N115" i="44"/>
  <c r="O115" i="44" s="1"/>
  <c r="F145" i="44"/>
  <c r="N57" i="44"/>
  <c r="O57" i="44" s="1"/>
  <c r="D145" i="44"/>
  <c r="N145" i="44" s="1"/>
  <c r="O145" i="44" s="1"/>
  <c r="I145" i="44"/>
  <c r="N28" i="44"/>
  <c r="O28" i="44"/>
  <c r="H145" i="44"/>
  <c r="E145" i="44"/>
  <c r="N17" i="44"/>
  <c r="O17" i="44" s="1"/>
  <c r="G145" i="44"/>
  <c r="N5" i="44"/>
  <c r="O5" i="44"/>
  <c r="N134" i="45"/>
  <c r="O134" i="45" s="1"/>
  <c r="L145" i="45"/>
  <c r="K145" i="45"/>
  <c r="M145" i="45"/>
  <c r="N123" i="45"/>
  <c r="O123" i="45" s="1"/>
  <c r="J145" i="45"/>
  <c r="N115" i="45"/>
  <c r="O115" i="45"/>
  <c r="H145" i="45"/>
  <c r="I145" i="45"/>
  <c r="N57" i="45"/>
  <c r="O57" i="45" s="1"/>
  <c r="G145" i="45"/>
  <c r="E145" i="45"/>
  <c r="N17" i="45"/>
  <c r="O17" i="45"/>
  <c r="N5" i="45"/>
  <c r="O5" i="45" s="1"/>
  <c r="D145" i="45"/>
  <c r="M150" i="46"/>
  <c r="J150" i="46"/>
  <c r="N139" i="46"/>
  <c r="O139" i="46" s="1"/>
  <c r="I150" i="46"/>
  <c r="N128" i="46"/>
  <c r="O128" i="46"/>
  <c r="K150" i="46"/>
  <c r="L150" i="46"/>
  <c r="N118" i="46"/>
  <c r="O118" i="46"/>
  <c r="E150" i="46"/>
  <c r="N59" i="46"/>
  <c r="O59" i="46"/>
  <c r="D150" i="46"/>
  <c r="N150" i="46" s="1"/>
  <c r="O150" i="46" s="1"/>
  <c r="F150" i="46"/>
  <c r="G150" i="46"/>
  <c r="N30" i="46"/>
  <c r="O30" i="46"/>
  <c r="H150" i="46"/>
  <c r="N19" i="46"/>
  <c r="O19" i="46"/>
  <c r="N5" i="46"/>
  <c r="O5" i="46" s="1"/>
  <c r="L150" i="47"/>
  <c r="M150" i="47"/>
  <c r="N139" i="47"/>
  <c r="O139" i="47" s="1"/>
  <c r="N128" i="47"/>
  <c r="O128" i="47"/>
  <c r="J150" i="47"/>
  <c r="K150" i="47"/>
  <c r="N119" i="47"/>
  <c r="O119" i="47" s="1"/>
  <c r="H150" i="47"/>
  <c r="I150" i="47"/>
  <c r="N60" i="47"/>
  <c r="O60" i="47" s="1"/>
  <c r="G150" i="47"/>
  <c r="N29" i="47"/>
  <c r="O29" i="47"/>
  <c r="F150" i="47"/>
  <c r="N150" i="47" s="1"/>
  <c r="O150" i="47" s="1"/>
  <c r="E150" i="47"/>
  <c r="N19" i="47"/>
  <c r="O19" i="47"/>
  <c r="N5" i="47"/>
  <c r="O5" i="47"/>
  <c r="D150" i="47"/>
  <c r="O139" i="49"/>
  <c r="P139" i="49" s="1"/>
  <c r="O128" i="49"/>
  <c r="P128" i="49"/>
  <c r="O118" i="49"/>
  <c r="P118" i="49"/>
  <c r="O61" i="49"/>
  <c r="P61" i="49" s="1"/>
  <c r="I150" i="49"/>
  <c r="K150" i="49"/>
  <c r="L150" i="49"/>
  <c r="O31" i="49"/>
  <c r="P31" i="49" s="1"/>
  <c r="F150" i="49"/>
  <c r="J150" i="49"/>
  <c r="D150" i="49"/>
  <c r="O150" i="49" s="1"/>
  <c r="P150" i="49" s="1"/>
  <c r="G150" i="49"/>
  <c r="O19" i="49"/>
  <c r="P19" i="49"/>
  <c r="H150" i="49"/>
  <c r="M150" i="49"/>
  <c r="N150" i="49"/>
  <c r="E150" i="49"/>
  <c r="O5" i="49"/>
  <c r="P5" i="49" s="1"/>
  <c r="O145" i="50" l="1"/>
  <c r="P145" i="50" s="1"/>
  <c r="N138" i="43"/>
  <c r="O138" i="43" s="1"/>
  <c r="N139" i="39"/>
  <c r="O139" i="39" s="1"/>
  <c r="N119" i="34"/>
  <c r="O119" i="34" s="1"/>
  <c r="N129" i="41"/>
  <c r="O129" i="41" s="1"/>
  <c r="N129" i="38"/>
  <c r="O129" i="38" s="1"/>
  <c r="N121" i="37"/>
  <c r="O121" i="37" s="1"/>
  <c r="N135" i="42"/>
  <c r="O135" i="42" s="1"/>
  <c r="N135" i="33"/>
  <c r="O135" i="33" s="1"/>
  <c r="N16" i="43"/>
  <c r="O16" i="43" s="1"/>
  <c r="N108" i="38"/>
  <c r="O108" i="38" s="1"/>
  <c r="N111" i="34"/>
  <c r="O111" i="34" s="1"/>
  <c r="G124" i="35"/>
  <c r="N124" i="35" s="1"/>
  <c r="O124" i="35" s="1"/>
  <c r="M129" i="38"/>
  <c r="I139" i="39"/>
  <c r="N116" i="33"/>
  <c r="O116" i="33" s="1"/>
  <c r="N5" i="34"/>
  <c r="O5" i="34" s="1"/>
  <c r="M123" i="36"/>
  <c r="N123" i="36" s="1"/>
  <c r="O123" i="36" s="1"/>
  <c r="N27" i="38"/>
  <c r="O27" i="38" s="1"/>
  <c r="N52" i="41"/>
  <c r="O52" i="41" s="1"/>
  <c r="J124" i="35"/>
  <c r="N17" i="35"/>
  <c r="O17" i="35" s="1"/>
  <c r="N104" i="35"/>
  <c r="O104" i="35" s="1"/>
  <c r="N114" i="35"/>
  <c r="O114" i="35" s="1"/>
  <c r="N28" i="45"/>
  <c r="O28" i="45" s="1"/>
  <c r="N56" i="43"/>
  <c r="O56" i="43" s="1"/>
  <c r="N17" i="39"/>
  <c r="O17" i="39" s="1"/>
  <c r="N5" i="41"/>
  <c r="O5" i="41" s="1"/>
  <c r="N109" i="42"/>
  <c r="O109" i="42" s="1"/>
  <c r="N109" i="39"/>
  <c r="O109" i="39" s="1"/>
</calcChain>
</file>

<file path=xl/sharedStrings.xml><?xml version="1.0" encoding="utf-8"?>
<sst xmlns="http://schemas.openxmlformats.org/spreadsheetml/2006/main" count="2590" uniqueCount="313">
  <si>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</si>
  <si>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</si>
  <si>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</si>
  <si>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</si>
  <si>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</si>
  <si>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</si>
  <si>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</si>
  <si>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</si>
  <si>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</si>
  <si>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</si>
  <si>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</si>
  <si>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</si>
  <si>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</si>
  <si>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</si>
  <si>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</si>
  <si>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</si>
  <si>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</si>
  <si>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</si>
  <si>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</si>
  <si>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</si>
  <si>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</si>
  <si>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</si>
  <si>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</si>
  <si>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</si>
  <si>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</si>
  <si>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</si>
  <si>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</si>
  <si>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</si>
  <si>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</si>
  <si>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</si>
  <si>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</si>
  <si>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</si>
  <si>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</si>
  <si>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</si>
  <si>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</si>
  <si>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</si>
  <si>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</si>
  <si>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</si>
  <si>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</si>
  <si>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General Government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</si>
  <si>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</si>
  <si>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</si>
  <si>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</si>
  <si>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</si>
  <si>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Other Human Services</t>
  </si>
  <si>
    <t>State Grant - Physical Environment - Stormwater Management</t>
  </si>
  <si>
    <t>State Grant - Physical Environment - Other Physical Environment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</si>
  <si>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</si>
  <si>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</si>
  <si>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</si>
  <si>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</si>
  <si>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</si>
  <si>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</si>
  <si>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</si>
  <si>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</si>
  <si>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</si>
  <si>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</si>
  <si>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</si>
  <si>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</si>
  <si>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</si>
  <si>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Human Services - Health or Hospitals</t>
  </si>
  <si>
    <t>State Shared Revenues - Clerk Allotment from Justice Administrative Commission</t>
  </si>
  <si>
    <t>Grants from Other Local Units - Culture / Recreation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</si>
  <si>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</si>
  <si>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</si>
  <si>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</si>
  <si>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</si>
  <si>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</si>
  <si>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</si>
  <si>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</si>
  <si>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</si>
  <si>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</si>
  <si>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</si>
  <si>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</si>
  <si>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</si>
  <si>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</si>
  <si>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Clerk of County Court</t>
  </si>
  <si>
    <t>General Gov't (Not Court-Related) - Other General Gov't Charges and Fees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</si>
  <si>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</si>
  <si>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</si>
  <si>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</si>
  <si>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</si>
  <si>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</si>
  <si>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</si>
  <si>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</si>
  <si>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</si>
  <si>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</si>
  <si>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Airports</t>
  </si>
  <si>
    <t>Transportation (User Fees) - Water Ports and Terminals</t>
  </si>
  <si>
    <t>Transportation (User Fees) - Mass Transit</t>
  </si>
  <si>
    <t>Transportation (User Fees) - Parking Facilities</t>
  </si>
  <si>
    <t>Transportation (User Fees) - Tolls (Ferry, Road, Bridge, etc.)</t>
  </si>
  <si>
    <t>Transportation (User Fees) - Other Transportation Charges</t>
  </si>
  <si>
    <t>Economic Environment - Housing</t>
  </si>
  <si>
    <t>Economic Environment - Other Economic Environment Charges</t>
  </si>
  <si>
    <t>Human Services - Hospital Charges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</si>
  <si>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</si>
  <si>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</si>
  <si>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</si>
  <si>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</si>
  <si>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Other Culture / Recreation Charges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</si>
  <si>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</si>
  <si>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</si>
  <si>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</si>
  <si>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</si>
  <si>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</si>
  <si>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</si>
  <si>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</si>
  <si>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</si>
  <si>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</si>
  <si>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</si>
  <si>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</si>
  <si>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</si>
  <si>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</si>
  <si>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</si>
  <si>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</si>
  <si>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</si>
  <si>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</si>
  <si>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</si>
  <si>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</si>
  <si>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</si>
  <si>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Fines - Library</t>
  </si>
  <si>
    <t>Fines - Pollution Control Violations</t>
  </si>
  <si>
    <t>Fines - Local Ordinance Violations</t>
  </si>
  <si>
    <t>Other Judgments, Fines, and Forfeits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</si>
  <si>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</si>
  <si>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</si>
  <si>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</si>
  <si>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</si>
  <si>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</si>
  <si>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</si>
  <si>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</si>
  <si>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</si>
  <si>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</si>
  <si>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</si>
  <si>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Proceeds - Proceeds from Refunding Bonds</t>
  </si>
  <si>
    <t>Proprietary Non-Operating Sources - Interest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</si>
  <si>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</si>
  <si>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</si>
  <si>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</si>
  <si>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</si>
  <si>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</si>
  <si>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</si>
  <si>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</si>
  <si>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</si>
  <si>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</si>
  <si>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</si>
  <si>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</si>
  <si>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</si>
  <si>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Miami-Dade County Government Revenues Reported by Account Code and Fund Type</t>
  </si>
  <si>
    <t>Local Fiscal Year Ended September 30, 2010</t>
  </si>
  <si>
    <t>State Shared Revenues - General Gov't - Cardroom Tax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</si>
  <si>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</si>
  <si>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</si>
  <si>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</si>
  <si>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</si>
  <si>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Traffic Surcharge</t>
  </si>
  <si>
    <t>Restricted Local Ordinance Court-Related Board Revenue - Not Remitted to the State</t>
  </si>
  <si>
    <t>Other Miscellaneous Revenues - Slot Machine Proceeds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</si>
  <si>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</si>
  <si>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</si>
  <si>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</si>
  <si>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Second Local Option Fuel Tax (1 to 5 Cents)</t>
  </si>
  <si>
    <t>General Gov't (Not Court-Related) - Public Records Modernization Trust Fund</t>
  </si>
  <si>
    <t>Public Safety - Law Enforcement Services</t>
  </si>
  <si>
    <t>Judgments and Fines - Other Court-Ordered</t>
  </si>
  <si>
    <t>2011 Countywide Population:</t>
  </si>
  <si>
    <t>Local Fiscal Year Ended September 30, 2008</t>
  </si>
  <si>
    <t>Permits and Franchise Fees</t>
  </si>
  <si>
    <t>Other Permits and Fees</t>
  </si>
  <si>
    <t>Interest and Other Earnings - Net Increase (Decrease) in Fair Value of Investments</t>
  </si>
  <si>
    <t>Impact Fees - Public Safety</t>
  </si>
  <si>
    <t>Impact Fees - Transportation</t>
  </si>
  <si>
    <t>2008 Countywide Population:</t>
  </si>
  <si>
    <t>Local Fiscal Year Ended September 30, 2012</t>
  </si>
  <si>
    <t>Court-Ordered Judgments and Fines - As Decided by County Court Civil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</si>
  <si>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</si>
  <si>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</si>
  <si>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</si>
  <si>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</si>
  <si>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</si>
  <si>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</si>
  <si>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</si>
  <si>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</si>
  <si>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</si>
  <si>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</si>
  <si>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</si>
  <si>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</si>
  <si>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</si>
  <si>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</si>
  <si>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</si>
  <si>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</si>
  <si>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</si>
  <si>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Property Appraiser</t>
  </si>
  <si>
    <t>General Government - Other General Government Charges and Fees</t>
  </si>
  <si>
    <t>Transportation - Airports</t>
  </si>
  <si>
    <t>Transportation - Water Ports and Terminals</t>
  </si>
  <si>
    <t>Transportation - Mass Transit</t>
  </si>
  <si>
    <t>Transportation - Parking Facilities</t>
  </si>
  <si>
    <t>Transportation - Tolls (Ferry, Road, Bridge, etc.)</t>
  </si>
  <si>
    <t>Transportation - Other Transportation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</si>
  <si>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</si>
  <si>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</si>
  <si>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</si>
  <si>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</si>
  <si>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</si>
  <si>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</si>
  <si>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Restricted Board Revenue - Court Innovations / Local Requirements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</si>
  <si>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</si>
  <si>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</si>
  <si>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</si>
  <si>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Court-Related Revenues - Restricted Board Revenue - Other Collections Transferred to BOCC</t>
  </si>
  <si>
    <t>Sales - Disposition of Fixed Assets</t>
  </si>
  <si>
    <t>Proceeds - Installment Purchases and Capital Lease Proceeds</t>
  </si>
  <si>
    <t>Proprietary Non-Operating - Interest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</si>
  <si>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</si>
  <si>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</si>
  <si>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</si>
  <si>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</si>
  <si>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</si>
  <si>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2013 Countywide Population:</t>
  </si>
  <si>
    <t>Local Fiscal Year Ended September 30, 2014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</si>
  <si>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</si>
  <si>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</si>
  <si>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</si>
  <si>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</si>
  <si>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</si>
  <si>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</si>
  <si>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</si>
  <si>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</si>
  <si>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Probate Court - Filing Fees</t>
  </si>
  <si>
    <t>Court-Related Revenues - Probate Court - Service Charges</t>
  </si>
  <si>
    <t>Interest and Other Earnings - Gain (Loss) on Sale of Investments</t>
  </si>
  <si>
    <t>2014 Countywide Population:</t>
  </si>
  <si>
    <t>Local Fiscal Year Ended September 30, 2015</t>
  </si>
  <si>
    <t>State Grant - Court-Related Grants - Article V Clerk of Court Trust Fund</t>
  </si>
  <si>
    <t>State Shared Revenues - Other</t>
  </si>
  <si>
    <t>General Government - Public Records Modernization Trust Fund</t>
  </si>
  <si>
    <t>General Government - County Portion ($2) of $4 Additional Service Charge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</si>
  <si>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</si>
  <si>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</si>
  <si>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</si>
  <si>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</si>
  <si>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</si>
  <si>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State Shared Revenues - General Gov't - Mobile Home License Tax</t>
  </si>
  <si>
    <t>Culture / Recreation - Special Events</t>
  </si>
  <si>
    <t>Court-Ordered Judgments and Fines - As Decided by Juvenile Court</t>
  </si>
  <si>
    <t>Special Assessments - Service Charges</t>
  </si>
  <si>
    <t>Impact Fees - Culture / Recreation</t>
  </si>
  <si>
    <t>2007 Countywide Population:</t>
  </si>
  <si>
    <t>Local Fiscal Year Ended September 30, 2006</t>
  </si>
  <si>
    <t>Local Option Fuel Tax / Alternative Fuel Tax</t>
  </si>
  <si>
    <t>Permits, Fees, and Licenses</t>
  </si>
  <si>
    <t>State Grant - Physical Environment - Water Supply System</t>
  </si>
  <si>
    <t>State Grant - Physical Environment - Sewer / Wastewater</t>
  </si>
  <si>
    <t>State Grant - Human Services - Health or Hospitals</t>
  </si>
  <si>
    <t>State Shared Revenues - Public Safety</t>
  </si>
  <si>
    <t>Circuit Court Civil - Child Support</t>
  </si>
  <si>
    <t>Court-Ordered Judgments and Fines</t>
  </si>
  <si>
    <t>Interest and Other Earnings</t>
  </si>
  <si>
    <t>Impact Fees - Other</t>
  </si>
  <si>
    <t>Other Miscellaneous Revenues</t>
  </si>
  <si>
    <t>Contributions from Enterprise Operations</t>
  </si>
  <si>
    <t>Depreciation on Fixed Assets Acquired with Contributed Capital</t>
  </si>
  <si>
    <t>2006 Countywide Population:</t>
  </si>
  <si>
    <t>Local Fiscal Year Ended September 30, 2016</t>
  </si>
  <si>
    <t>2016 Countywide Population:</t>
  </si>
  <si>
    <t>Local Fiscal Year Ended September 30, 2017</t>
  </si>
  <si>
    <t>State Grant - Human Services - Public Welfare</t>
  </si>
  <si>
    <t>General Government - Fees Remitted to County from Supervisor of Elections</t>
  </si>
  <si>
    <t>Court-Related Revenues - Restricted Board Revenue - Legal Aid</t>
  </si>
  <si>
    <t>Court-Related Revenues - Restricted Board Revenue - Domestic Violence Surcharge</t>
  </si>
  <si>
    <t>Court-Ordered Judgments and Fines - Intergovernmental Radio Communication Program</t>
  </si>
  <si>
    <t>2017 Countywide Population:</t>
  </si>
  <si>
    <t>Local Fiscal Year Ended September 30, 2018</t>
  </si>
  <si>
    <t>2018 Countywide Population:</t>
  </si>
  <si>
    <t>Local Fiscal Year Ended September 30, 2019</t>
  </si>
  <si>
    <t>Utility Service Tax - Other</t>
  </si>
  <si>
    <t>2019 Countywide Population: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</si>
  <si>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</si>
  <si>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</si>
  <si>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</si>
  <si>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</si>
  <si>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Impact Fees - Commercial - Other</t>
  </si>
  <si>
    <t>Sale of Contraband Property Seized by Law Enforcement</t>
  </si>
  <si>
    <t>2021 Countywide Population:</t>
  </si>
  <si>
    <t>Per Capita Account</t>
  </si>
  <si>
    <t>Custodial</t>
  </si>
  <si>
    <t>Total Account</t>
  </si>
  <si>
    <t>General Government Taxes</t>
  </si>
  <si>
    <t>Local Option Food and Beverage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</si>
  <si>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</si>
  <si>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</si>
  <si>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</si>
  <si>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Discretionary Surtax on Documents</t>
  </si>
  <si>
    <t>State Communications Services Taxes</t>
  </si>
  <si>
    <t>Building Permits (Buildling Permit Fees)</t>
  </si>
  <si>
    <t>Impact Fees - Commercial - School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</si>
  <si>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</si>
  <si>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</si>
  <si>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</si>
  <si>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</si>
  <si>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</si>
  <si>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</si>
  <si>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</si>
  <si>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</si>
  <si>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</si>
  <si>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</si>
  <si>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Other Miscellaneous Revenues - Slot Machine Proceeds - Counties</t>
  </si>
  <si>
    <t>Local Fiscal Year Ended September 30, 2022</t>
  </si>
  <si>
    <t>Impact Fees - Commercial - Culture / Recreation</t>
  </si>
  <si>
    <t>Proceeds - Leases - Financial Agreements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</si>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</sst>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69"/>
      <c r="M3" s="70"/>
      <c r="N3" s="36"/>
      <c r="O3" s="37"/>
      <c r="P3" s="71" t="s">
        <v>286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287</v>
      </c>
      <c r="N4" s="35" t="s">
        <v>11</v>
      </c>
      <c r="O4" s="35" t="s">
        <v>288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289</v>
      </c>
      <c r="B5" s="26"/>
      <c r="C5" s="26"/>
      <c r="D5" s="27">
        <f>SUM(D6:D18)</f>
        <v>1884496157</v>
      </c>
      <c r="E5" s="27">
        <f>SUM(E6:E18)</f>
        <v>1642757715</v>
      </c>
      <c r="F5" s="27">
        <f>SUM(F6:F18)</f>
        <v>174790198</v>
      </c>
      <c r="G5" s="27">
        <f>SUM(G6:G18)</f>
        <v>40335</v>
      </c>
      <c r="H5" s="27">
        <f>SUM(H6:H18)</f>
        <v>0</v>
      </c>
      <c r="I5" s="27">
        <f>SUM(I6:I18)</f>
        <v>19046000</v>
      </c>
      <c r="J5" s="27">
        <f>SUM(J6:J18)</f>
        <v>0</v>
      </c>
      <c r="K5" s="27">
        <f>SUM(K6:K18)</f>
        <v>0</v>
      </c>
      <c r="L5" s="27">
        <f>SUM(L6:L18)</f>
        <v>0</v>
      </c>
      <c r="M5" s="27">
        <f>SUM(M6:M18)</f>
        <v>7042729022</v>
      </c>
      <c r="N5" s="27">
        <f>SUM(N6:N18)</f>
        <v>0</v>
      </c>
      <c r="O5" s="28">
        <f>SUM(D5:N5)</f>
        <v>10763859427</v>
      </c>
      <c r="P5" s="33">
        <f>(O5/P$147)</f>
        <v>3903.3546032190402</v>
      </c>
      <c r="Q5" s="6"/>
    </row>
    <row r="6" spans="1:134">
      <c r="A6" s="12"/>
      <c r="B6" s="25">
        <v>311</v>
      </c>
      <c r="C6" s="20" t="s">
        <v>3</v>
      </c>
      <c r="D6" s="47">
        <v>1679388584</v>
      </c>
      <c r="E6" s="47">
        <v>524625521</v>
      </c>
      <c r="F6" s="47">
        <v>174790198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6779988226</v>
      </c>
      <c r="N6" s="47">
        <v>0</v>
      </c>
      <c r="O6" s="47">
        <f>SUM(D6:N6)</f>
        <v>9158792529</v>
      </c>
      <c r="P6" s="48">
        <f>(O6/P$147)</f>
        <v>3321.3008048326219</v>
      </c>
      <c r="Q6" s="9"/>
    </row>
    <row r="7" spans="1:134">
      <c r="A7" s="12"/>
      <c r="B7" s="25">
        <v>312.11</v>
      </c>
      <c r="C7" s="20" t="s">
        <v>290</v>
      </c>
      <c r="D7" s="47">
        <v>0</v>
      </c>
      <c r="E7" s="47">
        <v>242244296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>SUM(D7:N7)</f>
        <v>242244296</v>
      </c>
      <c r="P7" s="48">
        <f>(O7/P$147)</f>
        <v>87.846315190934703</v>
      </c>
      <c r="Q7" s="9"/>
    </row>
    <row r="8" spans="1:134">
      <c r="A8" s="12"/>
      <c r="B8" s="25">
        <v>312.13</v>
      </c>
      <c r="C8" s="20" t="s">
        <v>291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245044534</v>
      </c>
      <c r="N8" s="47">
        <v>0</v>
      </c>
      <c r="O8" s="47">
        <f t="shared" ref="O8:O17" si="0">SUM(D8:N8)</f>
        <v>245044534</v>
      </c>
      <c r="P8" s="48">
        <f>(O8/P$147)</f>
        <v>88.861780132811532</v>
      </c>
      <c r="Q8" s="9"/>
    </row>
    <row r="9" spans="1:134">
      <c r="A9" s="12"/>
      <c r="B9" s="25">
        <v>312.3</v>
      </c>
      <c r="C9" s="20" t="s">
        <v>13</v>
      </c>
      <c r="D9" s="47">
        <v>11627671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11627671</v>
      </c>
      <c r="P9" s="48">
        <f>(O9/P$147)</f>
        <v>4.216603108799271</v>
      </c>
      <c r="Q9" s="9"/>
    </row>
    <row r="10" spans="1:134">
      <c r="A10" s="12"/>
      <c r="B10" s="25">
        <v>312.41000000000003</v>
      </c>
      <c r="C10" s="20" t="s">
        <v>292</v>
      </c>
      <c r="D10" s="47">
        <v>45934158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45934158</v>
      </c>
      <c r="P10" s="48">
        <f>(O10/P$147)</f>
        <v>16.657343798502463</v>
      </c>
      <c r="Q10" s="9"/>
    </row>
    <row r="11" spans="1:134">
      <c r="A11" s="12"/>
      <c r="B11" s="25">
        <v>312.42</v>
      </c>
      <c r="C11" s="20" t="s">
        <v>293</v>
      </c>
      <c r="D11" s="47">
        <v>0</v>
      </c>
      <c r="E11" s="47">
        <v>0</v>
      </c>
      <c r="F11" s="47">
        <v>0</v>
      </c>
      <c r="G11" s="47">
        <v>40335</v>
      </c>
      <c r="H11" s="47">
        <v>0</v>
      </c>
      <c r="I11" s="47">
        <v>19046000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19086335</v>
      </c>
      <c r="P11" s="48">
        <f>(O11/P$147)</f>
        <v>6.9213774191395974</v>
      </c>
      <c r="Q11" s="9"/>
    </row>
    <row r="12" spans="1:134">
      <c r="A12" s="12"/>
      <c r="B12" s="25">
        <v>312.61</v>
      </c>
      <c r="C12" s="20" t="s">
        <v>294</v>
      </c>
      <c r="D12" s="47">
        <v>0</v>
      </c>
      <c r="E12" s="47">
        <v>871612735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871612735</v>
      </c>
      <c r="P12" s="48">
        <f>(O12/P$147)</f>
        <v>316.07748173043728</v>
      </c>
      <c r="Q12" s="9"/>
    </row>
    <row r="13" spans="1:134">
      <c r="A13" s="12"/>
      <c r="B13" s="25">
        <v>314.10000000000002</v>
      </c>
      <c r="C13" s="20" t="s">
        <v>16</v>
      </c>
      <c r="D13" s="47">
        <v>93807697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93807697</v>
      </c>
      <c r="P13" s="48">
        <f>(O13/P$147)</f>
        <v>34.017975465551103</v>
      </c>
      <c r="Q13" s="9"/>
    </row>
    <row r="14" spans="1:134">
      <c r="A14" s="12"/>
      <c r="B14" s="25">
        <v>314.3</v>
      </c>
      <c r="C14" s="20" t="s">
        <v>17</v>
      </c>
      <c r="D14" s="47">
        <v>15267922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15267922</v>
      </c>
      <c r="P14" s="48">
        <f>(O14/P$147)</f>
        <v>5.5366863553419066</v>
      </c>
      <c r="Q14" s="9"/>
    </row>
    <row r="15" spans="1:134">
      <c r="A15" s="12"/>
      <c r="B15" s="25">
        <v>314.39999999999998</v>
      </c>
      <c r="C15" s="20" t="s">
        <v>19</v>
      </c>
      <c r="D15" s="47">
        <v>2646048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0"/>
        <v>2646048</v>
      </c>
      <c r="P15" s="48">
        <f>(O15/P$147)</f>
        <v>0.95955021627564918</v>
      </c>
      <c r="Q15" s="9"/>
    </row>
    <row r="16" spans="1:134">
      <c r="A16" s="12"/>
      <c r="B16" s="25">
        <v>315.10000000000002</v>
      </c>
      <c r="C16" s="20" t="s">
        <v>295</v>
      </c>
      <c r="D16" s="47">
        <v>26871735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0"/>
        <v>26871735</v>
      </c>
      <c r="P16" s="48">
        <f>(O16/P$147)</f>
        <v>9.7446377129031418</v>
      </c>
      <c r="Q16" s="9"/>
    </row>
    <row r="17" spans="1:17">
      <c r="A17" s="12"/>
      <c r="B17" s="25">
        <v>316</v>
      </c>
      <c r="C17" s="20" t="s">
        <v>179</v>
      </c>
      <c r="D17" s="47">
        <v>8936762</v>
      </c>
      <c r="E17" s="47">
        <v>4274963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17688478</v>
      </c>
      <c r="N17" s="47">
        <v>0</v>
      </c>
      <c r="O17" s="47">
        <f t="shared" si="0"/>
        <v>30900203</v>
      </c>
      <c r="P17" s="48">
        <f>(O17/P$147)</f>
        <v>11.205502119240265</v>
      </c>
      <c r="Q17" s="9"/>
    </row>
    <row r="18" spans="1:17">
      <c r="A18" s="12"/>
      <c r="B18" s="25">
        <v>319.89999999999998</v>
      </c>
      <c r="C18" s="20" t="s">
        <v>22</v>
      </c>
      <c r="D18" s="47">
        <v>15580</v>
      </c>
      <c r="E18" s="47">
        <v>200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7784</v>
      </c>
      <c r="N18" s="47">
        <v>0</v>
      </c>
      <c r="O18" s="47">
        <f>SUM(D18:N18)</f>
        <v>23564</v>
      </c>
      <c r="P18" s="48">
        <f>(O18/P$147)</f>
        <v>8.5451364813939126E-3</v>
      </c>
      <c r="Q18" s="9"/>
    </row>
    <row r="19" spans="1:17" ht="15.75">
      <c r="A19" s="29" t="s">
        <v>23</v>
      </c>
      <c r="B19" s="30"/>
      <c r="C19" s="31"/>
      <c r="D19" s="32">
        <f>SUM(D20:D31)</f>
        <v>105359206</v>
      </c>
      <c r="E19" s="32">
        <f>SUM(E20:E31)</f>
        <v>28682831</v>
      </c>
      <c r="F19" s="32">
        <f>SUM(F20:F31)</f>
        <v>0</v>
      </c>
      <c r="G19" s="32">
        <f>SUM(G20:G31)</f>
        <v>204757308.240861</v>
      </c>
      <c r="H19" s="32">
        <f>SUM(H20:H31)</f>
        <v>0</v>
      </c>
      <c r="I19" s="32">
        <f>SUM(I20:I31)</f>
        <v>0</v>
      </c>
      <c r="J19" s="32">
        <f>SUM(J20:J31)</f>
        <v>0</v>
      </c>
      <c r="K19" s="32">
        <f>SUM(K20:K31)</f>
        <v>0</v>
      </c>
      <c r="L19" s="32">
        <f>SUM(L20:L31)</f>
        <v>0</v>
      </c>
      <c r="M19" s="32">
        <f>SUM(M20:M31)</f>
        <v>94969305</v>
      </c>
      <c r="N19" s="32">
        <f>SUM(N20:N31)</f>
        <v>0</v>
      </c>
      <c r="O19" s="45">
        <f>SUM(D19:N19)</f>
        <v>433768650.240861</v>
      </c>
      <c r="P19" s="46">
        <f>(O19/P$147)</f>
        <v>157.29979280504912</v>
      </c>
      <c r="Q19" s="10"/>
    </row>
    <row r="20" spans="1:17">
      <c r="A20" s="12"/>
      <c r="B20" s="25">
        <v>322</v>
      </c>
      <c r="C20" s="20" t="s">
        <v>296</v>
      </c>
      <c r="D20" s="47">
        <v>80535841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>SUM(D20:N20)</f>
        <v>80535841</v>
      </c>
      <c r="P20" s="48">
        <f>(O20/P$147)</f>
        <v>29.205132956579508</v>
      </c>
      <c r="Q20" s="9"/>
    </row>
    <row r="21" spans="1:17">
      <c r="A21" s="12"/>
      <c r="B21" s="25">
        <v>324.11</v>
      </c>
      <c r="C21" s="20" t="s">
        <v>25</v>
      </c>
      <c r="D21" s="47">
        <v>0</v>
      </c>
      <c r="E21" s="47">
        <v>0</v>
      </c>
      <c r="F21" s="47">
        <v>0</v>
      </c>
      <c r="G21" s="47">
        <v>7446117.2253400004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ref="O21:O31" si="1">SUM(D21:N21)</f>
        <v>7446117.2253400004</v>
      </c>
      <c r="P21" s="48">
        <f>(O21/P$147)</f>
        <v>2.7002244078674438</v>
      </c>
      <c r="Q21" s="9"/>
    </row>
    <row r="22" spans="1:17">
      <c r="A22" s="12"/>
      <c r="B22" s="25">
        <v>324.12</v>
      </c>
      <c r="C22" s="20" t="s">
        <v>26</v>
      </c>
      <c r="D22" s="47">
        <v>0</v>
      </c>
      <c r="E22" s="47">
        <v>0</v>
      </c>
      <c r="F22" s="47">
        <v>0</v>
      </c>
      <c r="G22" s="47">
        <v>8578815.0155210011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8578815.0155210011</v>
      </c>
      <c r="P22" s="48">
        <f>(O22/P$147)</f>
        <v>3.1109805277651663</v>
      </c>
      <c r="Q22" s="9"/>
    </row>
    <row r="23" spans="1:17">
      <c r="A23" s="12"/>
      <c r="B23" s="25">
        <v>324.31</v>
      </c>
      <c r="C23" s="20" t="s">
        <v>27</v>
      </c>
      <c r="D23" s="47">
        <v>0</v>
      </c>
      <c r="E23" s="47">
        <v>0</v>
      </c>
      <c r="F23" s="47">
        <v>0</v>
      </c>
      <c r="G23" s="47">
        <v>89183030.969549999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89183030.969549999</v>
      </c>
      <c r="P23" s="48">
        <f>(O23/P$147)</f>
        <v>32.340908651297944</v>
      </c>
      <c r="Q23" s="9"/>
    </row>
    <row r="24" spans="1:17">
      <c r="A24" s="12"/>
      <c r="B24" s="25">
        <v>324.32</v>
      </c>
      <c r="C24" s="20" t="s">
        <v>28</v>
      </c>
      <c r="D24" s="47">
        <v>0</v>
      </c>
      <c r="E24" s="47">
        <v>0</v>
      </c>
      <c r="F24" s="47">
        <v>0</v>
      </c>
      <c r="G24" s="47">
        <v>84788267.030450001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84788267.030450001</v>
      </c>
      <c r="P24" s="48">
        <f>(O24/P$147)</f>
        <v>30.747212434054784</v>
      </c>
      <c r="Q24" s="9"/>
    </row>
    <row r="25" spans="1:17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14658339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14658339</v>
      </c>
      <c r="P25" s="48">
        <f>(O25/P$147)</f>
        <v>5.3156300859590537</v>
      </c>
      <c r="Q25" s="9"/>
    </row>
    <row r="26" spans="1:17">
      <c r="A26" s="12"/>
      <c r="B26" s="25">
        <v>324.62</v>
      </c>
      <c r="C26" s="20" t="s">
        <v>310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32319</v>
      </c>
      <c r="N26" s="47">
        <v>0</v>
      </c>
      <c r="O26" s="47">
        <f t="shared" si="1"/>
        <v>32319</v>
      </c>
      <c r="P26" s="48">
        <f>(O26/P$147)</f>
        <v>1.1720007890942533E-2</v>
      </c>
      <c r="Q26" s="9"/>
    </row>
    <row r="27" spans="1:17">
      <c r="A27" s="12"/>
      <c r="B27" s="25">
        <v>324.82</v>
      </c>
      <c r="C27" s="20" t="s">
        <v>297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29149495</v>
      </c>
      <c r="N27" s="47">
        <v>0</v>
      </c>
      <c r="O27" s="47">
        <f t="shared" si="1"/>
        <v>29149495</v>
      </c>
      <c r="P27" s="48">
        <f>(O27/P$147)</f>
        <v>10.57063372681673</v>
      </c>
      <c r="Q27" s="9"/>
    </row>
    <row r="28" spans="1:17">
      <c r="A28" s="12"/>
      <c r="B28" s="25">
        <v>324.92</v>
      </c>
      <c r="C28" s="20" t="s">
        <v>283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24863</v>
      </c>
      <c r="N28" s="47">
        <v>0</v>
      </c>
      <c r="O28" s="47">
        <f t="shared" si="1"/>
        <v>24863</v>
      </c>
      <c r="P28" s="48">
        <f>(O28/P$147)</f>
        <v>9.0161996408460714E-3</v>
      </c>
      <c r="Q28" s="9"/>
    </row>
    <row r="29" spans="1:17">
      <c r="A29" s="12"/>
      <c r="B29" s="25">
        <v>325.10000000000002</v>
      </c>
      <c r="C29" s="20" t="s">
        <v>30</v>
      </c>
      <c r="D29" s="47">
        <v>0</v>
      </c>
      <c r="E29" s="47">
        <v>0</v>
      </c>
      <c r="F29" s="47">
        <v>0</v>
      </c>
      <c r="G29" s="47">
        <v>102739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102739</v>
      </c>
      <c r="P29" s="48">
        <f>(O29/P$147)</f>
        <v>3.7256780553468385E-2</v>
      </c>
      <c r="Q29" s="9"/>
    </row>
    <row r="30" spans="1:17">
      <c r="A30" s="12"/>
      <c r="B30" s="25">
        <v>325.2</v>
      </c>
      <c r="C30" s="20" t="s">
        <v>31</v>
      </c>
      <c r="D30" s="47">
        <v>0</v>
      </c>
      <c r="E30" s="47">
        <v>27341829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1"/>
        <v>27341829</v>
      </c>
      <c r="P30" s="48">
        <f>(O30/P$147)</f>
        <v>9.9151103571521819</v>
      </c>
      <c r="Q30" s="9"/>
    </row>
    <row r="31" spans="1:17">
      <c r="A31" s="12"/>
      <c r="B31" s="25">
        <v>329.5</v>
      </c>
      <c r="C31" s="20" t="s">
        <v>298</v>
      </c>
      <c r="D31" s="47">
        <v>24823365</v>
      </c>
      <c r="E31" s="47">
        <v>1341002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65762628</v>
      </c>
      <c r="N31" s="47">
        <v>0</v>
      </c>
      <c r="O31" s="47">
        <f t="shared" si="1"/>
        <v>91926995</v>
      </c>
      <c r="P31" s="48">
        <f>(O31/P$147)</f>
        <v>33.335966669471048</v>
      </c>
      <c r="Q31" s="9"/>
    </row>
    <row r="32" spans="1:17" ht="15.75">
      <c r="A32" s="29" t="s">
        <v>299</v>
      </c>
      <c r="B32" s="30"/>
      <c r="C32" s="31"/>
      <c r="D32" s="32">
        <f>SUM(D33:D58)</f>
        <v>382196142</v>
      </c>
      <c r="E32" s="32">
        <f>SUM(E33:E58)</f>
        <v>1129568285</v>
      </c>
      <c r="F32" s="32">
        <f>SUM(F33:F58)</f>
        <v>0</v>
      </c>
      <c r="G32" s="32">
        <f>SUM(G33:G58)</f>
        <v>19943134</v>
      </c>
      <c r="H32" s="32">
        <f>SUM(H33:H58)</f>
        <v>0</v>
      </c>
      <c r="I32" s="32">
        <f>SUM(I33:I58)</f>
        <v>312389755</v>
      </c>
      <c r="J32" s="32">
        <f>SUM(J33:J58)</f>
        <v>0</v>
      </c>
      <c r="K32" s="32">
        <f>SUM(K33:K58)</f>
        <v>0</v>
      </c>
      <c r="L32" s="32">
        <f>SUM(L33:L58)</f>
        <v>0</v>
      </c>
      <c r="M32" s="32">
        <f>SUM(M33:M58)</f>
        <v>0</v>
      </c>
      <c r="N32" s="32">
        <f>SUM(N33:N58)</f>
        <v>0</v>
      </c>
      <c r="O32" s="45">
        <f>SUM(D32:N32)</f>
        <v>1844097316</v>
      </c>
      <c r="P32" s="46">
        <f>(O32/P$147)</f>
        <v>668.73464820031393</v>
      </c>
      <c r="Q32" s="10"/>
    </row>
    <row r="33" spans="1:17">
      <c r="A33" s="12"/>
      <c r="B33" s="25">
        <v>331.1</v>
      </c>
      <c r="C33" s="20" t="s">
        <v>33</v>
      </c>
      <c r="D33" s="47">
        <v>0</v>
      </c>
      <c r="E33" s="47">
        <v>3163289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3163289</v>
      </c>
      <c r="P33" s="48">
        <f>(O33/P$147)</f>
        <v>1.1471200235567842</v>
      </c>
      <c r="Q33" s="9"/>
    </row>
    <row r="34" spans="1:17">
      <c r="A34" s="12"/>
      <c r="B34" s="25">
        <v>331.2</v>
      </c>
      <c r="C34" s="20" t="s">
        <v>34</v>
      </c>
      <c r="D34" s="47">
        <v>-3491</v>
      </c>
      <c r="E34" s="47">
        <v>9538018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>SUM(D34:N34)</f>
        <v>9534527</v>
      </c>
      <c r="P34" s="48">
        <f>(O34/P$147)</f>
        <v>3.4575553598937043</v>
      </c>
      <c r="Q34" s="9"/>
    </row>
    <row r="35" spans="1:17">
      <c r="A35" s="12"/>
      <c r="B35" s="25">
        <v>331.39</v>
      </c>
      <c r="C35" s="20" t="s">
        <v>41</v>
      </c>
      <c r="D35" s="47">
        <v>0</v>
      </c>
      <c r="E35" s="47">
        <v>807756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ref="O35:O55" si="2">SUM(D35:N35)</f>
        <v>807756</v>
      </c>
      <c r="P35" s="48">
        <f>(O35/P$147)</f>
        <v>0.29292078015892126</v>
      </c>
      <c r="Q35" s="9"/>
    </row>
    <row r="36" spans="1:17">
      <c r="A36" s="12"/>
      <c r="B36" s="25">
        <v>331.49</v>
      </c>
      <c r="C36" s="20" t="s">
        <v>43</v>
      </c>
      <c r="D36" s="47">
        <v>0</v>
      </c>
      <c r="E36" s="47">
        <v>6532704</v>
      </c>
      <c r="F36" s="47">
        <v>0</v>
      </c>
      <c r="G36" s="47">
        <v>1734388</v>
      </c>
      <c r="H36" s="47">
        <v>0</v>
      </c>
      <c r="I36" s="47">
        <v>247978755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256245847</v>
      </c>
      <c r="P36" s="48">
        <f>(O36/P$147)</f>
        <v>92.923770811635663</v>
      </c>
      <c r="Q36" s="9"/>
    </row>
    <row r="37" spans="1:17">
      <c r="A37" s="12"/>
      <c r="B37" s="25">
        <v>331.5</v>
      </c>
      <c r="C37" s="20" t="s">
        <v>36</v>
      </c>
      <c r="D37" s="47">
        <v>0</v>
      </c>
      <c r="E37" s="47">
        <v>421184620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421184620</v>
      </c>
      <c r="P37" s="48">
        <f>(O37/P$147)</f>
        <v>152.73638014615651</v>
      </c>
      <c r="Q37" s="9"/>
    </row>
    <row r="38" spans="1:17">
      <c r="A38" s="12"/>
      <c r="B38" s="25">
        <v>331.69</v>
      </c>
      <c r="C38" s="20" t="s">
        <v>44</v>
      </c>
      <c r="D38" s="47">
        <v>970</v>
      </c>
      <c r="E38" s="47">
        <v>189061779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189062749</v>
      </c>
      <c r="P38" s="48">
        <f>(O38/P$147)</f>
        <v>68.560812839607891</v>
      </c>
      <c r="Q38" s="9"/>
    </row>
    <row r="39" spans="1:17">
      <c r="A39" s="12"/>
      <c r="B39" s="25">
        <v>331.7</v>
      </c>
      <c r="C39" s="20" t="s">
        <v>37</v>
      </c>
      <c r="D39" s="47">
        <v>0</v>
      </c>
      <c r="E39" s="47">
        <v>1450197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1450197</v>
      </c>
      <c r="P39" s="48">
        <f>(O39/P$147)</f>
        <v>0.52589251781989499</v>
      </c>
      <c r="Q39" s="9"/>
    </row>
    <row r="40" spans="1:17">
      <c r="A40" s="12"/>
      <c r="B40" s="25">
        <v>331.9</v>
      </c>
      <c r="C40" s="20" t="s">
        <v>38</v>
      </c>
      <c r="D40" s="47">
        <v>0</v>
      </c>
      <c r="E40" s="47">
        <v>468718107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468718107</v>
      </c>
      <c r="P40" s="48">
        <f>(O40/P$147)</f>
        <v>169.97369697910349</v>
      </c>
      <c r="Q40" s="9"/>
    </row>
    <row r="41" spans="1:17">
      <c r="A41" s="12"/>
      <c r="B41" s="25">
        <v>333</v>
      </c>
      <c r="C41" s="20" t="s">
        <v>4</v>
      </c>
      <c r="D41" s="47">
        <v>0</v>
      </c>
      <c r="E41" s="47">
        <v>0</v>
      </c>
      <c r="F41" s="47">
        <v>0</v>
      </c>
      <c r="G41" s="47">
        <v>1016125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1016125</v>
      </c>
      <c r="P41" s="48">
        <f>(O41/P$147)</f>
        <v>0.36848271970617841</v>
      </c>
      <c r="Q41" s="9"/>
    </row>
    <row r="42" spans="1:17">
      <c r="A42" s="12"/>
      <c r="B42" s="25">
        <v>334.2</v>
      </c>
      <c r="C42" s="20" t="s">
        <v>40</v>
      </c>
      <c r="D42" s="47">
        <v>0</v>
      </c>
      <c r="E42" s="47">
        <v>2185710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2185710</v>
      </c>
      <c r="P42" s="48">
        <f>(O42/P$147)</f>
        <v>0.79261544129806005</v>
      </c>
      <c r="Q42" s="9"/>
    </row>
    <row r="43" spans="1:17">
      <c r="A43" s="12"/>
      <c r="B43" s="25">
        <v>334.39</v>
      </c>
      <c r="C43" s="20" t="s">
        <v>46</v>
      </c>
      <c r="D43" s="47">
        <v>0</v>
      </c>
      <c r="E43" s="47">
        <v>932423</v>
      </c>
      <c r="F43" s="47">
        <v>0</v>
      </c>
      <c r="G43" s="47">
        <v>26192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958615</v>
      </c>
      <c r="P43" s="48">
        <f>(O43/P$147)</f>
        <v>0.34762756782004012</v>
      </c>
      <c r="Q43" s="9"/>
    </row>
    <row r="44" spans="1:17">
      <c r="A44" s="12"/>
      <c r="B44" s="25">
        <v>334.42</v>
      </c>
      <c r="C44" s="20" t="s">
        <v>47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64411000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64411000</v>
      </c>
      <c r="P44" s="48">
        <f>(O44/P$147)</f>
        <v>23.357697585429605</v>
      </c>
      <c r="Q44" s="9"/>
    </row>
    <row r="45" spans="1:17">
      <c r="A45" s="12"/>
      <c r="B45" s="25">
        <v>334.49</v>
      </c>
      <c r="C45" s="20" t="s">
        <v>48</v>
      </c>
      <c r="D45" s="47">
        <v>0</v>
      </c>
      <c r="E45" s="47">
        <v>310448</v>
      </c>
      <c r="F45" s="47">
        <v>0</v>
      </c>
      <c r="G45" s="47">
        <v>135821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446269</v>
      </c>
      <c r="P45" s="48">
        <f>(O45/P$147)</f>
        <v>0.16183285997348412</v>
      </c>
      <c r="Q45" s="9"/>
    </row>
    <row r="46" spans="1:17">
      <c r="A46" s="12"/>
      <c r="B46" s="25">
        <v>334.5</v>
      </c>
      <c r="C46" s="20" t="s">
        <v>49</v>
      </c>
      <c r="D46" s="47">
        <v>0</v>
      </c>
      <c r="E46" s="47">
        <v>18752694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18752694</v>
      </c>
      <c r="P46" s="48">
        <f>(O46/P$147)</f>
        <v>6.8003874394761805</v>
      </c>
      <c r="Q46" s="9"/>
    </row>
    <row r="47" spans="1:17">
      <c r="A47" s="12"/>
      <c r="B47" s="25">
        <v>334.69</v>
      </c>
      <c r="C47" s="20" t="s">
        <v>50</v>
      </c>
      <c r="D47" s="47">
        <v>0</v>
      </c>
      <c r="E47" s="47">
        <v>2064142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2064142</v>
      </c>
      <c r="P47" s="48">
        <f>(O47/P$147)</f>
        <v>0.74853060206150879</v>
      </c>
      <c r="Q47" s="9"/>
    </row>
    <row r="48" spans="1:17">
      <c r="A48" s="12"/>
      <c r="B48" s="25">
        <v>334.7</v>
      </c>
      <c r="C48" s="20" t="s">
        <v>51</v>
      </c>
      <c r="D48" s="47">
        <v>0</v>
      </c>
      <c r="E48" s="47">
        <v>1911001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1911001</v>
      </c>
      <c r="P48" s="48">
        <f>(O48/P$147)</f>
        <v>0.69299628081311526</v>
      </c>
      <c r="Q48" s="9"/>
    </row>
    <row r="49" spans="1:17">
      <c r="A49" s="12"/>
      <c r="B49" s="25">
        <v>334.9</v>
      </c>
      <c r="C49" s="20" t="s">
        <v>52</v>
      </c>
      <c r="D49" s="47">
        <v>0</v>
      </c>
      <c r="E49" s="47">
        <v>1043829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1043829</v>
      </c>
      <c r="P49" s="48">
        <f>(O49/P$147)</f>
        <v>0.37852916602601111</v>
      </c>
      <c r="Q49" s="9"/>
    </row>
    <row r="50" spans="1:17">
      <c r="A50" s="12"/>
      <c r="B50" s="25">
        <v>335.12099999999998</v>
      </c>
      <c r="C50" s="20" t="s">
        <v>301</v>
      </c>
      <c r="D50" s="47">
        <v>135946088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135946088</v>
      </c>
      <c r="P50" s="48">
        <f>(O50/P$147)</f>
        <v>49.298840437599182</v>
      </c>
      <c r="Q50" s="9"/>
    </row>
    <row r="51" spans="1:17">
      <c r="A51" s="12"/>
      <c r="B51" s="25">
        <v>335.13</v>
      </c>
      <c r="C51" s="20" t="s">
        <v>181</v>
      </c>
      <c r="D51" s="47">
        <v>839032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839032</v>
      </c>
      <c r="P51" s="48">
        <f>(O51/P$147)</f>
        <v>0.30426255950844072</v>
      </c>
      <c r="Q51" s="9"/>
    </row>
    <row r="52" spans="1:17">
      <c r="A52" s="12"/>
      <c r="B52" s="25">
        <v>335.15</v>
      </c>
      <c r="C52" s="20" t="s">
        <v>182</v>
      </c>
      <c r="D52" s="47">
        <v>1290486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1290486</v>
      </c>
      <c r="P52" s="48">
        <f>(O52/P$147)</f>
        <v>0.46797568313224003</v>
      </c>
      <c r="Q52" s="9"/>
    </row>
    <row r="53" spans="1:17">
      <c r="A53" s="12"/>
      <c r="B53" s="25">
        <v>335.16</v>
      </c>
      <c r="C53" s="20" t="s">
        <v>302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446500</v>
      </c>
      <c r="P53" s="48">
        <f>(O53/P$147)</f>
        <v>0.16191662871084628</v>
      </c>
      <c r="Q53" s="9"/>
    </row>
    <row r="54" spans="1:17">
      <c r="A54" s="12"/>
      <c r="B54" s="25">
        <v>335.17</v>
      </c>
      <c r="C54" s="20" t="s">
        <v>184</v>
      </c>
      <c r="D54" s="47">
        <v>137128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137128</v>
      </c>
      <c r="P54" s="48">
        <f>(O54/P$147)</f>
        <v>4.9727443363630296E-2</v>
      </c>
      <c r="Q54" s="9"/>
    </row>
    <row r="55" spans="1:17">
      <c r="A55" s="12"/>
      <c r="B55" s="25">
        <v>335.18</v>
      </c>
      <c r="C55" s="20" t="s">
        <v>303</v>
      </c>
      <c r="D55" s="47">
        <v>229932061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229932061</v>
      </c>
      <c r="P55" s="48">
        <f>(O55/P$147)</f>
        <v>83.381465060821185</v>
      </c>
      <c r="Q55" s="9"/>
    </row>
    <row r="56" spans="1:17">
      <c r="A56" s="12"/>
      <c r="B56" s="25">
        <v>335.48</v>
      </c>
      <c r="C56" s="20" t="s">
        <v>59</v>
      </c>
      <c r="D56" s="47">
        <v>13607358</v>
      </c>
      <c r="E56" s="47">
        <v>0</v>
      </c>
      <c r="F56" s="47">
        <v>0</v>
      </c>
      <c r="G56" s="47">
        <v>17030608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58" si="3">SUM(D56:N56)</f>
        <v>30637966</v>
      </c>
      <c r="P56" s="48">
        <f>(O56/P$147)</f>
        <v>11.110405745302423</v>
      </c>
      <c r="Q56" s="9"/>
    </row>
    <row r="57" spans="1:17">
      <c r="A57" s="12"/>
      <c r="B57" s="25">
        <v>335.9</v>
      </c>
      <c r="C57" s="20" t="s">
        <v>236</v>
      </c>
      <c r="D57" s="47">
        <v>0</v>
      </c>
      <c r="E57" s="47">
        <v>1145708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1145708</v>
      </c>
      <c r="P57" s="48">
        <f>(O57/P$147)</f>
        <v>0.41547408028453808</v>
      </c>
      <c r="Q57" s="9"/>
    </row>
    <row r="58" spans="1:17">
      <c r="A58" s="12"/>
      <c r="B58" s="25">
        <v>337.9</v>
      </c>
      <c r="C58" s="20" t="s">
        <v>63</v>
      </c>
      <c r="D58" s="47">
        <v>10</v>
      </c>
      <c r="E58" s="47">
        <v>765860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765870</v>
      </c>
      <c r="P58" s="48">
        <f>(O58/P$147)</f>
        <v>0.2777314410543692</v>
      </c>
      <c r="Q58" s="9"/>
    </row>
    <row r="59" spans="1:17" ht="15.75">
      <c r="A59" s="29" t="s">
        <v>68</v>
      </c>
      <c r="B59" s="30"/>
      <c r="C59" s="31"/>
      <c r="D59" s="32">
        <f>SUM(D60:D115)</f>
        <v>478483273</v>
      </c>
      <c r="E59" s="32">
        <f>SUM(E60:E115)</f>
        <v>594416729</v>
      </c>
      <c r="F59" s="32">
        <f>SUM(F60:F115)</f>
        <v>7623708</v>
      </c>
      <c r="G59" s="32">
        <f>SUM(G60:G115)</f>
        <v>0</v>
      </c>
      <c r="H59" s="32">
        <f>SUM(H60:H115)</f>
        <v>0</v>
      </c>
      <c r="I59" s="32">
        <f>SUM(I60:I115)</f>
        <v>4371305988</v>
      </c>
      <c r="J59" s="32">
        <f>SUM(J60:J115)</f>
        <v>655613121</v>
      </c>
      <c r="K59" s="32">
        <f>SUM(K60:K115)</f>
        <v>0</v>
      </c>
      <c r="L59" s="32">
        <f>SUM(L60:L115)</f>
        <v>0</v>
      </c>
      <c r="M59" s="32">
        <f>SUM(M60:M115)</f>
        <v>0</v>
      </c>
      <c r="N59" s="32">
        <f>SUM(N60:N115)</f>
        <v>3611000</v>
      </c>
      <c r="O59" s="32">
        <f>SUM(D59:N59)</f>
        <v>6111053819</v>
      </c>
      <c r="P59" s="46">
        <f>(O59/P$147)</f>
        <v>2216.0833868824684</v>
      </c>
      <c r="Q59" s="10"/>
    </row>
    <row r="60" spans="1:17">
      <c r="A60" s="12"/>
      <c r="B60" s="25">
        <v>341.1</v>
      </c>
      <c r="C60" s="20" t="s">
        <v>186</v>
      </c>
      <c r="D60" s="47">
        <v>14558362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>SUM(D60:N60)</f>
        <v>14558362</v>
      </c>
      <c r="P60" s="48">
        <f>(O60/P$147)</f>
        <v>5.2793749039016653</v>
      </c>
      <c r="Q60" s="9"/>
    </row>
    <row r="61" spans="1:17">
      <c r="A61" s="12"/>
      <c r="B61" s="25">
        <v>341.16</v>
      </c>
      <c r="C61" s="20" t="s">
        <v>238</v>
      </c>
      <c r="D61" s="47">
        <v>4519083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115" si="4">SUM(D61:N61)</f>
        <v>4519083</v>
      </c>
      <c r="P61" s="48">
        <f>(O61/P$147)</f>
        <v>1.6387786880727824</v>
      </c>
      <c r="Q61" s="9"/>
    </row>
    <row r="62" spans="1:17">
      <c r="A62" s="12"/>
      <c r="B62" s="25">
        <v>341.2</v>
      </c>
      <c r="C62" s="20" t="s">
        <v>187</v>
      </c>
      <c r="D62" s="47">
        <v>2222000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2222000</v>
      </c>
      <c r="P62" s="48">
        <f>(O62/P$147)</f>
        <v>0.80577547367413305</v>
      </c>
      <c r="Q62" s="9"/>
    </row>
    <row r="63" spans="1:17">
      <c r="A63" s="12"/>
      <c r="B63" s="25">
        <v>341.3</v>
      </c>
      <c r="C63" s="20" t="s">
        <v>188</v>
      </c>
      <c r="D63" s="47">
        <v>61246164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61246164</v>
      </c>
      <c r="P63" s="48">
        <f>(O63/P$147)</f>
        <v>22.210016565177156</v>
      </c>
      <c r="Q63" s="9"/>
    </row>
    <row r="64" spans="1:17">
      <c r="A64" s="12"/>
      <c r="B64" s="25">
        <v>341.51</v>
      </c>
      <c r="C64" s="20" t="s">
        <v>189</v>
      </c>
      <c r="D64" s="47">
        <v>39732851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39732851</v>
      </c>
      <c r="P64" s="48">
        <f>(O64/P$147)</f>
        <v>14.408531428869825</v>
      </c>
      <c r="Q64" s="9"/>
    </row>
    <row r="65" spans="1:17">
      <c r="A65" s="12"/>
      <c r="B65" s="25">
        <v>341.52</v>
      </c>
      <c r="C65" s="20" t="s">
        <v>190</v>
      </c>
      <c r="D65" s="47">
        <v>30022356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30022356</v>
      </c>
      <c r="P65" s="48">
        <f>(O65/P$147)</f>
        <v>10.887163873408394</v>
      </c>
      <c r="Q65" s="9"/>
    </row>
    <row r="66" spans="1:17">
      <c r="A66" s="12"/>
      <c r="B66" s="25">
        <v>341.53</v>
      </c>
      <c r="C66" s="20" t="s">
        <v>191</v>
      </c>
      <c r="D66" s="47">
        <v>559810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559810</v>
      </c>
      <c r="P66" s="48">
        <f>(O66/P$147)</f>
        <v>0.20300682624550695</v>
      </c>
      <c r="Q66" s="9"/>
    </row>
    <row r="67" spans="1:17">
      <c r="A67" s="12"/>
      <c r="B67" s="25">
        <v>341.54</v>
      </c>
      <c r="C67" s="20" t="s">
        <v>192</v>
      </c>
      <c r="D67" s="47">
        <v>983368</v>
      </c>
      <c r="E67" s="47">
        <v>-96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983272</v>
      </c>
      <c r="P67" s="48">
        <f>(O67/P$147)</f>
        <v>0.35656906460419091</v>
      </c>
      <c r="Q67" s="9"/>
    </row>
    <row r="68" spans="1:17">
      <c r="A68" s="12"/>
      <c r="B68" s="25">
        <v>341.55</v>
      </c>
      <c r="C68" s="20" t="s">
        <v>269</v>
      </c>
      <c r="D68" s="47">
        <v>60926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60926</v>
      </c>
      <c r="P68" s="48">
        <f>(O68/P$147)</f>
        <v>2.2093913820463652E-2</v>
      </c>
      <c r="Q68" s="9"/>
    </row>
    <row r="69" spans="1:17">
      <c r="A69" s="12"/>
      <c r="B69" s="25">
        <v>341.56</v>
      </c>
      <c r="C69" s="20" t="s">
        <v>193</v>
      </c>
      <c r="D69" s="47">
        <v>4069870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4069870</v>
      </c>
      <c r="P69" s="48">
        <f>(O69/P$147)</f>
        <v>1.4758782299919639</v>
      </c>
      <c r="Q69" s="9"/>
    </row>
    <row r="70" spans="1:17">
      <c r="A70" s="12"/>
      <c r="B70" s="25">
        <v>341.9</v>
      </c>
      <c r="C70" s="20" t="s">
        <v>194</v>
      </c>
      <c r="D70" s="47">
        <v>34221897</v>
      </c>
      <c r="E70" s="47">
        <v>22668681</v>
      </c>
      <c r="F70" s="47">
        <v>0</v>
      </c>
      <c r="G70" s="47">
        <v>0</v>
      </c>
      <c r="H70" s="47">
        <v>0</v>
      </c>
      <c r="I70" s="47">
        <v>0</v>
      </c>
      <c r="J70" s="47">
        <v>655613121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712503699</v>
      </c>
      <c r="P70" s="48">
        <f>(O70/P$147)</f>
        <v>258.37894039437305</v>
      </c>
      <c r="Q70" s="9"/>
    </row>
    <row r="71" spans="1:17">
      <c r="A71" s="12"/>
      <c r="B71" s="25">
        <v>342.1</v>
      </c>
      <c r="C71" s="20" t="s">
        <v>164</v>
      </c>
      <c r="D71" s="47">
        <v>77358308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77358308</v>
      </c>
      <c r="P71" s="48">
        <f>(O71/P$147)</f>
        <v>28.052847556853951</v>
      </c>
      <c r="Q71" s="9"/>
    </row>
    <row r="72" spans="1:17">
      <c r="A72" s="12"/>
      <c r="B72" s="25">
        <v>342.2</v>
      </c>
      <c r="C72" s="20" t="s">
        <v>78</v>
      </c>
      <c r="D72" s="47">
        <v>-53</v>
      </c>
      <c r="E72" s="47">
        <v>76199766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76199713</v>
      </c>
      <c r="P72" s="48">
        <f>(O72/P$147)</f>
        <v>27.632700196403238</v>
      </c>
      <c r="Q72" s="9"/>
    </row>
    <row r="73" spans="1:17">
      <c r="A73" s="12"/>
      <c r="B73" s="25">
        <v>342.3</v>
      </c>
      <c r="C73" s="20" t="s">
        <v>79</v>
      </c>
      <c r="D73" s="47">
        <v>120251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120251</v>
      </c>
      <c r="P73" s="48">
        <f>(O73/P$147)</f>
        <v>4.360724864301898E-2</v>
      </c>
      <c r="Q73" s="9"/>
    </row>
    <row r="74" spans="1:17">
      <c r="A74" s="12"/>
      <c r="B74" s="25">
        <v>342.4</v>
      </c>
      <c r="C74" s="20" t="s">
        <v>80</v>
      </c>
      <c r="D74" s="47">
        <v>16336467</v>
      </c>
      <c r="E74" s="47">
        <v>325219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16661686</v>
      </c>
      <c r="P74" s="48">
        <f>(O74/P$147)</f>
        <v>6.0421142794147942</v>
      </c>
      <c r="Q74" s="9"/>
    </row>
    <row r="75" spans="1:17">
      <c r="A75" s="12"/>
      <c r="B75" s="25">
        <v>342.5</v>
      </c>
      <c r="C75" s="20" t="s">
        <v>81</v>
      </c>
      <c r="D75" s="47">
        <v>14070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14070</v>
      </c>
      <c r="P75" s="48">
        <f>(O75/P$147)</f>
        <v>5.102277639331707E-3</v>
      </c>
      <c r="Q75" s="9"/>
    </row>
    <row r="76" spans="1:17">
      <c r="A76" s="12"/>
      <c r="B76" s="25">
        <v>342.6</v>
      </c>
      <c r="C76" s="20" t="s">
        <v>82</v>
      </c>
      <c r="D76" s="47">
        <v>0</v>
      </c>
      <c r="E76" s="47">
        <v>30044194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30044194</v>
      </c>
      <c r="P76" s="48">
        <f>(O76/P$147)</f>
        <v>10.895083101488545</v>
      </c>
      <c r="Q76" s="9"/>
    </row>
    <row r="77" spans="1:17">
      <c r="A77" s="12"/>
      <c r="B77" s="25">
        <v>342.9</v>
      </c>
      <c r="C77" s="20" t="s">
        <v>83</v>
      </c>
      <c r="D77" s="47">
        <v>664659</v>
      </c>
      <c r="E77" s="47">
        <v>5374137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6038796</v>
      </c>
      <c r="P77" s="48">
        <f>(O77/P$147)</f>
        <v>2.1898801563102883</v>
      </c>
      <c r="Q77" s="9"/>
    </row>
    <row r="78" spans="1:17">
      <c r="A78" s="12"/>
      <c r="B78" s="25">
        <v>343.4</v>
      </c>
      <c r="C78" s="20" t="s">
        <v>84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311756000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311756000</v>
      </c>
      <c r="P78" s="48">
        <f>(O78/P$147)</f>
        <v>113.05370772761162</v>
      </c>
      <c r="Q78" s="9"/>
    </row>
    <row r="79" spans="1:17">
      <c r="A79" s="12"/>
      <c r="B79" s="25">
        <v>343.6</v>
      </c>
      <c r="C79" s="20" t="s">
        <v>85</v>
      </c>
      <c r="D79" s="47">
        <v>43179316</v>
      </c>
      <c r="E79" s="47">
        <v>0</v>
      </c>
      <c r="F79" s="47">
        <v>0</v>
      </c>
      <c r="G79" s="47">
        <v>0</v>
      </c>
      <c r="H79" s="47">
        <v>0</v>
      </c>
      <c r="I79" s="47">
        <v>870933000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914112316</v>
      </c>
      <c r="P79" s="48">
        <f>(O79/P$147)</f>
        <v>331.48932692000847</v>
      </c>
      <c r="Q79" s="9"/>
    </row>
    <row r="80" spans="1:17">
      <c r="A80" s="12"/>
      <c r="B80" s="25">
        <v>343.9</v>
      </c>
      <c r="C80" s="20" t="s">
        <v>86</v>
      </c>
      <c r="D80" s="47">
        <v>40961055</v>
      </c>
      <c r="E80" s="47">
        <v>2041349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43002404</v>
      </c>
      <c r="P80" s="48">
        <f>(O80/P$147)</f>
        <v>15.594186522154111</v>
      </c>
      <c r="Q80" s="9"/>
    </row>
    <row r="81" spans="1:17">
      <c r="A81" s="12"/>
      <c r="B81" s="25">
        <v>344.1</v>
      </c>
      <c r="C81" s="20" t="s">
        <v>195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900466000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900466000</v>
      </c>
      <c r="P81" s="48">
        <f>(O81/P$147)</f>
        <v>326.54069202405577</v>
      </c>
      <c r="Q81" s="9"/>
    </row>
    <row r="82" spans="1:17">
      <c r="A82" s="12"/>
      <c r="B82" s="25">
        <v>344.2</v>
      </c>
      <c r="C82" s="20" t="s">
        <v>196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177272662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177272662</v>
      </c>
      <c r="P82" s="48">
        <f>(O82/P$147)</f>
        <v>64.285311967832811</v>
      </c>
      <c r="Q82" s="9"/>
    </row>
    <row r="83" spans="1:17">
      <c r="A83" s="12"/>
      <c r="B83" s="25">
        <v>344.3</v>
      </c>
      <c r="C83" s="20" t="s">
        <v>197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75893000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75893000</v>
      </c>
      <c r="P83" s="48">
        <f>(O83/P$147)</f>
        <v>27.521475258123754</v>
      </c>
      <c r="Q83" s="9"/>
    </row>
    <row r="84" spans="1:17">
      <c r="A84" s="12"/>
      <c r="B84" s="25">
        <v>344.5</v>
      </c>
      <c r="C84" s="20" t="s">
        <v>198</v>
      </c>
      <c r="D84" s="47">
        <v>2803500</v>
      </c>
      <c r="E84" s="47">
        <v>128806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2932306</v>
      </c>
      <c r="P84" s="48">
        <f>(O84/P$147)</f>
        <v>1.0633574509934756</v>
      </c>
      <c r="Q84" s="9"/>
    </row>
    <row r="85" spans="1:17">
      <c r="A85" s="12"/>
      <c r="B85" s="25">
        <v>344.6</v>
      </c>
      <c r="C85" s="20" t="s">
        <v>199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18718000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18718000</v>
      </c>
      <c r="P85" s="48">
        <f>(O85/P$147)</f>
        <v>6.7878061729218828</v>
      </c>
      <c r="Q85" s="9"/>
    </row>
    <row r="86" spans="1:17">
      <c r="A86" s="12"/>
      <c r="B86" s="25">
        <v>344.9</v>
      </c>
      <c r="C86" s="20" t="s">
        <v>200</v>
      </c>
      <c r="D86" s="47">
        <v>0</v>
      </c>
      <c r="E86" s="47">
        <v>359589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359589</v>
      </c>
      <c r="P86" s="48">
        <f>(O86/P$147)</f>
        <v>0.13039963852520606</v>
      </c>
      <c r="Q86" s="9"/>
    </row>
    <row r="87" spans="1:17">
      <c r="A87" s="12"/>
      <c r="B87" s="25">
        <v>345.1</v>
      </c>
      <c r="C87" s="20" t="s">
        <v>93</v>
      </c>
      <c r="D87" s="47">
        <v>0</v>
      </c>
      <c r="E87" s="47">
        <v>396429304</v>
      </c>
      <c r="F87" s="47">
        <v>0</v>
      </c>
      <c r="G87" s="47">
        <v>0</v>
      </c>
      <c r="H87" s="47">
        <v>0</v>
      </c>
      <c r="I87" s="47">
        <v>15784000</v>
      </c>
      <c r="J87" s="47">
        <v>0</v>
      </c>
      <c r="K87" s="47">
        <v>0</v>
      </c>
      <c r="L87" s="47">
        <v>0</v>
      </c>
      <c r="M87" s="47">
        <v>0</v>
      </c>
      <c r="N87" s="47">
        <v>3611000</v>
      </c>
      <c r="O87" s="47">
        <f t="shared" si="4"/>
        <v>415824304</v>
      </c>
      <c r="P87" s="48">
        <f>(O87/P$147)</f>
        <v>150.79254073844137</v>
      </c>
      <c r="Q87" s="9"/>
    </row>
    <row r="88" spans="1:17">
      <c r="A88" s="12"/>
      <c r="B88" s="25">
        <v>345.9</v>
      </c>
      <c r="C88" s="20" t="s">
        <v>94</v>
      </c>
      <c r="D88" s="47">
        <v>2198512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2198512</v>
      </c>
      <c r="P88" s="48">
        <f>(O88/P$147)</f>
        <v>0.79725789746996656</v>
      </c>
      <c r="Q88" s="9"/>
    </row>
    <row r="89" spans="1:17">
      <c r="A89" s="12"/>
      <c r="B89" s="25">
        <v>346.2</v>
      </c>
      <c r="C89" s="20" t="s">
        <v>95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1986487000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1986487000</v>
      </c>
      <c r="P89" s="48">
        <f>(O89/P$147)</f>
        <v>720.37016353398178</v>
      </c>
      <c r="Q89" s="9"/>
    </row>
    <row r="90" spans="1:17">
      <c r="A90" s="12"/>
      <c r="B90" s="25">
        <v>346.9</v>
      </c>
      <c r="C90" s="20" t="s">
        <v>96</v>
      </c>
      <c r="D90" s="47">
        <v>175</v>
      </c>
      <c r="E90" s="47">
        <v>51653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4"/>
        <v>51828</v>
      </c>
      <c r="P90" s="48">
        <f>(O90/P$147)</f>
        <v>1.8794658528165153E-2</v>
      </c>
      <c r="Q90" s="9"/>
    </row>
    <row r="91" spans="1:17">
      <c r="A91" s="12"/>
      <c r="B91" s="25">
        <v>347.1</v>
      </c>
      <c r="C91" s="20" t="s">
        <v>97</v>
      </c>
      <c r="D91" s="47">
        <v>0</v>
      </c>
      <c r="E91" s="47">
        <v>132700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4"/>
        <v>132700</v>
      </c>
      <c r="P91" s="48">
        <f>(O91/P$147)</f>
        <v>4.812169457990885E-2</v>
      </c>
      <c r="Q91" s="9"/>
    </row>
    <row r="92" spans="1:17">
      <c r="A92" s="12"/>
      <c r="B92" s="25">
        <v>347.2</v>
      </c>
      <c r="C92" s="20" t="s">
        <v>98</v>
      </c>
      <c r="D92" s="47">
        <v>64618866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4"/>
        <v>64618866</v>
      </c>
      <c r="P92" s="48">
        <f>(O92/P$147)</f>
        <v>23.433077119457845</v>
      </c>
      <c r="Q92" s="9"/>
    </row>
    <row r="93" spans="1:17">
      <c r="A93" s="12"/>
      <c r="B93" s="25">
        <v>347.3</v>
      </c>
      <c r="C93" s="20" t="s">
        <v>99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13996326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4"/>
        <v>13996326</v>
      </c>
      <c r="P93" s="48">
        <f>(O93/P$147)</f>
        <v>5.0755608516415771</v>
      </c>
      <c r="Q93" s="9"/>
    </row>
    <row r="94" spans="1:17">
      <c r="A94" s="12"/>
      <c r="B94" s="25">
        <v>347.9</v>
      </c>
      <c r="C94" s="20" t="s">
        <v>100</v>
      </c>
      <c r="D94" s="47">
        <v>0</v>
      </c>
      <c r="E94" s="47">
        <v>1235933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4"/>
        <v>1235933</v>
      </c>
      <c r="P94" s="48">
        <f>(O94/P$147)</f>
        <v>0.44819284361138267</v>
      </c>
      <c r="Q94" s="9"/>
    </row>
    <row r="95" spans="1:17">
      <c r="A95" s="12"/>
      <c r="B95" s="25">
        <v>348.11</v>
      </c>
      <c r="C95" s="20" t="s">
        <v>201</v>
      </c>
      <c r="D95" s="47">
        <v>0</v>
      </c>
      <c r="E95" s="47">
        <v>14827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>SUM(D95:N95)</f>
        <v>14827</v>
      </c>
      <c r="P95" s="48">
        <f>(O95/P$147)</f>
        <v>5.3767925059254595E-3</v>
      </c>
      <c r="Q95" s="9"/>
    </row>
    <row r="96" spans="1:17">
      <c r="A96" s="12"/>
      <c r="B96" s="25">
        <v>348.12</v>
      </c>
      <c r="C96" s="20" t="s">
        <v>202</v>
      </c>
      <c r="D96" s="47">
        <v>0</v>
      </c>
      <c r="E96" s="47">
        <v>227453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ref="O96:O109" si="5">SUM(D96:N96)</f>
        <v>227453</v>
      </c>
      <c r="P96" s="48">
        <f>(O96/P$147)</f>
        <v>8.2482470213142478E-2</v>
      </c>
      <c r="Q96" s="9"/>
    </row>
    <row r="97" spans="1:17">
      <c r="A97" s="12"/>
      <c r="B97" s="25">
        <v>348.13</v>
      </c>
      <c r="C97" s="20" t="s">
        <v>203</v>
      </c>
      <c r="D97" s="47">
        <v>0</v>
      </c>
      <c r="E97" s="47">
        <v>153026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153026</v>
      </c>
      <c r="P97" s="48">
        <f>(O97/P$147)</f>
        <v>5.5492618197325781E-2</v>
      </c>
      <c r="Q97" s="9"/>
    </row>
    <row r="98" spans="1:17">
      <c r="A98" s="12"/>
      <c r="B98" s="25">
        <v>348.22</v>
      </c>
      <c r="C98" s="20" t="s">
        <v>205</v>
      </c>
      <c r="D98" s="47">
        <v>0</v>
      </c>
      <c r="E98" s="47">
        <v>513765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513765</v>
      </c>
      <c r="P98" s="48">
        <f>(O98/P$147)</f>
        <v>0.18630928723320928</v>
      </c>
      <c r="Q98" s="9"/>
    </row>
    <row r="99" spans="1:17">
      <c r="A99" s="12"/>
      <c r="B99" s="25">
        <v>348.23</v>
      </c>
      <c r="C99" s="20" t="s">
        <v>206</v>
      </c>
      <c r="D99" s="47">
        <v>0</v>
      </c>
      <c r="E99" s="47">
        <v>767403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767403</v>
      </c>
      <c r="P99" s="48">
        <f>(O99/P$147)</f>
        <v>0.27828736085686351</v>
      </c>
      <c r="Q99" s="9"/>
    </row>
    <row r="100" spans="1:17">
      <c r="A100" s="12"/>
      <c r="B100" s="25">
        <v>348.31</v>
      </c>
      <c r="C100" s="20" t="s">
        <v>222</v>
      </c>
      <c r="D100" s="47">
        <v>0</v>
      </c>
      <c r="E100" s="47">
        <v>22967602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22967602</v>
      </c>
      <c r="P100" s="48">
        <f>(O100/P$147)</f>
        <v>8.3288615574747826</v>
      </c>
      <c r="Q100" s="9"/>
    </row>
    <row r="101" spans="1:17">
      <c r="A101" s="12"/>
      <c r="B101" s="25">
        <v>348.32</v>
      </c>
      <c r="C101" s="20" t="s">
        <v>223</v>
      </c>
      <c r="D101" s="47">
        <v>0</v>
      </c>
      <c r="E101" s="47">
        <v>589381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589381</v>
      </c>
      <c r="P101" s="48">
        <f>(O101/P$147)</f>
        <v>0.21373031253354377</v>
      </c>
      <c r="Q101" s="9"/>
    </row>
    <row r="102" spans="1:17">
      <c r="A102" s="12"/>
      <c r="B102" s="25">
        <v>348.33</v>
      </c>
      <c r="C102" s="20" t="s">
        <v>224</v>
      </c>
      <c r="D102" s="47">
        <v>0</v>
      </c>
      <c r="E102" s="47">
        <v>4909535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4909535</v>
      </c>
      <c r="P102" s="48">
        <f>(O102/P$147)</f>
        <v>1.7803703375988906</v>
      </c>
      <c r="Q102" s="9"/>
    </row>
    <row r="103" spans="1:17">
      <c r="A103" s="12"/>
      <c r="B103" s="25">
        <v>348.41</v>
      </c>
      <c r="C103" s="20" t="s">
        <v>225</v>
      </c>
      <c r="D103" s="47">
        <v>0</v>
      </c>
      <c r="E103" s="47">
        <v>8718463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8718463</v>
      </c>
      <c r="P103" s="48">
        <f>(O103/P$147)</f>
        <v>3.1616218062715586</v>
      </c>
      <c r="Q103" s="9"/>
    </row>
    <row r="104" spans="1:17">
      <c r="A104" s="12"/>
      <c r="B104" s="25">
        <v>348.42</v>
      </c>
      <c r="C104" s="20" t="s">
        <v>226</v>
      </c>
      <c r="D104" s="47">
        <v>0</v>
      </c>
      <c r="E104" s="47">
        <v>5288708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5"/>
        <v>5288708</v>
      </c>
      <c r="P104" s="48">
        <f>(O104/P$147)</f>
        <v>1.9178718244033199</v>
      </c>
      <c r="Q104" s="9"/>
    </row>
    <row r="105" spans="1:17">
      <c r="A105" s="12"/>
      <c r="B105" s="25">
        <v>348.48</v>
      </c>
      <c r="C105" s="20" t="s">
        <v>227</v>
      </c>
      <c r="D105" s="47">
        <v>0</v>
      </c>
      <c r="E105" s="47">
        <v>255812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5"/>
        <v>255812</v>
      </c>
      <c r="P105" s="48">
        <f>(O105/P$147)</f>
        <v>9.2766442606447938E-2</v>
      </c>
      <c r="Q105" s="9"/>
    </row>
    <row r="106" spans="1:17">
      <c r="A106" s="12"/>
      <c r="B106" s="25">
        <v>348.52</v>
      </c>
      <c r="C106" s="20" t="s">
        <v>304</v>
      </c>
      <c r="D106" s="47">
        <v>0</v>
      </c>
      <c r="E106" s="47">
        <v>2798156</v>
      </c>
      <c r="F106" s="47">
        <v>7623708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5"/>
        <v>10421864</v>
      </c>
      <c r="P106" s="48">
        <f>(O106/P$147)</f>
        <v>3.7793350140267306</v>
      </c>
      <c r="Q106" s="9"/>
    </row>
    <row r="107" spans="1:17">
      <c r="A107" s="12"/>
      <c r="B107" s="25">
        <v>348.53</v>
      </c>
      <c r="C107" s="20" t="s">
        <v>305</v>
      </c>
      <c r="D107" s="47">
        <v>0</v>
      </c>
      <c r="E107" s="47">
        <v>7488005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5"/>
        <v>7488005</v>
      </c>
      <c r="P107" s="48">
        <f>(O107/P$147)</f>
        <v>2.7154143905262274</v>
      </c>
      <c r="Q107" s="9"/>
    </row>
    <row r="108" spans="1:17">
      <c r="A108" s="12"/>
      <c r="B108" s="25">
        <v>348.71</v>
      </c>
      <c r="C108" s="20" t="s">
        <v>230</v>
      </c>
      <c r="D108" s="47">
        <v>0</v>
      </c>
      <c r="E108" s="47">
        <v>1609242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5"/>
        <v>1609242</v>
      </c>
      <c r="P108" s="48">
        <f>(O108/P$147)</f>
        <v>0.5835678374465838</v>
      </c>
      <c r="Q108" s="9"/>
    </row>
    <row r="109" spans="1:17">
      <c r="A109" s="12"/>
      <c r="B109" s="25">
        <v>348.72</v>
      </c>
      <c r="C109" s="20" t="s">
        <v>231</v>
      </c>
      <c r="D109" s="47">
        <v>0</v>
      </c>
      <c r="E109" s="47">
        <v>386862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5"/>
        <v>386862</v>
      </c>
      <c r="P109" s="48">
        <f>(O109/P$147)</f>
        <v>0.14028978906234135</v>
      </c>
      <c r="Q109" s="9"/>
    </row>
    <row r="110" spans="1:17">
      <c r="A110" s="12"/>
      <c r="B110" s="25">
        <v>348.92200000000003</v>
      </c>
      <c r="C110" s="20" t="s">
        <v>270</v>
      </c>
      <c r="D110" s="47">
        <v>177889</v>
      </c>
      <c r="E110" s="47">
        <v>177890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ref="O110:O114" si="6">SUM(D110:N110)</f>
        <v>355779</v>
      </c>
      <c r="P110" s="48">
        <f>(O110/P$147)</f>
        <v>0.12901799831157038</v>
      </c>
      <c r="Q110" s="9"/>
    </row>
    <row r="111" spans="1:17">
      <c r="A111" s="12"/>
      <c r="B111" s="25">
        <v>348.923</v>
      </c>
      <c r="C111" s="20" t="s">
        <v>208</v>
      </c>
      <c r="D111" s="47">
        <v>3957196</v>
      </c>
      <c r="E111" s="47">
        <v>177890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6"/>
        <v>4135086</v>
      </c>
      <c r="P111" s="48">
        <f>(O111/P$147)</f>
        <v>1.4995278489348678</v>
      </c>
      <c r="Q111" s="9"/>
    </row>
    <row r="112" spans="1:17">
      <c r="A112" s="12"/>
      <c r="B112" s="25">
        <v>348.92399999999998</v>
      </c>
      <c r="C112" s="20" t="s">
        <v>209</v>
      </c>
      <c r="D112" s="47">
        <v>0</v>
      </c>
      <c r="E112" s="47">
        <v>177890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6"/>
        <v>177890</v>
      </c>
      <c r="P112" s="48">
        <f>(O112/P$147)</f>
        <v>6.4509180473398528E-2</v>
      </c>
      <c r="Q112" s="9"/>
    </row>
    <row r="113" spans="1:17">
      <c r="A113" s="12"/>
      <c r="B113" s="25">
        <v>348.93099999999998</v>
      </c>
      <c r="C113" s="20" t="s">
        <v>210</v>
      </c>
      <c r="D113" s="47">
        <v>136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6"/>
        <v>136</v>
      </c>
      <c r="P113" s="48">
        <f>(O113/P$147)</f>
        <v>4.9318390827939738E-5</v>
      </c>
      <c r="Q113" s="9"/>
    </row>
    <row r="114" spans="1:17">
      <c r="A114" s="12"/>
      <c r="B114" s="25">
        <v>348.99</v>
      </c>
      <c r="C114" s="20" t="s">
        <v>211</v>
      </c>
      <c r="D114" s="47">
        <v>1019614</v>
      </c>
      <c r="E114" s="47">
        <v>1704733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6"/>
        <v>2724347</v>
      </c>
      <c r="P114" s="48">
        <f>(O114/P$147)</f>
        <v>0.9879441918891555</v>
      </c>
      <c r="Q114" s="9"/>
    </row>
    <row r="115" spans="1:17">
      <c r="A115" s="12"/>
      <c r="B115" s="25">
        <v>349</v>
      </c>
      <c r="C115" s="20" t="s">
        <v>306</v>
      </c>
      <c r="D115" s="47">
        <v>32876625</v>
      </c>
      <c r="E115" s="47">
        <v>498851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4"/>
        <v>33375476</v>
      </c>
      <c r="P115" s="48">
        <f>(O115/P$147)</f>
        <v>12.103123304680315</v>
      </c>
      <c r="Q115" s="9"/>
    </row>
    <row r="116" spans="1:17" ht="15.75">
      <c r="A116" s="29" t="s">
        <v>69</v>
      </c>
      <c r="B116" s="30"/>
      <c r="C116" s="31"/>
      <c r="D116" s="32">
        <f>SUM(D117:D124)</f>
        <v>19458948</v>
      </c>
      <c r="E116" s="32">
        <f>SUM(E117:E124)</f>
        <v>24594513</v>
      </c>
      <c r="F116" s="32">
        <f>SUM(F117:F124)</f>
        <v>0</v>
      </c>
      <c r="G116" s="32">
        <f>SUM(G117:G124)</f>
        <v>267359</v>
      </c>
      <c r="H116" s="32">
        <f>SUM(H117:H124)</f>
        <v>0</v>
      </c>
      <c r="I116" s="32">
        <f>SUM(I117:I124)</f>
        <v>0</v>
      </c>
      <c r="J116" s="32">
        <f>SUM(J117:J124)</f>
        <v>0</v>
      </c>
      <c r="K116" s="32">
        <f>SUM(K117:K124)</f>
        <v>0</v>
      </c>
      <c r="L116" s="32">
        <f>SUM(L117:L124)</f>
        <v>0</v>
      </c>
      <c r="M116" s="32">
        <f>SUM(M117:M124)</f>
        <v>1480600073</v>
      </c>
      <c r="N116" s="32">
        <f>SUM(N117:N124)</f>
        <v>0</v>
      </c>
      <c r="O116" s="32">
        <f>SUM(D116:N116)</f>
        <v>1524920893</v>
      </c>
      <c r="P116" s="46">
        <f>(O116/P$147)</f>
        <v>552.99003369606521</v>
      </c>
      <c r="Q116" s="10"/>
    </row>
    <row r="117" spans="1:17">
      <c r="A117" s="13"/>
      <c r="B117" s="40">
        <v>351.1</v>
      </c>
      <c r="C117" s="21" t="s">
        <v>118</v>
      </c>
      <c r="D117" s="47">
        <v>844756</v>
      </c>
      <c r="E117" s="47">
        <v>219211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>SUM(D117:N117)</f>
        <v>1063967</v>
      </c>
      <c r="P117" s="48">
        <f>(O117/P$147)</f>
        <v>0.38583191422081292</v>
      </c>
      <c r="Q117" s="9"/>
    </row>
    <row r="118" spans="1:17">
      <c r="A118" s="13"/>
      <c r="B118" s="40">
        <v>351.2</v>
      </c>
      <c r="C118" s="21" t="s">
        <v>119</v>
      </c>
      <c r="D118" s="47">
        <v>0</v>
      </c>
      <c r="E118" s="47">
        <v>100931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ref="O118:O124" si="7">SUM(D118:N118)</f>
        <v>100931</v>
      </c>
      <c r="P118" s="48">
        <f>(O118/P$147)</f>
        <v>3.6601136063638129E-2</v>
      </c>
      <c r="Q118" s="9"/>
    </row>
    <row r="119" spans="1:17">
      <c r="A119" s="13"/>
      <c r="B119" s="40">
        <v>351.3</v>
      </c>
      <c r="C119" s="21" t="s">
        <v>175</v>
      </c>
      <c r="D119" s="47">
        <v>0</v>
      </c>
      <c r="E119" s="47">
        <v>13264561</v>
      </c>
      <c r="F119" s="47">
        <v>0</v>
      </c>
      <c r="G119" s="47">
        <v>267359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411700</v>
      </c>
      <c r="N119" s="47">
        <v>0</v>
      </c>
      <c r="O119" s="47">
        <f t="shared" si="7"/>
        <v>13943620</v>
      </c>
      <c r="P119" s="48">
        <f>(O119/P$147)</f>
        <v>5.0564477993843902</v>
      </c>
      <c r="Q119" s="9"/>
    </row>
    <row r="120" spans="1:17">
      <c r="A120" s="13"/>
      <c r="B120" s="40">
        <v>351.5</v>
      </c>
      <c r="C120" s="21" t="s">
        <v>120</v>
      </c>
      <c r="D120" s="47">
        <v>0</v>
      </c>
      <c r="E120" s="47">
        <v>8111507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7"/>
        <v>8111507</v>
      </c>
      <c r="P120" s="48">
        <f>(O120/P$147)</f>
        <v>2.9415181796291838</v>
      </c>
      <c r="Q120" s="9"/>
    </row>
    <row r="121" spans="1:17">
      <c r="A121" s="13"/>
      <c r="B121" s="40">
        <v>351.7</v>
      </c>
      <c r="C121" s="21" t="s">
        <v>272</v>
      </c>
      <c r="D121" s="47">
        <v>0</v>
      </c>
      <c r="E121" s="47">
        <v>718095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7"/>
        <v>718095</v>
      </c>
      <c r="P121" s="48">
        <f>(O121/P$147)</f>
        <v>0.26040654309992195</v>
      </c>
      <c r="Q121" s="9"/>
    </row>
    <row r="122" spans="1:17">
      <c r="A122" s="13"/>
      <c r="B122" s="40">
        <v>352</v>
      </c>
      <c r="C122" s="21" t="s">
        <v>121</v>
      </c>
      <c r="D122" s="47">
        <v>0</v>
      </c>
      <c r="E122" s="47">
        <v>40106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7"/>
        <v>40106</v>
      </c>
      <c r="P122" s="48">
        <f>(O122/P$147)</f>
        <v>1.4543848401068758E-2</v>
      </c>
      <c r="Q122" s="9"/>
    </row>
    <row r="123" spans="1:17">
      <c r="A123" s="13"/>
      <c r="B123" s="40">
        <v>354</v>
      </c>
      <c r="C123" s="21" t="s">
        <v>123</v>
      </c>
      <c r="D123" s="47">
        <v>1963232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7"/>
        <v>1963232</v>
      </c>
      <c r="P123" s="48">
        <f>(O123/P$147)</f>
        <v>0.71193708133763078</v>
      </c>
      <c r="Q123" s="9"/>
    </row>
    <row r="124" spans="1:17">
      <c r="A124" s="13"/>
      <c r="B124" s="40">
        <v>359</v>
      </c>
      <c r="C124" s="21" t="s">
        <v>124</v>
      </c>
      <c r="D124" s="47">
        <v>16650960</v>
      </c>
      <c r="E124" s="47">
        <v>2140102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1480188373</v>
      </c>
      <c r="N124" s="47">
        <v>0</v>
      </c>
      <c r="O124" s="47">
        <f t="shared" si="7"/>
        <v>1498979435</v>
      </c>
      <c r="P124" s="48">
        <f>(O124/P$147)</f>
        <v>543.58274719392864</v>
      </c>
      <c r="Q124" s="9"/>
    </row>
    <row r="125" spans="1:17" ht="15.75">
      <c r="A125" s="29" t="s">
        <v>5</v>
      </c>
      <c r="B125" s="30"/>
      <c r="C125" s="31"/>
      <c r="D125" s="32">
        <f>SUM(D126:D134)</f>
        <v>28945023</v>
      </c>
      <c r="E125" s="32">
        <f>SUM(E126:E134)</f>
        <v>39800185</v>
      </c>
      <c r="F125" s="32">
        <f>SUM(F126:F134)</f>
        <v>2709123</v>
      </c>
      <c r="G125" s="32">
        <f>SUM(G126:G134)</f>
        <v>18920141</v>
      </c>
      <c r="H125" s="32">
        <f>SUM(H126:H134)</f>
        <v>15930</v>
      </c>
      <c r="I125" s="32">
        <f>SUM(I126:I134)</f>
        <v>0</v>
      </c>
      <c r="J125" s="32">
        <f>SUM(J126:J134)</f>
        <v>2854586</v>
      </c>
      <c r="K125" s="32">
        <f>SUM(K126:K134)</f>
        <v>-121808000</v>
      </c>
      <c r="L125" s="32">
        <f>SUM(L126:L134)</f>
        <v>0</v>
      </c>
      <c r="M125" s="32">
        <f>SUM(M126:M134)</f>
        <v>9790668</v>
      </c>
      <c r="N125" s="32">
        <f>SUM(N126:N134)</f>
        <v>10067484</v>
      </c>
      <c r="O125" s="32">
        <f>SUM(D125:N125)</f>
        <v>-8704860</v>
      </c>
      <c r="P125" s="46">
        <f>(O125/P$147)</f>
        <v>-3.1566888792830845</v>
      </c>
      <c r="Q125" s="10"/>
    </row>
    <row r="126" spans="1:17">
      <c r="A126" s="12"/>
      <c r="B126" s="25">
        <v>361.1</v>
      </c>
      <c r="C126" s="20" t="s">
        <v>125</v>
      </c>
      <c r="D126" s="47">
        <v>-6247156</v>
      </c>
      <c r="E126" s="47">
        <v>7250345</v>
      </c>
      <c r="F126" s="47">
        <v>1859757</v>
      </c>
      <c r="G126" s="47">
        <v>-5435474</v>
      </c>
      <c r="H126" s="47">
        <v>15930</v>
      </c>
      <c r="I126" s="47">
        <v>0</v>
      </c>
      <c r="J126" s="47">
        <v>2249915</v>
      </c>
      <c r="K126" s="47">
        <v>0</v>
      </c>
      <c r="L126" s="47">
        <v>0</v>
      </c>
      <c r="M126" s="47">
        <v>590712</v>
      </c>
      <c r="N126" s="47">
        <v>-1956516</v>
      </c>
      <c r="O126" s="47">
        <f>SUM(D126:N126)</f>
        <v>-1672487</v>
      </c>
      <c r="P126" s="48">
        <f>(O126/P$147)</f>
        <v>-0.6065027023577092</v>
      </c>
      <c r="Q126" s="9"/>
    </row>
    <row r="127" spans="1:17">
      <c r="A127" s="12"/>
      <c r="B127" s="25">
        <v>361.3</v>
      </c>
      <c r="C127" s="20" t="s">
        <v>170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-181781000</v>
      </c>
      <c r="L127" s="47">
        <v>0</v>
      </c>
      <c r="M127" s="47">
        <v>0</v>
      </c>
      <c r="N127" s="47">
        <v>0</v>
      </c>
      <c r="O127" s="47">
        <f t="shared" ref="O127:O134" si="8">SUM(D127:N127)</f>
        <v>-181781000</v>
      </c>
      <c r="P127" s="48">
        <f>(O127/P$147)</f>
        <v>-65.920194140394955</v>
      </c>
      <c r="Q127" s="9"/>
    </row>
    <row r="128" spans="1:17">
      <c r="A128" s="12"/>
      <c r="B128" s="25">
        <v>362</v>
      </c>
      <c r="C128" s="20" t="s">
        <v>127</v>
      </c>
      <c r="D128" s="47">
        <v>7900000</v>
      </c>
      <c r="E128" s="47">
        <v>1303222</v>
      </c>
      <c r="F128" s="47">
        <v>0</v>
      </c>
      <c r="G128" s="47">
        <v>1774357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8"/>
        <v>10977579</v>
      </c>
      <c r="P128" s="48">
        <f>(O128/P$147)</f>
        <v>3.9808568490189993</v>
      </c>
      <c r="Q128" s="9"/>
    </row>
    <row r="129" spans="1:17">
      <c r="A129" s="12"/>
      <c r="B129" s="25">
        <v>364</v>
      </c>
      <c r="C129" s="20" t="s">
        <v>212</v>
      </c>
      <c r="D129" s="47">
        <v>165592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8"/>
        <v>165592</v>
      </c>
      <c r="P129" s="48">
        <f>(O129/P$147)</f>
        <v>6.0049492455736743E-2</v>
      </c>
      <c r="Q129" s="9"/>
    </row>
    <row r="130" spans="1:17">
      <c r="A130" s="12"/>
      <c r="B130" s="25">
        <v>366</v>
      </c>
      <c r="C130" s="20" t="s">
        <v>129</v>
      </c>
      <c r="D130" s="47">
        <v>1189281</v>
      </c>
      <c r="E130" s="47">
        <v>5134982</v>
      </c>
      <c r="F130" s="47">
        <v>0</v>
      </c>
      <c r="G130" s="47">
        <v>2369762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12024000</v>
      </c>
      <c r="O130" s="47">
        <f t="shared" si="8"/>
        <v>20718025</v>
      </c>
      <c r="P130" s="48">
        <f>(O130/P$147)</f>
        <v>7.5130856921546041</v>
      </c>
      <c r="Q130" s="9"/>
    </row>
    <row r="131" spans="1:17">
      <c r="A131" s="12"/>
      <c r="B131" s="25">
        <v>368</v>
      </c>
      <c r="C131" s="20" t="s">
        <v>130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59973000</v>
      </c>
      <c r="L131" s="47">
        <v>0</v>
      </c>
      <c r="M131" s="47">
        <v>0</v>
      </c>
      <c r="N131" s="47">
        <v>0</v>
      </c>
      <c r="O131" s="47">
        <f t="shared" si="8"/>
        <v>59973000</v>
      </c>
      <c r="P131" s="48">
        <f>(O131/P$147)</f>
        <v>21.748322449441396</v>
      </c>
      <c r="Q131" s="9"/>
    </row>
    <row r="132" spans="1:17">
      <c r="A132" s="12"/>
      <c r="B132" s="25">
        <v>369.3</v>
      </c>
      <c r="C132" s="20" t="s">
        <v>131</v>
      </c>
      <c r="D132" s="47">
        <v>729232</v>
      </c>
      <c r="E132" s="47">
        <v>1882337</v>
      </c>
      <c r="F132" s="47">
        <v>0</v>
      </c>
      <c r="G132" s="47">
        <v>6329000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8"/>
        <v>8940569</v>
      </c>
      <c r="P132" s="48">
        <f>(O132/P$147)</f>
        <v>3.2421652659276643</v>
      </c>
      <c r="Q132" s="9"/>
    </row>
    <row r="133" spans="1:17">
      <c r="A133" s="12"/>
      <c r="B133" s="25">
        <v>369.41</v>
      </c>
      <c r="C133" s="20" t="s">
        <v>308</v>
      </c>
      <c r="D133" s="47">
        <v>0</v>
      </c>
      <c r="E133" s="47">
        <v>4959873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8"/>
        <v>4959873</v>
      </c>
      <c r="P133" s="48">
        <f>(O133/P$147)</f>
        <v>1.7986246696393084</v>
      </c>
      <c r="Q133" s="9"/>
    </row>
    <row r="134" spans="1:17">
      <c r="A134" s="12"/>
      <c r="B134" s="25">
        <v>369.9</v>
      </c>
      <c r="C134" s="20" t="s">
        <v>132</v>
      </c>
      <c r="D134" s="47">
        <v>25208074</v>
      </c>
      <c r="E134" s="47">
        <v>19269426</v>
      </c>
      <c r="F134" s="47">
        <v>849366</v>
      </c>
      <c r="G134" s="47">
        <v>13882496</v>
      </c>
      <c r="H134" s="47">
        <v>0</v>
      </c>
      <c r="I134" s="47">
        <v>0</v>
      </c>
      <c r="J134" s="47">
        <v>604671</v>
      </c>
      <c r="K134" s="47">
        <v>0</v>
      </c>
      <c r="L134" s="47">
        <v>0</v>
      </c>
      <c r="M134" s="47">
        <v>9199956</v>
      </c>
      <c r="N134" s="47">
        <v>0</v>
      </c>
      <c r="O134" s="47">
        <f t="shared" si="8"/>
        <v>69013989</v>
      </c>
      <c r="P134" s="48">
        <f>(O134/P$147)</f>
        <v>25.026903544831868</v>
      </c>
      <c r="Q134" s="9"/>
    </row>
    <row r="135" spans="1:17" ht="15.75">
      <c r="A135" s="29" t="s">
        <v>70</v>
      </c>
      <c r="B135" s="30"/>
      <c r="C135" s="31"/>
      <c r="D135" s="32">
        <f>SUM(D136:D144)</f>
        <v>123791514</v>
      </c>
      <c r="E135" s="32">
        <f>SUM(E136:E144)</f>
        <v>179989464</v>
      </c>
      <c r="F135" s="32">
        <f>SUM(F136:F144)</f>
        <v>216244663</v>
      </c>
      <c r="G135" s="32">
        <f>SUM(G136:G144)</f>
        <v>291551011</v>
      </c>
      <c r="H135" s="32">
        <f>SUM(H136:H144)</f>
        <v>0</v>
      </c>
      <c r="I135" s="32">
        <f>SUM(I136:I144)</f>
        <v>1542141583</v>
      </c>
      <c r="J135" s="32">
        <f>SUM(J136:J144)</f>
        <v>0</v>
      </c>
      <c r="K135" s="32">
        <f>SUM(K136:K144)</f>
        <v>0</v>
      </c>
      <c r="L135" s="32">
        <f>SUM(L136:L144)</f>
        <v>0</v>
      </c>
      <c r="M135" s="32">
        <f>SUM(M136:M144)</f>
        <v>587516</v>
      </c>
      <c r="N135" s="32">
        <f>SUM(N136:N144)</f>
        <v>16000</v>
      </c>
      <c r="O135" s="32">
        <f>SUM(D135:N135)</f>
        <v>2354321751</v>
      </c>
      <c r="P135" s="46">
        <f>(O135/P$147)</f>
        <v>853.76000184218697</v>
      </c>
      <c r="Q135" s="9"/>
    </row>
    <row r="136" spans="1:17">
      <c r="A136" s="12"/>
      <c r="B136" s="25">
        <v>381</v>
      </c>
      <c r="C136" s="20" t="s">
        <v>133</v>
      </c>
      <c r="D136" s="47">
        <v>24471968</v>
      </c>
      <c r="E136" s="47">
        <v>149975207</v>
      </c>
      <c r="F136" s="47">
        <v>216244663</v>
      </c>
      <c r="G136" s="47">
        <v>73824404</v>
      </c>
      <c r="H136" s="47">
        <v>0</v>
      </c>
      <c r="I136" s="47">
        <v>1017618000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>SUM(D136:N136)</f>
        <v>1482134242</v>
      </c>
      <c r="P136" s="48">
        <f>(O136/P$147)</f>
        <v>537.47408681197214</v>
      </c>
      <c r="Q136" s="9"/>
    </row>
    <row r="137" spans="1:17">
      <c r="A137" s="12"/>
      <c r="B137" s="25">
        <v>383.1</v>
      </c>
      <c r="C137" s="20" t="s">
        <v>311</v>
      </c>
      <c r="D137" s="47">
        <v>99319546</v>
      </c>
      <c r="E137" s="47">
        <v>29791470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ref="O137:O144" si="9">SUM(D137:N137)</f>
        <v>129111016</v>
      </c>
      <c r="P137" s="48">
        <f>(O137/P$147)</f>
        <v>46.820202553532212</v>
      </c>
      <c r="Q137" s="9"/>
    </row>
    <row r="138" spans="1:17">
      <c r="A138" s="12"/>
      <c r="B138" s="25">
        <v>384</v>
      </c>
      <c r="C138" s="20" t="s">
        <v>134</v>
      </c>
      <c r="D138" s="47">
        <v>0</v>
      </c>
      <c r="E138" s="47">
        <v>0</v>
      </c>
      <c r="F138" s="47">
        <v>0</v>
      </c>
      <c r="G138" s="47">
        <v>217726607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587516</v>
      </c>
      <c r="N138" s="47">
        <v>0</v>
      </c>
      <c r="O138" s="47">
        <f t="shared" si="9"/>
        <v>218314123</v>
      </c>
      <c r="P138" s="48">
        <f>(O138/P$147)</f>
        <v>79.168391480683141</v>
      </c>
      <c r="Q138" s="9"/>
    </row>
    <row r="139" spans="1:17">
      <c r="A139" s="12"/>
      <c r="B139" s="25">
        <v>389.1</v>
      </c>
      <c r="C139" s="20" t="s">
        <v>136</v>
      </c>
      <c r="D139" s="47">
        <v>0</v>
      </c>
      <c r="E139" s="47">
        <v>222787</v>
      </c>
      <c r="F139" s="47">
        <v>0</v>
      </c>
      <c r="G139" s="47">
        <v>0</v>
      </c>
      <c r="H139" s="47">
        <v>0</v>
      </c>
      <c r="I139" s="47">
        <v>-1246570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si="9"/>
        <v>-1023783</v>
      </c>
      <c r="P139" s="48">
        <f>(O139/P$147)</f>
        <v>-0.37125978027206347</v>
      </c>
      <c r="Q139" s="9"/>
    </row>
    <row r="140" spans="1:17">
      <c r="A140" s="12"/>
      <c r="B140" s="25">
        <v>389.5</v>
      </c>
      <c r="C140" s="20" t="s">
        <v>137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71003310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 t="shared" si="9"/>
        <v>71003310</v>
      </c>
      <c r="P140" s="48">
        <f>(O140/P$147)</f>
        <v>25.748301416598249</v>
      </c>
      <c r="Q140" s="9"/>
    </row>
    <row r="141" spans="1:17">
      <c r="A141" s="12"/>
      <c r="B141" s="25">
        <v>389.6</v>
      </c>
      <c r="C141" s="20" t="s">
        <v>138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4160000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f t="shared" si="9"/>
        <v>4160000</v>
      </c>
      <c r="P141" s="48">
        <f>(O141/P$147)</f>
        <v>1.5085625429722744</v>
      </c>
      <c r="Q141" s="9"/>
    </row>
    <row r="142" spans="1:17">
      <c r="A142" s="12"/>
      <c r="B142" s="25">
        <v>389.7</v>
      </c>
      <c r="C142" s="20" t="s">
        <v>139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36820000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f t="shared" si="9"/>
        <v>36820000</v>
      </c>
      <c r="P142" s="48">
        <f>(O142/P$147)</f>
        <v>13.352229046211333</v>
      </c>
      <c r="Q142" s="9"/>
    </row>
    <row r="143" spans="1:17">
      <c r="A143" s="12"/>
      <c r="B143" s="25">
        <v>389.8</v>
      </c>
      <c r="C143" s="20" t="s">
        <v>140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35255000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9"/>
        <v>35255000</v>
      </c>
      <c r="P143" s="48">
        <f>(O143/P$147)</f>
        <v>12.784704916463349</v>
      </c>
      <c r="Q143" s="9"/>
    </row>
    <row r="144" spans="1:17" ht="15.75" thickBot="1">
      <c r="A144" s="12"/>
      <c r="B144" s="25">
        <v>389.9</v>
      </c>
      <c r="C144" s="20" t="s">
        <v>141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378531843</v>
      </c>
      <c r="J144" s="47">
        <v>0</v>
      </c>
      <c r="K144" s="47">
        <v>0</v>
      </c>
      <c r="L144" s="47">
        <v>0</v>
      </c>
      <c r="M144" s="47">
        <v>0</v>
      </c>
      <c r="N144" s="47">
        <v>16000</v>
      </c>
      <c r="O144" s="47">
        <f t="shared" si="9"/>
        <v>378547843</v>
      </c>
      <c r="P144" s="48">
        <f>(O144/P$147)</f>
        <v>137.27478285402626</v>
      </c>
      <c r="Q144" s="9"/>
    </row>
    <row r="145" spans="1:120" ht="16.5" thickBot="1">
      <c r="A145" s="14" t="s">
        <v>101</v>
      </c>
      <c r="B145" s="23"/>
      <c r="C145" s="22"/>
      <c r="D145" s="15">
        <f>SUM(D5,D19,D32,D59,D116,D125,D135)</f>
        <v>3022730263</v>
      </c>
      <c r="E145" s="15">
        <f>SUM(E5,E19,E32,E59,E116,E125,E135)</f>
        <v>3639809722</v>
      </c>
      <c r="F145" s="15">
        <f>SUM(F5,F19,F32,F59,F116,F125,F135)</f>
        <v>401367692</v>
      </c>
      <c r="G145" s="15">
        <f>SUM(G5,G19,G32,G59,G116,G125,G135)</f>
        <v>535479288.240861</v>
      </c>
      <c r="H145" s="15">
        <f>SUM(H5,H19,H32,H59,H116,H125,H135)</f>
        <v>15930</v>
      </c>
      <c r="I145" s="15">
        <f>SUM(I5,I19,I32,I59,I116,I125,I135)</f>
        <v>6244883326</v>
      </c>
      <c r="J145" s="15">
        <f>SUM(J5,J19,J32,J59,J116,J125,J135)</f>
        <v>658467707</v>
      </c>
      <c r="K145" s="15">
        <f>SUM(K5,K19,K32,K59,K116,K125,K135)</f>
        <v>-121808000</v>
      </c>
      <c r="L145" s="15">
        <f>SUM(L5,L19,L32,L59,L116,L125,L135)</f>
        <v>0</v>
      </c>
      <c r="M145" s="15">
        <f>SUM(M5,M19,M32,M59,M116,M125,M135)</f>
        <v>8628676584</v>
      </c>
      <c r="N145" s="15">
        <f>SUM(N5,N19,N32,N59,N116,N125,N135)</f>
        <v>13694484</v>
      </c>
      <c r="O145" s="15">
        <f>SUM(D145:N145)</f>
        <v>23023316996.24086</v>
      </c>
      <c r="P145" s="38">
        <f>(O145/P$147)</f>
        <v>8349.0657777658398</v>
      </c>
      <c r="Q145" s="6"/>
      <c r="R145" s="2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</row>
    <row r="146" spans="1:120">
      <c r="A146" s="16"/>
      <c r="B146" s="18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9"/>
    </row>
    <row r="147" spans="1:120">
      <c r="A147" s="41"/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9" t="s">
        <v>312</v>
      </c>
      <c r="N147" s="49"/>
      <c r="O147" s="49"/>
      <c r="P147" s="44">
        <v>2757592</v>
      </c>
    </row>
    <row r="148" spans="1:120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2"/>
    </row>
    <row r="149" spans="1:120" ht="15.75" customHeight="1" thickBot="1">
      <c r="A149" s="53" t="s">
        <v>160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5"/>
    </row>
  </sheetData>
  <mergeCells count="10">
    <mergeCell ref="M147:O147"/>
    <mergeCell ref="A148:P148"/>
    <mergeCell ref="A149:P1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1109732805</v>
      </c>
      <c r="E5" s="27">
        <f t="shared" si="0"/>
        <v>877476557</v>
      </c>
      <c r="F5" s="27">
        <f t="shared" si="0"/>
        <v>55803195</v>
      </c>
      <c r="G5" s="27">
        <f t="shared" si="0"/>
        <v>2038055</v>
      </c>
      <c r="H5" s="27">
        <f t="shared" si="0"/>
        <v>0</v>
      </c>
      <c r="I5" s="27">
        <f t="shared" si="0"/>
        <v>17986000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2063036612</v>
      </c>
      <c r="O5" s="33">
        <f t="shared" ref="O5:O36" si="1">(N5/O$131)</f>
        <v>798.89118040563437</v>
      </c>
      <c r="P5" s="6"/>
    </row>
    <row r="6" spans="1:133">
      <c r="A6" s="12"/>
      <c r="B6" s="25">
        <v>311</v>
      </c>
      <c r="C6" s="20" t="s">
        <v>3</v>
      </c>
      <c r="D6" s="47">
        <v>927848006</v>
      </c>
      <c r="E6" s="47">
        <v>280914758</v>
      </c>
      <c r="F6" s="47">
        <v>55803195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1264565959</v>
      </c>
      <c r="O6" s="48">
        <f t="shared" si="1"/>
        <v>489.6910630717847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129930365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129930365</v>
      </c>
      <c r="O7" s="48">
        <f t="shared" si="1"/>
        <v>50.314290139890602</v>
      </c>
      <c r="P7" s="9"/>
    </row>
    <row r="8" spans="1:133">
      <c r="A8" s="12"/>
      <c r="B8" s="25">
        <v>312.3</v>
      </c>
      <c r="C8" s="20" t="s">
        <v>13</v>
      </c>
      <c r="D8" s="47">
        <v>10899656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10899656</v>
      </c>
      <c r="O8" s="48">
        <f t="shared" si="1"/>
        <v>4.2207874534101357</v>
      </c>
      <c r="P8" s="9"/>
    </row>
    <row r="9" spans="1:133">
      <c r="A9" s="12"/>
      <c r="B9" s="25">
        <v>312.41000000000003</v>
      </c>
      <c r="C9" s="20" t="s">
        <v>14</v>
      </c>
      <c r="D9" s="47">
        <v>42582142</v>
      </c>
      <c r="E9" s="47">
        <v>0</v>
      </c>
      <c r="F9" s="47">
        <v>0</v>
      </c>
      <c r="G9" s="47">
        <v>2038055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44620197</v>
      </c>
      <c r="O9" s="48">
        <f t="shared" si="1"/>
        <v>17.278744179292318</v>
      </c>
      <c r="P9" s="9"/>
    </row>
    <row r="10" spans="1:133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17986000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17986000</v>
      </c>
      <c r="O10" s="48">
        <f t="shared" si="1"/>
        <v>6.9649063362215013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462812204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462812204</v>
      </c>
      <c r="O11" s="48">
        <f t="shared" si="1"/>
        <v>179.21959591461348</v>
      </c>
      <c r="P11" s="9"/>
    </row>
    <row r="12" spans="1:133">
      <c r="A12" s="12"/>
      <c r="B12" s="25">
        <v>314.10000000000002</v>
      </c>
      <c r="C12" s="20" t="s">
        <v>16</v>
      </c>
      <c r="D12" s="47">
        <v>70623468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70623468</v>
      </c>
      <c r="O12" s="48">
        <f t="shared" si="1"/>
        <v>27.348261968149476</v>
      </c>
      <c r="P12" s="9"/>
    </row>
    <row r="13" spans="1:133">
      <c r="A13" s="12"/>
      <c r="B13" s="25">
        <v>314.3</v>
      </c>
      <c r="C13" s="20" t="s">
        <v>17</v>
      </c>
      <c r="D13" s="47">
        <v>8247217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8247217</v>
      </c>
      <c r="O13" s="48">
        <f t="shared" si="1"/>
        <v>3.1936558400697033</v>
      </c>
      <c r="P13" s="9"/>
    </row>
    <row r="14" spans="1:133">
      <c r="A14" s="12"/>
      <c r="B14" s="25">
        <v>314.39999999999998</v>
      </c>
      <c r="C14" s="20" t="s">
        <v>19</v>
      </c>
      <c r="D14" s="47">
        <v>1930433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1930433</v>
      </c>
      <c r="O14" s="48">
        <f t="shared" si="1"/>
        <v>0.74754170095357952</v>
      </c>
      <c r="P14" s="9"/>
    </row>
    <row r="15" spans="1:133">
      <c r="A15" s="12"/>
      <c r="B15" s="25">
        <v>315</v>
      </c>
      <c r="C15" s="20" t="s">
        <v>178</v>
      </c>
      <c r="D15" s="47">
        <v>39800025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39800025</v>
      </c>
      <c r="O15" s="48">
        <f t="shared" si="1"/>
        <v>15.412178711457477</v>
      </c>
      <c r="P15" s="9"/>
    </row>
    <row r="16" spans="1:133">
      <c r="A16" s="12"/>
      <c r="B16" s="25">
        <v>316</v>
      </c>
      <c r="C16" s="20" t="s">
        <v>179</v>
      </c>
      <c r="D16" s="47">
        <v>7801858</v>
      </c>
      <c r="E16" s="47">
        <v>3819230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11621088</v>
      </c>
      <c r="O16" s="48">
        <f t="shared" si="1"/>
        <v>4.5001550897913738</v>
      </c>
      <c r="P16" s="9"/>
    </row>
    <row r="17" spans="1:16" ht="15.75">
      <c r="A17" s="29" t="s">
        <v>23</v>
      </c>
      <c r="B17" s="30"/>
      <c r="C17" s="31"/>
      <c r="D17" s="32">
        <f t="shared" ref="D17:M17" si="3">SUM(D18:D26)</f>
        <v>107055039</v>
      </c>
      <c r="E17" s="32">
        <f t="shared" si="3"/>
        <v>28335200</v>
      </c>
      <c r="F17" s="32">
        <f t="shared" si="3"/>
        <v>0</v>
      </c>
      <c r="G17" s="32">
        <f t="shared" si="3"/>
        <v>54484079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189874318</v>
      </c>
      <c r="O17" s="46">
        <f t="shared" si="1"/>
        <v>73.527012149668423</v>
      </c>
      <c r="P17" s="10"/>
    </row>
    <row r="18" spans="1:16">
      <c r="A18" s="12"/>
      <c r="B18" s="25">
        <v>322</v>
      </c>
      <c r="C18" s="20" t="s">
        <v>0</v>
      </c>
      <c r="D18" s="47">
        <v>45150813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45150813</v>
      </c>
      <c r="O18" s="48">
        <f t="shared" si="1"/>
        <v>17.484220146183262</v>
      </c>
      <c r="P18" s="9"/>
    </row>
    <row r="19" spans="1:16">
      <c r="A19" s="12"/>
      <c r="B19" s="25">
        <v>323.10000000000002</v>
      </c>
      <c r="C19" s="20" t="s">
        <v>24</v>
      </c>
      <c r="D19" s="47">
        <v>35535854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4">SUM(D19:M19)</f>
        <v>35535854</v>
      </c>
      <c r="O19" s="48">
        <f t="shared" si="1"/>
        <v>13.760919308775836</v>
      </c>
      <c r="P19" s="9"/>
    </row>
    <row r="20" spans="1:16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3881441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3881441</v>
      </c>
      <c r="O20" s="48">
        <f t="shared" si="1"/>
        <v>1.5030508737112154</v>
      </c>
      <c r="P20" s="9"/>
    </row>
    <row r="21" spans="1:16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2904742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2904742</v>
      </c>
      <c r="O21" s="48">
        <f t="shared" si="1"/>
        <v>1.1248335350210561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22906316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22906316</v>
      </c>
      <c r="O22" s="48">
        <f t="shared" si="1"/>
        <v>8.8702516094680277</v>
      </c>
      <c r="P22" s="9"/>
    </row>
    <row r="23" spans="1:16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18023805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18023805</v>
      </c>
      <c r="O23" s="48">
        <f t="shared" si="1"/>
        <v>6.9795459605982861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6455408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6455408</v>
      </c>
      <c r="O24" s="48">
        <f t="shared" si="1"/>
        <v>2.4997949561934267</v>
      </c>
      <c r="P24" s="9"/>
    </row>
    <row r="25" spans="1:16">
      <c r="A25" s="12"/>
      <c r="B25" s="25">
        <v>325.10000000000002</v>
      </c>
      <c r="C25" s="20" t="s">
        <v>30</v>
      </c>
      <c r="D25" s="47">
        <v>0</v>
      </c>
      <c r="E25" s="47">
        <v>27323786</v>
      </c>
      <c r="F25" s="47">
        <v>0</v>
      </c>
      <c r="G25" s="47">
        <v>312367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27636153</v>
      </c>
      <c r="O25" s="48">
        <f t="shared" si="1"/>
        <v>10.701835713248464</v>
      </c>
      <c r="P25" s="9"/>
    </row>
    <row r="26" spans="1:16">
      <c r="A26" s="12"/>
      <c r="B26" s="25">
        <v>329</v>
      </c>
      <c r="C26" s="20" t="s">
        <v>32</v>
      </c>
      <c r="D26" s="47">
        <v>26368372</v>
      </c>
      <c r="E26" s="47">
        <v>1011414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27379786</v>
      </c>
      <c r="O26" s="48">
        <f t="shared" si="1"/>
        <v>10.602560046468851</v>
      </c>
      <c r="P26" s="9"/>
    </row>
    <row r="27" spans="1:16" ht="15.75">
      <c r="A27" s="29" t="s">
        <v>35</v>
      </c>
      <c r="B27" s="30"/>
      <c r="C27" s="31"/>
      <c r="D27" s="32">
        <f t="shared" ref="D27:M27" si="5">SUM(D28:D55)</f>
        <v>237561145</v>
      </c>
      <c r="E27" s="32">
        <f t="shared" si="5"/>
        <v>627422760</v>
      </c>
      <c r="F27" s="32">
        <f t="shared" si="5"/>
        <v>28037801</v>
      </c>
      <c r="G27" s="32">
        <f t="shared" si="5"/>
        <v>19731075</v>
      </c>
      <c r="H27" s="32">
        <f t="shared" si="5"/>
        <v>0</v>
      </c>
      <c r="I27" s="32">
        <f t="shared" si="5"/>
        <v>95306000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1008058781</v>
      </c>
      <c r="O27" s="46">
        <f t="shared" si="1"/>
        <v>390.36111370347066</v>
      </c>
      <c r="P27" s="10"/>
    </row>
    <row r="28" spans="1:16">
      <c r="A28" s="12"/>
      <c r="B28" s="25">
        <v>331.1</v>
      </c>
      <c r="C28" s="20" t="s">
        <v>33</v>
      </c>
      <c r="D28" s="47">
        <v>0</v>
      </c>
      <c r="E28" s="47">
        <v>4336462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4336462</v>
      </c>
      <c r="O28" s="48">
        <f t="shared" si="1"/>
        <v>1.6792534004550075</v>
      </c>
      <c r="P28" s="9"/>
    </row>
    <row r="29" spans="1:16">
      <c r="A29" s="12"/>
      <c r="B29" s="25">
        <v>331.2</v>
      </c>
      <c r="C29" s="20" t="s">
        <v>34</v>
      </c>
      <c r="D29" s="47">
        <v>0</v>
      </c>
      <c r="E29" s="47">
        <v>17029245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17029245</v>
      </c>
      <c r="O29" s="48">
        <f t="shared" si="1"/>
        <v>6.5944121206253934</v>
      </c>
      <c r="P29" s="9"/>
    </row>
    <row r="30" spans="1:16">
      <c r="A30" s="12"/>
      <c r="B30" s="25">
        <v>331.39</v>
      </c>
      <c r="C30" s="20" t="s">
        <v>41</v>
      </c>
      <c r="D30" s="47">
        <v>0</v>
      </c>
      <c r="E30" s="47">
        <v>2133203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2133203</v>
      </c>
      <c r="O30" s="48">
        <f t="shared" si="1"/>
        <v>0.82606244251899896</v>
      </c>
      <c r="P30" s="9"/>
    </row>
    <row r="31" spans="1:16">
      <c r="A31" s="12"/>
      <c r="B31" s="25">
        <v>331.49</v>
      </c>
      <c r="C31" s="20" t="s">
        <v>43</v>
      </c>
      <c r="D31" s="47">
        <v>0</v>
      </c>
      <c r="E31" s="47">
        <v>3313859</v>
      </c>
      <c r="F31" s="47">
        <v>0</v>
      </c>
      <c r="G31" s="47">
        <v>703184</v>
      </c>
      <c r="H31" s="47">
        <v>0</v>
      </c>
      <c r="I31" s="47">
        <v>68637000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72654043</v>
      </c>
      <c r="O31" s="48">
        <f t="shared" si="1"/>
        <v>28.134582700033885</v>
      </c>
      <c r="P31" s="9"/>
    </row>
    <row r="32" spans="1:16">
      <c r="A32" s="12"/>
      <c r="B32" s="25">
        <v>331.5</v>
      </c>
      <c r="C32" s="20" t="s">
        <v>36</v>
      </c>
      <c r="D32" s="47">
        <v>0</v>
      </c>
      <c r="E32" s="47">
        <v>289372545</v>
      </c>
      <c r="F32" s="47">
        <v>0</v>
      </c>
      <c r="G32" s="47">
        <v>123447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289495992</v>
      </c>
      <c r="O32" s="48">
        <f t="shared" si="1"/>
        <v>112.10455181760976</v>
      </c>
      <c r="P32" s="9"/>
    </row>
    <row r="33" spans="1:16">
      <c r="A33" s="12"/>
      <c r="B33" s="25">
        <v>331.69</v>
      </c>
      <c r="C33" s="20" t="s">
        <v>44</v>
      </c>
      <c r="D33" s="47">
        <v>0</v>
      </c>
      <c r="E33" s="47">
        <v>193621539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193621539</v>
      </c>
      <c r="O33" s="48">
        <f t="shared" si="1"/>
        <v>74.978087613146812</v>
      </c>
      <c r="P33" s="9"/>
    </row>
    <row r="34" spans="1:16">
      <c r="A34" s="12"/>
      <c r="B34" s="25">
        <v>331.7</v>
      </c>
      <c r="C34" s="20" t="s">
        <v>37</v>
      </c>
      <c r="D34" s="47">
        <v>0</v>
      </c>
      <c r="E34" s="47">
        <v>2276382</v>
      </c>
      <c r="F34" s="47">
        <v>0</v>
      </c>
      <c r="G34" s="47">
        <v>0</v>
      </c>
      <c r="H34" s="47">
        <v>0</v>
      </c>
      <c r="I34" s="47">
        <v>32000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2308382</v>
      </c>
      <c r="O34" s="48">
        <f t="shared" si="1"/>
        <v>0.89389883343821097</v>
      </c>
      <c r="P34" s="9"/>
    </row>
    <row r="35" spans="1:16">
      <c r="A35" s="12"/>
      <c r="B35" s="25">
        <v>331.9</v>
      </c>
      <c r="C35" s="20" t="s">
        <v>38</v>
      </c>
      <c r="D35" s="47">
        <v>0</v>
      </c>
      <c r="E35" s="47">
        <v>1009134</v>
      </c>
      <c r="F35" s="47">
        <v>0</v>
      </c>
      <c r="G35" s="47">
        <v>-16763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992371</v>
      </c>
      <c r="O35" s="48">
        <f t="shared" si="1"/>
        <v>0.38428617067621862</v>
      </c>
      <c r="P35" s="9"/>
    </row>
    <row r="36" spans="1:16">
      <c r="A36" s="12"/>
      <c r="B36" s="25">
        <v>333</v>
      </c>
      <c r="C36" s="20" t="s">
        <v>4</v>
      </c>
      <c r="D36" s="47">
        <v>0</v>
      </c>
      <c r="E36" s="47">
        <v>0</v>
      </c>
      <c r="F36" s="47">
        <v>0</v>
      </c>
      <c r="G36" s="47">
        <v>835779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835779</v>
      </c>
      <c r="O36" s="48">
        <f t="shared" si="1"/>
        <v>0.32364741759039645</v>
      </c>
      <c r="P36" s="9"/>
    </row>
    <row r="37" spans="1:16">
      <c r="A37" s="12"/>
      <c r="B37" s="25">
        <v>334.1</v>
      </c>
      <c r="C37" s="20" t="s">
        <v>39</v>
      </c>
      <c r="D37" s="47">
        <v>0</v>
      </c>
      <c r="E37" s="47">
        <v>242010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242010</v>
      </c>
      <c r="O37" s="48">
        <f t="shared" ref="O37:O68" si="7">(N37/O$131)</f>
        <v>9.3716055956241828E-2</v>
      </c>
      <c r="P37" s="9"/>
    </row>
    <row r="38" spans="1:16">
      <c r="A38" s="12"/>
      <c r="B38" s="25">
        <v>334.2</v>
      </c>
      <c r="C38" s="20" t="s">
        <v>40</v>
      </c>
      <c r="D38" s="47">
        <v>0</v>
      </c>
      <c r="E38" s="47">
        <v>3677688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3677688</v>
      </c>
      <c r="O38" s="48">
        <f t="shared" si="7"/>
        <v>1.4241494748051697</v>
      </c>
      <c r="P38" s="9"/>
    </row>
    <row r="39" spans="1:16">
      <c r="A39" s="12"/>
      <c r="B39" s="25">
        <v>334.36</v>
      </c>
      <c r="C39" s="20" t="s">
        <v>45</v>
      </c>
      <c r="D39" s="47">
        <v>0</v>
      </c>
      <c r="E39" s="47">
        <v>-958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4" si="8">SUM(D39:M39)</f>
        <v>-958</v>
      </c>
      <c r="O39" s="48">
        <f t="shared" si="7"/>
        <v>-3.7097632992884457E-4</v>
      </c>
      <c r="P39" s="9"/>
    </row>
    <row r="40" spans="1:16">
      <c r="A40" s="12"/>
      <c r="B40" s="25">
        <v>334.39</v>
      </c>
      <c r="C40" s="20" t="s">
        <v>46</v>
      </c>
      <c r="D40" s="47">
        <v>0</v>
      </c>
      <c r="E40" s="47">
        <v>1403978</v>
      </c>
      <c r="F40" s="47">
        <v>0</v>
      </c>
      <c r="G40" s="47">
        <v>1590646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2994624</v>
      </c>
      <c r="O40" s="48">
        <f t="shared" si="7"/>
        <v>1.1596394791616245</v>
      </c>
      <c r="P40" s="9"/>
    </row>
    <row r="41" spans="1:16">
      <c r="A41" s="12"/>
      <c r="B41" s="25">
        <v>334.42</v>
      </c>
      <c r="C41" s="20" t="s">
        <v>47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25892000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25892000</v>
      </c>
      <c r="O41" s="48">
        <f t="shared" si="7"/>
        <v>10.026429159204222</v>
      </c>
      <c r="P41" s="9"/>
    </row>
    <row r="42" spans="1:16">
      <c r="A42" s="12"/>
      <c r="B42" s="25">
        <v>334.49</v>
      </c>
      <c r="C42" s="20" t="s">
        <v>48</v>
      </c>
      <c r="D42" s="47">
        <v>0</v>
      </c>
      <c r="E42" s="47">
        <v>436333</v>
      </c>
      <c r="F42" s="47">
        <v>0</v>
      </c>
      <c r="G42" s="47">
        <v>1207152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1643485</v>
      </c>
      <c r="O42" s="48">
        <f t="shared" si="7"/>
        <v>0.63642383464833729</v>
      </c>
      <c r="P42" s="9"/>
    </row>
    <row r="43" spans="1:16">
      <c r="A43" s="12"/>
      <c r="B43" s="25">
        <v>334.5</v>
      </c>
      <c r="C43" s="20" t="s">
        <v>49</v>
      </c>
      <c r="D43" s="47">
        <v>0</v>
      </c>
      <c r="E43" s="47">
        <v>939514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939514</v>
      </c>
      <c r="O43" s="48">
        <f t="shared" si="7"/>
        <v>0.36381780337867275</v>
      </c>
      <c r="P43" s="9"/>
    </row>
    <row r="44" spans="1:16">
      <c r="A44" s="12"/>
      <c r="B44" s="25">
        <v>334.69</v>
      </c>
      <c r="C44" s="20" t="s">
        <v>50</v>
      </c>
      <c r="D44" s="47">
        <v>0</v>
      </c>
      <c r="E44" s="47">
        <v>49104256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49104256</v>
      </c>
      <c r="O44" s="48">
        <f t="shared" si="7"/>
        <v>19.015153105184183</v>
      </c>
      <c r="P44" s="9"/>
    </row>
    <row r="45" spans="1:16">
      <c r="A45" s="12"/>
      <c r="B45" s="25">
        <v>334.7</v>
      </c>
      <c r="C45" s="20" t="s">
        <v>51</v>
      </c>
      <c r="D45" s="47">
        <v>0</v>
      </c>
      <c r="E45" s="47">
        <v>1813439</v>
      </c>
      <c r="F45" s="47">
        <v>0</v>
      </c>
      <c r="G45" s="47">
        <v>0</v>
      </c>
      <c r="H45" s="47">
        <v>0</v>
      </c>
      <c r="I45" s="47">
        <v>58000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1871439</v>
      </c>
      <c r="O45" s="48">
        <f t="shared" si="7"/>
        <v>0.72469683915000727</v>
      </c>
      <c r="P45" s="9"/>
    </row>
    <row r="46" spans="1:16">
      <c r="A46" s="12"/>
      <c r="B46" s="25">
        <v>334.9</v>
      </c>
      <c r="C46" s="20" t="s">
        <v>52</v>
      </c>
      <c r="D46" s="47">
        <v>0</v>
      </c>
      <c r="E46" s="47">
        <v>902073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902073</v>
      </c>
      <c r="O46" s="48">
        <f t="shared" si="7"/>
        <v>0.34931913451764363</v>
      </c>
      <c r="P46" s="9"/>
    </row>
    <row r="47" spans="1:16">
      <c r="A47" s="12"/>
      <c r="B47" s="25">
        <v>335.12</v>
      </c>
      <c r="C47" s="20" t="s">
        <v>180</v>
      </c>
      <c r="D47" s="47">
        <v>82652260</v>
      </c>
      <c r="E47" s="47">
        <v>0</v>
      </c>
      <c r="F47" s="47">
        <v>28037801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110690061</v>
      </c>
      <c r="O47" s="48">
        <f t="shared" si="7"/>
        <v>42.863666585991581</v>
      </c>
      <c r="P47" s="9"/>
    </row>
    <row r="48" spans="1:16">
      <c r="A48" s="12"/>
      <c r="B48" s="25">
        <v>335.13</v>
      </c>
      <c r="C48" s="20" t="s">
        <v>181</v>
      </c>
      <c r="D48" s="47">
        <v>491583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491583</v>
      </c>
      <c r="O48" s="48">
        <f t="shared" si="7"/>
        <v>0.19036081126869644</v>
      </c>
      <c r="P48" s="9"/>
    </row>
    <row r="49" spans="1:16">
      <c r="A49" s="12"/>
      <c r="B49" s="25">
        <v>335.15</v>
      </c>
      <c r="C49" s="20" t="s">
        <v>182</v>
      </c>
      <c r="D49" s="47">
        <v>1026717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1026717</v>
      </c>
      <c r="O49" s="48">
        <f t="shared" si="7"/>
        <v>0.39758633041289509</v>
      </c>
      <c r="P49" s="9"/>
    </row>
    <row r="50" spans="1:16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0.17290285105765041</v>
      </c>
      <c r="P50" s="9"/>
    </row>
    <row r="51" spans="1:16">
      <c r="A51" s="12"/>
      <c r="B51" s="25">
        <v>335.17</v>
      </c>
      <c r="C51" s="20" t="s">
        <v>184</v>
      </c>
      <c r="D51" s="47">
        <v>202180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202180</v>
      </c>
      <c r="O51" s="48">
        <f t="shared" si="7"/>
        <v>7.8292269712958037E-2</v>
      </c>
      <c r="P51" s="9"/>
    </row>
    <row r="52" spans="1:16">
      <c r="A52" s="12"/>
      <c r="B52" s="25">
        <v>335.18</v>
      </c>
      <c r="C52" s="20" t="s">
        <v>185</v>
      </c>
      <c r="D52" s="47">
        <v>140448894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140448894</v>
      </c>
      <c r="O52" s="48">
        <f t="shared" si="7"/>
        <v>54.387489810736241</v>
      </c>
      <c r="P52" s="9"/>
    </row>
    <row r="53" spans="1:16">
      <c r="A53" s="12"/>
      <c r="B53" s="25">
        <v>335.49</v>
      </c>
      <c r="C53" s="20" t="s">
        <v>59</v>
      </c>
      <c r="D53" s="47">
        <v>12293011</v>
      </c>
      <c r="E53" s="47">
        <v>0</v>
      </c>
      <c r="F53" s="47">
        <v>0</v>
      </c>
      <c r="G53" s="47">
        <v>15287630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27580641</v>
      </c>
      <c r="O53" s="48">
        <f t="shared" si="7"/>
        <v>10.68033922261484</v>
      </c>
      <c r="P53" s="9"/>
    </row>
    <row r="54" spans="1:16">
      <c r="A54" s="12"/>
      <c r="B54" s="25">
        <v>335.8</v>
      </c>
      <c r="C54" s="20" t="s">
        <v>61</v>
      </c>
      <c r="D54" s="47">
        <v>0</v>
      </c>
      <c r="E54" s="47">
        <v>53290547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53290547</v>
      </c>
      <c r="O54" s="48">
        <f t="shared" si="7"/>
        <v>20.636254223340917</v>
      </c>
      <c r="P54" s="9"/>
    </row>
    <row r="55" spans="1:16">
      <c r="A55" s="12"/>
      <c r="B55" s="25">
        <v>337.9</v>
      </c>
      <c r="C55" s="20" t="s">
        <v>63</v>
      </c>
      <c r="D55" s="47">
        <v>0</v>
      </c>
      <c r="E55" s="47">
        <v>2521511</v>
      </c>
      <c r="F55" s="47">
        <v>0</v>
      </c>
      <c r="G55" s="47">
        <v>0</v>
      </c>
      <c r="H55" s="47">
        <v>0</v>
      </c>
      <c r="I55" s="47">
        <v>687000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3208511</v>
      </c>
      <c r="O55" s="48">
        <f t="shared" si="7"/>
        <v>1.2424651725640157</v>
      </c>
      <c r="P55" s="9"/>
    </row>
    <row r="56" spans="1:16" ht="15.75">
      <c r="A56" s="29" t="s">
        <v>68</v>
      </c>
      <c r="B56" s="30"/>
      <c r="C56" s="31"/>
      <c r="D56" s="32">
        <f t="shared" ref="D56:M56" si="9">SUM(D57:D101)</f>
        <v>326153182</v>
      </c>
      <c r="E56" s="32">
        <f t="shared" si="9"/>
        <v>133528325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3018764000</v>
      </c>
      <c r="J56" s="32">
        <f t="shared" si="9"/>
        <v>536018000</v>
      </c>
      <c r="K56" s="32">
        <f t="shared" si="9"/>
        <v>0</v>
      </c>
      <c r="L56" s="32">
        <f t="shared" si="9"/>
        <v>0</v>
      </c>
      <c r="M56" s="32">
        <f t="shared" si="9"/>
        <v>817000</v>
      </c>
      <c r="N56" s="32">
        <f>SUM(D56:M56)</f>
        <v>4015280507</v>
      </c>
      <c r="O56" s="46">
        <f t="shared" si="7"/>
        <v>1554.8789416719105</v>
      </c>
      <c r="P56" s="10"/>
    </row>
    <row r="57" spans="1:16">
      <c r="A57" s="12"/>
      <c r="B57" s="25">
        <v>341.1</v>
      </c>
      <c r="C57" s="20" t="s">
        <v>186</v>
      </c>
      <c r="D57" s="47">
        <v>13473645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13473645</v>
      </c>
      <c r="O57" s="48">
        <f t="shared" si="7"/>
        <v>5.217540055181761</v>
      </c>
      <c r="P57" s="9"/>
    </row>
    <row r="58" spans="1:16">
      <c r="A58" s="12"/>
      <c r="B58" s="25">
        <v>341.2</v>
      </c>
      <c r="C58" s="20" t="s">
        <v>187</v>
      </c>
      <c r="D58" s="47">
        <v>875390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101" si="10">SUM(D58:M58)</f>
        <v>875390</v>
      </c>
      <c r="O58" s="48">
        <f t="shared" si="7"/>
        <v>0.33898639817997001</v>
      </c>
      <c r="P58" s="9"/>
    </row>
    <row r="59" spans="1:16">
      <c r="A59" s="12"/>
      <c r="B59" s="25">
        <v>341.3</v>
      </c>
      <c r="C59" s="20" t="s">
        <v>188</v>
      </c>
      <c r="D59" s="47">
        <v>51730426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51730426</v>
      </c>
      <c r="O59" s="48">
        <f t="shared" si="7"/>
        <v>20.032112299724091</v>
      </c>
      <c r="P59" s="9"/>
    </row>
    <row r="60" spans="1:16">
      <c r="A60" s="12"/>
      <c r="B60" s="25">
        <v>341.51</v>
      </c>
      <c r="C60" s="20" t="s">
        <v>189</v>
      </c>
      <c r="D60" s="47">
        <v>27652108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27652108</v>
      </c>
      <c r="O60" s="48">
        <f t="shared" si="7"/>
        <v>10.708014134275619</v>
      </c>
      <c r="P60" s="9"/>
    </row>
    <row r="61" spans="1:16">
      <c r="A61" s="12"/>
      <c r="B61" s="25">
        <v>341.52</v>
      </c>
      <c r="C61" s="20" t="s">
        <v>190</v>
      </c>
      <c r="D61" s="47">
        <v>23373154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23373154</v>
      </c>
      <c r="O61" s="48">
        <f t="shared" si="7"/>
        <v>9.0510301563483235</v>
      </c>
      <c r="P61" s="9"/>
    </row>
    <row r="62" spans="1:16">
      <c r="A62" s="12"/>
      <c r="B62" s="25">
        <v>341.53</v>
      </c>
      <c r="C62" s="20" t="s">
        <v>191</v>
      </c>
      <c r="D62" s="47">
        <v>942738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942738</v>
      </c>
      <c r="O62" s="48">
        <f t="shared" si="7"/>
        <v>0.36506626651822449</v>
      </c>
      <c r="P62" s="9"/>
    </row>
    <row r="63" spans="1:16">
      <c r="A63" s="12"/>
      <c r="B63" s="25">
        <v>341.54</v>
      </c>
      <c r="C63" s="20" t="s">
        <v>192</v>
      </c>
      <c r="D63" s="47">
        <v>1117009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1117009</v>
      </c>
      <c r="O63" s="48">
        <f t="shared" si="7"/>
        <v>0.43255104312890263</v>
      </c>
      <c r="P63" s="9"/>
    </row>
    <row r="64" spans="1:16">
      <c r="A64" s="12"/>
      <c r="B64" s="25">
        <v>341.56</v>
      </c>
      <c r="C64" s="20" t="s">
        <v>193</v>
      </c>
      <c r="D64" s="47">
        <v>3489798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3489798</v>
      </c>
      <c r="O64" s="48">
        <f t="shared" si="7"/>
        <v>1.3513908708069122</v>
      </c>
      <c r="P64" s="9"/>
    </row>
    <row r="65" spans="1:16">
      <c r="A65" s="12"/>
      <c r="B65" s="25">
        <v>341.9</v>
      </c>
      <c r="C65" s="20" t="s">
        <v>194</v>
      </c>
      <c r="D65" s="47">
        <v>20820520</v>
      </c>
      <c r="E65" s="47">
        <v>6363465</v>
      </c>
      <c r="F65" s="47">
        <v>0</v>
      </c>
      <c r="G65" s="47">
        <v>0</v>
      </c>
      <c r="H65" s="47">
        <v>0</v>
      </c>
      <c r="I65" s="47">
        <v>0</v>
      </c>
      <c r="J65" s="47">
        <v>536018000</v>
      </c>
      <c r="K65" s="47">
        <v>0</v>
      </c>
      <c r="L65" s="47">
        <v>0</v>
      </c>
      <c r="M65" s="47">
        <v>0</v>
      </c>
      <c r="N65" s="47">
        <f t="shared" si="10"/>
        <v>563201985</v>
      </c>
      <c r="O65" s="48">
        <f t="shared" si="7"/>
        <v>218.09457766590833</v>
      </c>
      <c r="P65" s="9"/>
    </row>
    <row r="66" spans="1:16">
      <c r="A66" s="12"/>
      <c r="B66" s="25">
        <v>342.1</v>
      </c>
      <c r="C66" s="20" t="s">
        <v>164</v>
      </c>
      <c r="D66" s="47">
        <v>47198052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47198052</v>
      </c>
      <c r="O66" s="48">
        <f t="shared" si="7"/>
        <v>18.276993852558206</v>
      </c>
      <c r="P66" s="9"/>
    </row>
    <row r="67" spans="1:16">
      <c r="A67" s="12"/>
      <c r="B67" s="25">
        <v>342.2</v>
      </c>
      <c r="C67" s="20" t="s">
        <v>78</v>
      </c>
      <c r="D67" s="47">
        <v>0</v>
      </c>
      <c r="E67" s="47">
        <v>40115336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40115336</v>
      </c>
      <c r="O67" s="48">
        <f t="shared" si="7"/>
        <v>15.534279878019266</v>
      </c>
      <c r="P67" s="9"/>
    </row>
    <row r="68" spans="1:16">
      <c r="A68" s="12"/>
      <c r="B68" s="25">
        <v>342.3</v>
      </c>
      <c r="C68" s="20" t="s">
        <v>79</v>
      </c>
      <c r="D68" s="47">
        <v>52684</v>
      </c>
      <c r="E68" s="47">
        <v>250146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302830</v>
      </c>
      <c r="O68" s="48">
        <f t="shared" si="7"/>
        <v>0.11726801878116075</v>
      </c>
      <c r="P68" s="9"/>
    </row>
    <row r="69" spans="1:16">
      <c r="A69" s="12"/>
      <c r="B69" s="25">
        <v>342.4</v>
      </c>
      <c r="C69" s="20" t="s">
        <v>80</v>
      </c>
      <c r="D69" s="47">
        <v>11591168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11591168</v>
      </c>
      <c r="O69" s="48">
        <f t="shared" ref="O69:O100" si="11">(N69/O$131)</f>
        <v>4.4885688561885857</v>
      </c>
      <c r="P69" s="9"/>
    </row>
    <row r="70" spans="1:16">
      <c r="A70" s="12"/>
      <c r="B70" s="25">
        <v>342.5</v>
      </c>
      <c r="C70" s="20" t="s">
        <v>81</v>
      </c>
      <c r="D70" s="47">
        <v>5295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5295</v>
      </c>
      <c r="O70" s="48">
        <f t="shared" si="11"/>
        <v>2.0504380657340626E-3</v>
      </c>
      <c r="P70" s="9"/>
    </row>
    <row r="71" spans="1:16">
      <c r="A71" s="12"/>
      <c r="B71" s="25">
        <v>342.6</v>
      </c>
      <c r="C71" s="20" t="s">
        <v>82</v>
      </c>
      <c r="D71" s="47">
        <v>0</v>
      </c>
      <c r="E71" s="47">
        <v>23920639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23920639</v>
      </c>
      <c r="O71" s="48">
        <f t="shared" si="11"/>
        <v>9.2630384820175227</v>
      </c>
      <c r="P71" s="9"/>
    </row>
    <row r="72" spans="1:16">
      <c r="A72" s="12"/>
      <c r="B72" s="25">
        <v>342.9</v>
      </c>
      <c r="C72" s="20" t="s">
        <v>83</v>
      </c>
      <c r="D72" s="47">
        <v>548370</v>
      </c>
      <c r="E72" s="47">
        <v>3345462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3893832</v>
      </c>
      <c r="O72" s="48">
        <f t="shared" si="11"/>
        <v>1.5078491698533327</v>
      </c>
      <c r="P72" s="9"/>
    </row>
    <row r="73" spans="1:16">
      <c r="A73" s="12"/>
      <c r="B73" s="25">
        <v>343.4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262856000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262856000</v>
      </c>
      <c r="O73" s="48">
        <f t="shared" si="11"/>
        <v>101.78846991625926</v>
      </c>
      <c r="P73" s="9"/>
    </row>
    <row r="74" spans="1:16">
      <c r="A74" s="12"/>
      <c r="B74" s="25">
        <v>343.6</v>
      </c>
      <c r="C74" s="20" t="s">
        <v>85</v>
      </c>
      <c r="D74" s="47">
        <v>32452603</v>
      </c>
      <c r="E74" s="47">
        <v>0</v>
      </c>
      <c r="F74" s="47">
        <v>0</v>
      </c>
      <c r="G74" s="47">
        <v>0</v>
      </c>
      <c r="H74" s="47">
        <v>0</v>
      </c>
      <c r="I74" s="47">
        <v>548408000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580860603</v>
      </c>
      <c r="O74" s="48">
        <f t="shared" si="11"/>
        <v>224.93270845636283</v>
      </c>
      <c r="P74" s="9"/>
    </row>
    <row r="75" spans="1:16">
      <c r="A75" s="12"/>
      <c r="B75" s="25">
        <v>343.9</v>
      </c>
      <c r="C75" s="20" t="s">
        <v>86</v>
      </c>
      <c r="D75" s="47">
        <v>29228232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29228232</v>
      </c>
      <c r="O75" s="48">
        <f t="shared" si="11"/>
        <v>11.318353066460139</v>
      </c>
      <c r="P75" s="9"/>
    </row>
    <row r="76" spans="1:16">
      <c r="A76" s="12"/>
      <c r="B76" s="25">
        <v>344.1</v>
      </c>
      <c r="C76" s="20" t="s">
        <v>195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764458000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764458000</v>
      </c>
      <c r="O76" s="48">
        <f t="shared" si="11"/>
        <v>296.02904303209255</v>
      </c>
      <c r="P76" s="9"/>
    </row>
    <row r="77" spans="1:16">
      <c r="A77" s="12"/>
      <c r="B77" s="25">
        <v>344.2</v>
      </c>
      <c r="C77" s="20" t="s">
        <v>196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109177000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109177000</v>
      </c>
      <c r="O77" s="48">
        <f t="shared" si="11"/>
        <v>42.277748196911759</v>
      </c>
      <c r="P77" s="9"/>
    </row>
    <row r="78" spans="1:16">
      <c r="A78" s="12"/>
      <c r="B78" s="25">
        <v>344.3</v>
      </c>
      <c r="C78" s="20" t="s">
        <v>197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120512000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120512000</v>
      </c>
      <c r="O78" s="48">
        <f t="shared" si="11"/>
        <v>46.667118447165883</v>
      </c>
      <c r="P78" s="9"/>
    </row>
    <row r="79" spans="1:16">
      <c r="A79" s="12"/>
      <c r="B79" s="25">
        <v>344.5</v>
      </c>
      <c r="C79" s="20" t="s">
        <v>198</v>
      </c>
      <c r="D79" s="47">
        <v>2719458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2719458</v>
      </c>
      <c r="O79" s="48">
        <f t="shared" si="11"/>
        <v>1.0530840795779079</v>
      </c>
      <c r="P79" s="9"/>
    </row>
    <row r="80" spans="1:16">
      <c r="A80" s="12"/>
      <c r="B80" s="25">
        <v>344.6</v>
      </c>
      <c r="C80" s="20" t="s">
        <v>199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10902000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10902000</v>
      </c>
      <c r="O80" s="48">
        <f t="shared" si="11"/>
        <v>4.2216951449731352</v>
      </c>
      <c r="P80" s="9"/>
    </row>
    <row r="81" spans="1:16">
      <c r="A81" s="12"/>
      <c r="B81" s="25">
        <v>344.9</v>
      </c>
      <c r="C81" s="20" t="s">
        <v>200</v>
      </c>
      <c r="D81" s="47">
        <v>0</v>
      </c>
      <c r="E81" s="47">
        <v>509710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509710</v>
      </c>
      <c r="O81" s="48">
        <f t="shared" si="11"/>
        <v>0.19738031850525195</v>
      </c>
      <c r="P81" s="9"/>
    </row>
    <row r="82" spans="1:16">
      <c r="A82" s="12"/>
      <c r="B82" s="25">
        <v>345.1</v>
      </c>
      <c r="C82" s="20" t="s">
        <v>93</v>
      </c>
      <c r="D82" s="47">
        <v>0</v>
      </c>
      <c r="E82" s="47">
        <v>37574306</v>
      </c>
      <c r="F82" s="47">
        <v>0</v>
      </c>
      <c r="G82" s="47">
        <v>0</v>
      </c>
      <c r="H82" s="47">
        <v>0</v>
      </c>
      <c r="I82" s="47">
        <v>10211000</v>
      </c>
      <c r="J82" s="47">
        <v>0</v>
      </c>
      <c r="K82" s="47">
        <v>0</v>
      </c>
      <c r="L82" s="47">
        <v>0</v>
      </c>
      <c r="M82" s="47">
        <v>817000</v>
      </c>
      <c r="N82" s="47">
        <f t="shared" si="10"/>
        <v>48602306</v>
      </c>
      <c r="O82" s="48">
        <f t="shared" si="11"/>
        <v>18.820777772399438</v>
      </c>
      <c r="P82" s="9"/>
    </row>
    <row r="83" spans="1:16">
      <c r="A83" s="12"/>
      <c r="B83" s="25">
        <v>345.9</v>
      </c>
      <c r="C83" s="20" t="s">
        <v>94</v>
      </c>
      <c r="D83" s="47">
        <v>1489575</v>
      </c>
      <c r="E83" s="47">
        <v>314765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1804340</v>
      </c>
      <c r="O83" s="48">
        <f t="shared" si="11"/>
        <v>0.69871339367829999</v>
      </c>
      <c r="P83" s="9"/>
    </row>
    <row r="84" spans="1:16">
      <c r="A84" s="12"/>
      <c r="B84" s="25">
        <v>346.2</v>
      </c>
      <c r="C84" s="20" t="s">
        <v>95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1187971000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1187971000</v>
      </c>
      <c r="O84" s="48">
        <f t="shared" si="11"/>
        <v>460.03039837359023</v>
      </c>
      <c r="P84" s="9"/>
    </row>
    <row r="85" spans="1:16">
      <c r="A85" s="12"/>
      <c r="B85" s="25">
        <v>346.9</v>
      </c>
      <c r="C85" s="20" t="s">
        <v>96</v>
      </c>
      <c r="D85" s="47">
        <v>0</v>
      </c>
      <c r="E85" s="47">
        <v>777753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777753</v>
      </c>
      <c r="O85" s="48">
        <f t="shared" si="11"/>
        <v>0.30117740452103198</v>
      </c>
      <c r="P85" s="9"/>
    </row>
    <row r="86" spans="1:16">
      <c r="A86" s="12"/>
      <c r="B86" s="25">
        <v>347.1</v>
      </c>
      <c r="C86" s="20" t="s">
        <v>97</v>
      </c>
      <c r="D86" s="47">
        <v>0</v>
      </c>
      <c r="E86" s="47">
        <v>528595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528595</v>
      </c>
      <c r="O86" s="48">
        <f t="shared" si="11"/>
        <v>0.20469335398615615</v>
      </c>
      <c r="P86" s="9"/>
    </row>
    <row r="87" spans="1:16">
      <c r="A87" s="12"/>
      <c r="B87" s="25">
        <v>347.2</v>
      </c>
      <c r="C87" s="20" t="s">
        <v>98</v>
      </c>
      <c r="D87" s="47">
        <v>44862031</v>
      </c>
      <c r="E87" s="47">
        <v>46569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44908600</v>
      </c>
      <c r="O87" s="48">
        <f t="shared" si="11"/>
        <v>17.390425480420156</v>
      </c>
      <c r="P87" s="9"/>
    </row>
    <row r="88" spans="1:16">
      <c r="A88" s="12"/>
      <c r="B88" s="25">
        <v>347.3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4269000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4269000</v>
      </c>
      <c r="O88" s="48">
        <f t="shared" si="11"/>
        <v>1.6531293867079724</v>
      </c>
      <c r="P88" s="9"/>
    </row>
    <row r="89" spans="1:16">
      <c r="A89" s="12"/>
      <c r="B89" s="25">
        <v>347.9</v>
      </c>
      <c r="C89" s="20" t="s">
        <v>100</v>
      </c>
      <c r="D89" s="47">
        <v>0</v>
      </c>
      <c r="E89" s="47">
        <v>1122651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1122651</v>
      </c>
      <c r="O89" s="48">
        <f t="shared" si="11"/>
        <v>0.43473585362311823</v>
      </c>
      <c r="P89" s="9"/>
    </row>
    <row r="90" spans="1:16">
      <c r="A90" s="12"/>
      <c r="B90" s="25">
        <v>348.11</v>
      </c>
      <c r="C90" s="20" t="s">
        <v>201</v>
      </c>
      <c r="D90" s="47">
        <v>0</v>
      </c>
      <c r="E90" s="47">
        <v>3305125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5" si="12">SUM(D90:M90)</f>
        <v>3305125</v>
      </c>
      <c r="O90" s="48">
        <f t="shared" si="11"/>
        <v>1.2798780192652113</v>
      </c>
      <c r="P90" s="9"/>
    </row>
    <row r="91" spans="1:16">
      <c r="A91" s="12"/>
      <c r="B91" s="25">
        <v>348.12</v>
      </c>
      <c r="C91" s="20" t="s">
        <v>202</v>
      </c>
      <c r="D91" s="47">
        <v>0</v>
      </c>
      <c r="E91" s="47">
        <v>1291958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1291958</v>
      </c>
      <c r="O91" s="48">
        <f t="shared" si="11"/>
        <v>0.50029836874969746</v>
      </c>
      <c r="P91" s="9"/>
    </row>
    <row r="92" spans="1:16">
      <c r="A92" s="12"/>
      <c r="B92" s="25">
        <v>348.13</v>
      </c>
      <c r="C92" s="20" t="s">
        <v>203</v>
      </c>
      <c r="D92" s="47">
        <v>0</v>
      </c>
      <c r="E92" s="47">
        <v>3056096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3056096</v>
      </c>
      <c r="O92" s="48">
        <f t="shared" si="11"/>
        <v>1.1834439227455347</v>
      </c>
      <c r="P92" s="9"/>
    </row>
    <row r="93" spans="1:16">
      <c r="A93" s="12"/>
      <c r="B93" s="25">
        <v>348.21</v>
      </c>
      <c r="C93" s="20" t="s">
        <v>204</v>
      </c>
      <c r="D93" s="47">
        <v>0</v>
      </c>
      <c r="E93" s="47">
        <v>2296781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2296781</v>
      </c>
      <c r="O93" s="48">
        <f t="shared" si="11"/>
        <v>0.88940645723413525</v>
      </c>
      <c r="P93" s="9"/>
    </row>
    <row r="94" spans="1:16">
      <c r="A94" s="12"/>
      <c r="B94" s="25">
        <v>348.22</v>
      </c>
      <c r="C94" s="20" t="s">
        <v>205</v>
      </c>
      <c r="D94" s="47">
        <v>0</v>
      </c>
      <c r="E94" s="47">
        <v>4205734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4205734</v>
      </c>
      <c r="O94" s="48">
        <f t="shared" si="11"/>
        <v>1.6286302337964083</v>
      </c>
      <c r="P94" s="9"/>
    </row>
    <row r="95" spans="1:16">
      <c r="A95" s="12"/>
      <c r="B95" s="25">
        <v>348.23</v>
      </c>
      <c r="C95" s="20" t="s">
        <v>206</v>
      </c>
      <c r="D95" s="47">
        <v>0</v>
      </c>
      <c r="E95" s="47">
        <v>160847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160847</v>
      </c>
      <c r="O95" s="48">
        <f t="shared" si="11"/>
        <v>6.2286461106539522E-2</v>
      </c>
      <c r="P95" s="9"/>
    </row>
    <row r="96" spans="1:16">
      <c r="A96" s="12"/>
      <c r="B96" s="25">
        <v>348.92099999999999</v>
      </c>
      <c r="C96" s="20" t="s">
        <v>207</v>
      </c>
      <c r="D96" s="47">
        <v>373094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373094</v>
      </c>
      <c r="O96" s="48">
        <f t="shared" si="11"/>
        <v>0.14447708020717362</v>
      </c>
      <c r="P96" s="9"/>
    </row>
    <row r="97" spans="1:16">
      <c r="A97" s="12"/>
      <c r="B97" s="25">
        <v>348.923</v>
      </c>
      <c r="C97" s="20" t="s">
        <v>208</v>
      </c>
      <c r="D97" s="47">
        <v>0</v>
      </c>
      <c r="E97" s="47">
        <v>746188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746188</v>
      </c>
      <c r="O97" s="48">
        <f t="shared" si="11"/>
        <v>0.28895416041434724</v>
      </c>
      <c r="P97" s="9"/>
    </row>
    <row r="98" spans="1:16">
      <c r="A98" s="12"/>
      <c r="B98" s="25">
        <v>348.92399999999998</v>
      </c>
      <c r="C98" s="20" t="s">
        <v>209</v>
      </c>
      <c r="D98" s="47">
        <v>0</v>
      </c>
      <c r="E98" s="47">
        <v>373094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373094</v>
      </c>
      <c r="O98" s="48">
        <f t="shared" si="11"/>
        <v>0.14447708020717362</v>
      </c>
      <c r="P98" s="9"/>
    </row>
    <row r="99" spans="1:16">
      <c r="A99" s="12"/>
      <c r="B99" s="25">
        <v>348.93099999999998</v>
      </c>
      <c r="C99" s="20" t="s">
        <v>210</v>
      </c>
      <c r="D99" s="47">
        <v>7263724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7263724</v>
      </c>
      <c r="O99" s="48">
        <f t="shared" si="11"/>
        <v>2.8128075899123868</v>
      </c>
      <c r="P99" s="9"/>
    </row>
    <row r="100" spans="1:16">
      <c r="A100" s="12"/>
      <c r="B100" s="25">
        <v>348.99</v>
      </c>
      <c r="C100" s="20" t="s">
        <v>211</v>
      </c>
      <c r="D100" s="47">
        <v>2535130</v>
      </c>
      <c r="E100" s="47">
        <v>3223105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5758235</v>
      </c>
      <c r="O100" s="48">
        <f t="shared" si="11"/>
        <v>2.229821385352631</v>
      </c>
      <c r="P100" s="9"/>
    </row>
    <row r="101" spans="1:16">
      <c r="A101" s="12"/>
      <c r="B101" s="25">
        <v>349</v>
      </c>
      <c r="C101" s="20" t="s">
        <v>1</v>
      </c>
      <c r="D101" s="47">
        <v>2358978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2358978</v>
      </c>
      <c r="O101" s="48">
        <f t="shared" ref="O101:O129" si="13">(N101/O$131)</f>
        <v>0.91349165012827338</v>
      </c>
      <c r="P101" s="9"/>
    </row>
    <row r="102" spans="1:16" ht="15.75">
      <c r="A102" s="29" t="s">
        <v>69</v>
      </c>
      <c r="B102" s="30"/>
      <c r="C102" s="31"/>
      <c r="D102" s="32">
        <f t="shared" ref="D102:M102" si="14">SUM(D103:D107)</f>
        <v>19251767</v>
      </c>
      <c r="E102" s="32">
        <f t="shared" si="14"/>
        <v>21008827</v>
      </c>
      <c r="F102" s="32">
        <f t="shared" si="14"/>
        <v>0</v>
      </c>
      <c r="G102" s="32">
        <f t="shared" si="14"/>
        <v>154525</v>
      </c>
      <c r="H102" s="32">
        <f t="shared" si="14"/>
        <v>0</v>
      </c>
      <c r="I102" s="32">
        <f t="shared" si="14"/>
        <v>0</v>
      </c>
      <c r="J102" s="32">
        <f t="shared" si="14"/>
        <v>0</v>
      </c>
      <c r="K102" s="32">
        <f t="shared" si="14"/>
        <v>0</v>
      </c>
      <c r="L102" s="32">
        <f t="shared" si="14"/>
        <v>0</v>
      </c>
      <c r="M102" s="32">
        <f t="shared" si="14"/>
        <v>0</v>
      </c>
      <c r="N102" s="32">
        <f t="shared" ref="N102:N109" si="15">SUM(D102:M102)</f>
        <v>40415119</v>
      </c>
      <c r="O102" s="46">
        <f t="shared" si="13"/>
        <v>15.650367975216612</v>
      </c>
      <c r="P102" s="10"/>
    </row>
    <row r="103" spans="1:16">
      <c r="A103" s="13"/>
      <c r="B103" s="40">
        <v>351.1</v>
      </c>
      <c r="C103" s="21" t="s">
        <v>118</v>
      </c>
      <c r="D103" s="47">
        <v>703867</v>
      </c>
      <c r="E103" s="47">
        <v>1395289</v>
      </c>
      <c r="F103" s="47">
        <v>0</v>
      </c>
      <c r="G103" s="47">
        <v>154525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2253681</v>
      </c>
      <c r="O103" s="48">
        <f t="shared" si="13"/>
        <v>0.87271639479161622</v>
      </c>
      <c r="P103" s="9"/>
    </row>
    <row r="104" spans="1:16">
      <c r="A104" s="13"/>
      <c r="B104" s="40">
        <v>351.3</v>
      </c>
      <c r="C104" s="21" t="s">
        <v>175</v>
      </c>
      <c r="D104" s="47">
        <v>0</v>
      </c>
      <c r="E104" s="47">
        <v>2999602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2999602</v>
      </c>
      <c r="O104" s="48">
        <f t="shared" si="13"/>
        <v>1.1615671620117141</v>
      </c>
      <c r="P104" s="9"/>
    </row>
    <row r="105" spans="1:16">
      <c r="A105" s="13"/>
      <c r="B105" s="40">
        <v>352</v>
      </c>
      <c r="C105" s="21" t="s">
        <v>121</v>
      </c>
      <c r="D105" s="47">
        <v>0</v>
      </c>
      <c r="E105" s="47">
        <v>862243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862243</v>
      </c>
      <c r="O105" s="48">
        <f t="shared" si="13"/>
        <v>0.33389534827435985</v>
      </c>
      <c r="P105" s="9"/>
    </row>
    <row r="106" spans="1:16">
      <c r="A106" s="13"/>
      <c r="B106" s="40">
        <v>354</v>
      </c>
      <c r="C106" s="21" t="s">
        <v>123</v>
      </c>
      <c r="D106" s="47">
        <v>6080153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6080153</v>
      </c>
      <c r="O106" s="48">
        <f t="shared" si="13"/>
        <v>2.3544810494215596</v>
      </c>
      <c r="P106" s="9"/>
    </row>
    <row r="107" spans="1:16">
      <c r="A107" s="13"/>
      <c r="B107" s="40">
        <v>359</v>
      </c>
      <c r="C107" s="21" t="s">
        <v>124</v>
      </c>
      <c r="D107" s="47">
        <v>12467747</v>
      </c>
      <c r="E107" s="47">
        <v>15751693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28219440</v>
      </c>
      <c r="O107" s="48">
        <f t="shared" si="13"/>
        <v>10.927708020717363</v>
      </c>
      <c r="P107" s="9"/>
    </row>
    <row r="108" spans="1:16" ht="15.75">
      <c r="A108" s="29" t="s">
        <v>5</v>
      </c>
      <c r="B108" s="30"/>
      <c r="C108" s="31"/>
      <c r="D108" s="32">
        <f t="shared" ref="D108:M108" si="16">SUM(D109:D117)</f>
        <v>20931155</v>
      </c>
      <c r="E108" s="32">
        <f t="shared" si="16"/>
        <v>73364200</v>
      </c>
      <c r="F108" s="32">
        <f t="shared" si="16"/>
        <v>15830556</v>
      </c>
      <c r="G108" s="32">
        <f t="shared" si="16"/>
        <v>17270476</v>
      </c>
      <c r="H108" s="32">
        <f t="shared" si="16"/>
        <v>8878</v>
      </c>
      <c r="I108" s="32">
        <f t="shared" si="16"/>
        <v>0</v>
      </c>
      <c r="J108" s="32">
        <f t="shared" si="16"/>
        <v>605000</v>
      </c>
      <c r="K108" s="32">
        <f t="shared" si="16"/>
        <v>84939000</v>
      </c>
      <c r="L108" s="32">
        <f t="shared" si="16"/>
        <v>0</v>
      </c>
      <c r="M108" s="32">
        <f t="shared" si="16"/>
        <v>5443000</v>
      </c>
      <c r="N108" s="32">
        <f t="shared" si="15"/>
        <v>218392265</v>
      </c>
      <c r="O108" s="46">
        <f t="shared" si="13"/>
        <v>84.570314148797138</v>
      </c>
      <c r="P108" s="10"/>
    </row>
    <row r="109" spans="1:16">
      <c r="A109" s="12"/>
      <c r="B109" s="25">
        <v>361.1</v>
      </c>
      <c r="C109" s="20" t="s">
        <v>125</v>
      </c>
      <c r="D109" s="47">
        <v>0</v>
      </c>
      <c r="E109" s="47">
        <v>904199</v>
      </c>
      <c r="F109" s="47">
        <v>10116316</v>
      </c>
      <c r="G109" s="47">
        <v>37107</v>
      </c>
      <c r="H109" s="47">
        <v>8878</v>
      </c>
      <c r="I109" s="47">
        <v>0</v>
      </c>
      <c r="J109" s="47">
        <v>605000</v>
      </c>
      <c r="K109" s="47">
        <v>0</v>
      </c>
      <c r="L109" s="47">
        <v>0</v>
      </c>
      <c r="M109" s="47">
        <v>617000</v>
      </c>
      <c r="N109" s="47">
        <f t="shared" si="15"/>
        <v>12288500</v>
      </c>
      <c r="O109" s="48">
        <f t="shared" si="13"/>
        <v>4.758603998257418</v>
      </c>
      <c r="P109" s="9"/>
    </row>
    <row r="110" spans="1:16">
      <c r="A110" s="12"/>
      <c r="B110" s="25">
        <v>361.3</v>
      </c>
      <c r="C110" s="20" t="s">
        <v>170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60257000</v>
      </c>
      <c r="L110" s="47">
        <v>0</v>
      </c>
      <c r="M110" s="47">
        <v>0</v>
      </c>
      <c r="N110" s="47">
        <f t="shared" ref="N110:N117" si="17">SUM(D110:M110)</f>
        <v>60257000</v>
      </c>
      <c r="O110" s="48">
        <f t="shared" si="13"/>
        <v>23.333946464010843</v>
      </c>
      <c r="P110" s="9"/>
    </row>
    <row r="111" spans="1:16">
      <c r="A111" s="12"/>
      <c r="B111" s="25">
        <v>362</v>
      </c>
      <c r="C111" s="20" t="s">
        <v>127</v>
      </c>
      <c r="D111" s="47">
        <v>7094359</v>
      </c>
      <c r="E111" s="47">
        <v>5932184</v>
      </c>
      <c r="F111" s="47">
        <v>0</v>
      </c>
      <c r="G111" s="47">
        <v>2746000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15772543</v>
      </c>
      <c r="O111" s="48">
        <f t="shared" si="13"/>
        <v>6.1077663004017619</v>
      </c>
      <c r="P111" s="9"/>
    </row>
    <row r="112" spans="1:16">
      <c r="A112" s="12"/>
      <c r="B112" s="25">
        <v>364</v>
      </c>
      <c r="C112" s="20" t="s">
        <v>212</v>
      </c>
      <c r="D112" s="47">
        <v>24919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24919</v>
      </c>
      <c r="O112" s="48">
        <f t="shared" si="13"/>
        <v>9.6496442228568655E-3</v>
      </c>
      <c r="P112" s="9"/>
    </row>
    <row r="113" spans="1:16">
      <c r="A113" s="12"/>
      <c r="B113" s="25">
        <v>366</v>
      </c>
      <c r="C113" s="20" t="s">
        <v>129</v>
      </c>
      <c r="D113" s="47">
        <v>175000</v>
      </c>
      <c r="E113" s="47">
        <v>667716</v>
      </c>
      <c r="F113" s="47">
        <v>0</v>
      </c>
      <c r="G113" s="47">
        <v>1329966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4670000</v>
      </c>
      <c r="N113" s="47">
        <f t="shared" si="17"/>
        <v>6842682</v>
      </c>
      <c r="O113" s="48">
        <f t="shared" si="13"/>
        <v>2.6497631056682316</v>
      </c>
      <c r="P113" s="9"/>
    </row>
    <row r="114" spans="1:16">
      <c r="A114" s="12"/>
      <c r="B114" s="25">
        <v>368</v>
      </c>
      <c r="C114" s="20" t="s">
        <v>130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24682000</v>
      </c>
      <c r="L114" s="47">
        <v>0</v>
      </c>
      <c r="M114" s="47">
        <v>0</v>
      </c>
      <c r="N114" s="47">
        <f t="shared" si="17"/>
        <v>24682000</v>
      </c>
      <c r="O114" s="48">
        <f t="shared" si="13"/>
        <v>9.5578682414444067</v>
      </c>
      <c r="P114" s="9"/>
    </row>
    <row r="115" spans="1:16">
      <c r="A115" s="12"/>
      <c r="B115" s="25">
        <v>369.3</v>
      </c>
      <c r="C115" s="20" t="s">
        <v>131</v>
      </c>
      <c r="D115" s="47">
        <v>0</v>
      </c>
      <c r="E115" s="47">
        <v>0</v>
      </c>
      <c r="F115" s="47">
        <v>0</v>
      </c>
      <c r="G115" s="47">
        <v>4676917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4676917</v>
      </c>
      <c r="O115" s="48">
        <f t="shared" si="13"/>
        <v>1.811091340335931</v>
      </c>
      <c r="P115" s="9"/>
    </row>
    <row r="116" spans="1:16">
      <c r="A116" s="12"/>
      <c r="B116" s="25">
        <v>369.4</v>
      </c>
      <c r="C116" s="20" t="s">
        <v>158</v>
      </c>
      <c r="D116" s="47">
        <v>0</v>
      </c>
      <c r="E116" s="47">
        <v>3230834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3230834</v>
      </c>
      <c r="O116" s="48">
        <f t="shared" si="13"/>
        <v>1.2511095406360424</v>
      </c>
      <c r="P116" s="9"/>
    </row>
    <row r="117" spans="1:16">
      <c r="A117" s="12"/>
      <c r="B117" s="25">
        <v>369.9</v>
      </c>
      <c r="C117" s="20" t="s">
        <v>132</v>
      </c>
      <c r="D117" s="47">
        <v>13636877</v>
      </c>
      <c r="E117" s="47">
        <v>62629267</v>
      </c>
      <c r="F117" s="47">
        <v>5714240</v>
      </c>
      <c r="G117" s="47">
        <v>8480486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156000</v>
      </c>
      <c r="N117" s="47">
        <f t="shared" si="17"/>
        <v>90616870</v>
      </c>
      <c r="O117" s="48">
        <f t="shared" si="13"/>
        <v>35.090515513819646</v>
      </c>
      <c r="P117" s="9"/>
    </row>
    <row r="118" spans="1:16" ht="15.75">
      <c r="A118" s="29" t="s">
        <v>70</v>
      </c>
      <c r="B118" s="30"/>
      <c r="C118" s="31"/>
      <c r="D118" s="32">
        <f t="shared" ref="D118:M118" si="18">SUM(D119:D128)</f>
        <v>42846317</v>
      </c>
      <c r="E118" s="32">
        <f t="shared" si="18"/>
        <v>95533934</v>
      </c>
      <c r="F118" s="32">
        <f t="shared" si="18"/>
        <v>808566094</v>
      </c>
      <c r="G118" s="32">
        <f t="shared" si="18"/>
        <v>283002330</v>
      </c>
      <c r="H118" s="32">
        <f t="shared" si="18"/>
        <v>0</v>
      </c>
      <c r="I118" s="32">
        <f t="shared" si="18"/>
        <v>910296000</v>
      </c>
      <c r="J118" s="32">
        <f t="shared" si="18"/>
        <v>0</v>
      </c>
      <c r="K118" s="32">
        <f t="shared" si="18"/>
        <v>0</v>
      </c>
      <c r="L118" s="32">
        <f t="shared" si="18"/>
        <v>0</v>
      </c>
      <c r="M118" s="32">
        <f t="shared" si="18"/>
        <v>0</v>
      </c>
      <c r="N118" s="32">
        <f>SUM(D118:M118)</f>
        <v>2140244675</v>
      </c>
      <c r="O118" s="46">
        <f t="shared" si="13"/>
        <v>828.78926375913647</v>
      </c>
      <c r="P118" s="9"/>
    </row>
    <row r="119" spans="1:16">
      <c r="A119" s="12"/>
      <c r="B119" s="25">
        <v>381</v>
      </c>
      <c r="C119" s="20" t="s">
        <v>133</v>
      </c>
      <c r="D119" s="47">
        <v>42846317</v>
      </c>
      <c r="E119" s="47">
        <v>93049543</v>
      </c>
      <c r="F119" s="47">
        <v>155963593</v>
      </c>
      <c r="G119" s="47">
        <v>44386514</v>
      </c>
      <c r="H119" s="47">
        <v>0</v>
      </c>
      <c r="I119" s="47">
        <v>666985000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1003230967</v>
      </c>
      <c r="O119" s="48">
        <f t="shared" si="13"/>
        <v>388.49158894428581</v>
      </c>
      <c r="P119" s="9"/>
    </row>
    <row r="120" spans="1:16">
      <c r="A120" s="12"/>
      <c r="B120" s="25">
        <v>383</v>
      </c>
      <c r="C120" s="20" t="s">
        <v>213</v>
      </c>
      <c r="D120" s="47">
        <v>0</v>
      </c>
      <c r="E120" s="47">
        <v>0</v>
      </c>
      <c r="F120" s="47">
        <v>0</v>
      </c>
      <c r="G120" s="47">
        <v>2883600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ref="N120:N128" si="19">SUM(D120:M120)</f>
        <v>2883600</v>
      </c>
      <c r="O120" s="48">
        <f t="shared" si="13"/>
        <v>1.1166464978943802</v>
      </c>
      <c r="P120" s="9"/>
    </row>
    <row r="121" spans="1:16">
      <c r="A121" s="12"/>
      <c r="B121" s="25">
        <v>384</v>
      </c>
      <c r="C121" s="20" t="s">
        <v>134</v>
      </c>
      <c r="D121" s="47">
        <v>0</v>
      </c>
      <c r="E121" s="47">
        <v>0</v>
      </c>
      <c r="F121" s="47">
        <v>0</v>
      </c>
      <c r="G121" s="47">
        <v>235732216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235732216</v>
      </c>
      <c r="O121" s="48">
        <f t="shared" si="13"/>
        <v>91.285044193813832</v>
      </c>
      <c r="P121" s="9"/>
    </row>
    <row r="122" spans="1:16">
      <c r="A122" s="12"/>
      <c r="B122" s="25">
        <v>385</v>
      </c>
      <c r="C122" s="20" t="s">
        <v>135</v>
      </c>
      <c r="D122" s="47">
        <v>0</v>
      </c>
      <c r="E122" s="47">
        <v>0</v>
      </c>
      <c r="F122" s="47">
        <v>652602501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652602501</v>
      </c>
      <c r="O122" s="48">
        <f t="shared" si="13"/>
        <v>252.71407173628927</v>
      </c>
      <c r="P122" s="9"/>
    </row>
    <row r="123" spans="1:16">
      <c r="A123" s="12"/>
      <c r="B123" s="25">
        <v>389.1</v>
      </c>
      <c r="C123" s="20" t="s">
        <v>214</v>
      </c>
      <c r="D123" s="47">
        <v>0</v>
      </c>
      <c r="E123" s="47">
        <v>2484391</v>
      </c>
      <c r="F123" s="47">
        <v>0</v>
      </c>
      <c r="G123" s="47">
        <v>0</v>
      </c>
      <c r="H123" s="47">
        <v>0</v>
      </c>
      <c r="I123" s="47">
        <v>-21060000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-18575609</v>
      </c>
      <c r="O123" s="48">
        <f t="shared" si="13"/>
        <v>-7.1932267776755889</v>
      </c>
      <c r="P123" s="9"/>
    </row>
    <row r="124" spans="1:16">
      <c r="A124" s="12"/>
      <c r="B124" s="25">
        <v>389.5</v>
      </c>
      <c r="C124" s="20" t="s">
        <v>215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29081000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29081000</v>
      </c>
      <c r="O124" s="48">
        <f t="shared" si="13"/>
        <v>11.261338883779466</v>
      </c>
      <c r="P124" s="9"/>
    </row>
    <row r="125" spans="1:16">
      <c r="A125" s="12"/>
      <c r="B125" s="25">
        <v>389.6</v>
      </c>
      <c r="C125" s="20" t="s">
        <v>216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17032000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17032000</v>
      </c>
      <c r="O125" s="48">
        <f t="shared" si="13"/>
        <v>6.5954789680042598</v>
      </c>
      <c r="P125" s="9"/>
    </row>
    <row r="126" spans="1:16">
      <c r="A126" s="12"/>
      <c r="B126" s="25">
        <v>389.7</v>
      </c>
      <c r="C126" s="20" t="s">
        <v>217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9363000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9363000</v>
      </c>
      <c r="O126" s="48">
        <f t="shared" si="13"/>
        <v>3.6257321264339999</v>
      </c>
      <c r="P126" s="9"/>
    </row>
    <row r="127" spans="1:16">
      <c r="A127" s="12"/>
      <c r="B127" s="25">
        <v>389.8</v>
      </c>
      <c r="C127" s="20" t="s">
        <v>218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54619000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54619000</v>
      </c>
      <c r="O127" s="48">
        <f t="shared" si="13"/>
        <v>21.150684931506849</v>
      </c>
      <c r="P127" s="9"/>
    </row>
    <row r="128" spans="1:16" ht="15.75" thickBot="1">
      <c r="A128" s="12"/>
      <c r="B128" s="25">
        <v>389.9</v>
      </c>
      <c r="C128" s="20" t="s">
        <v>219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154276000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154276000</v>
      </c>
      <c r="O128" s="48">
        <f t="shared" si="13"/>
        <v>59.741904254804204</v>
      </c>
      <c r="P128" s="9"/>
    </row>
    <row r="129" spans="1:119" ht="16.5" thickBot="1">
      <c r="A129" s="14" t="s">
        <v>101</v>
      </c>
      <c r="B129" s="23"/>
      <c r="C129" s="22"/>
      <c r="D129" s="15">
        <f t="shared" ref="D129:M129" si="20">SUM(D5,D17,D27,D56,D102,D108,D118)</f>
        <v>1863531410</v>
      </c>
      <c r="E129" s="15">
        <f t="shared" si="20"/>
        <v>1856669803</v>
      </c>
      <c r="F129" s="15">
        <f t="shared" si="20"/>
        <v>908237646</v>
      </c>
      <c r="G129" s="15">
        <f t="shared" si="20"/>
        <v>376680540</v>
      </c>
      <c r="H129" s="15">
        <f t="shared" si="20"/>
        <v>8878</v>
      </c>
      <c r="I129" s="15">
        <f t="shared" si="20"/>
        <v>4042352000</v>
      </c>
      <c r="J129" s="15">
        <f t="shared" si="20"/>
        <v>536623000</v>
      </c>
      <c r="K129" s="15">
        <f t="shared" si="20"/>
        <v>84939000</v>
      </c>
      <c r="L129" s="15">
        <f t="shared" si="20"/>
        <v>0</v>
      </c>
      <c r="M129" s="15">
        <f t="shared" si="20"/>
        <v>6260000</v>
      </c>
      <c r="N129" s="15">
        <f>SUM(D129:M129)</f>
        <v>9675302277</v>
      </c>
      <c r="O129" s="38">
        <f t="shared" si="13"/>
        <v>3746.668193813834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220</v>
      </c>
      <c r="M131" s="49"/>
      <c r="N131" s="49"/>
      <c r="O131" s="44">
        <v>2582375</v>
      </c>
    </row>
    <row r="132" spans="1:119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19" ht="15.75" customHeight="1" thickBot="1">
      <c r="A133" s="53" t="s">
        <v>160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1134529570</v>
      </c>
      <c r="E5" s="27">
        <f t="shared" si="0"/>
        <v>827774667</v>
      </c>
      <c r="F5" s="27">
        <f t="shared" si="0"/>
        <v>54051387</v>
      </c>
      <c r="G5" s="27">
        <f t="shared" si="0"/>
        <v>1493758</v>
      </c>
      <c r="H5" s="27">
        <f t="shared" si="0"/>
        <v>0</v>
      </c>
      <c r="I5" s="27">
        <f t="shared" si="0"/>
        <v>17720000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2035569382</v>
      </c>
      <c r="O5" s="33">
        <f t="shared" ref="O5:O36" si="1">(N5/O$123)</f>
        <v>797.85888001755973</v>
      </c>
      <c r="P5" s="6"/>
    </row>
    <row r="6" spans="1:133">
      <c r="A6" s="12"/>
      <c r="B6" s="25">
        <v>311</v>
      </c>
      <c r="C6" s="20" t="s">
        <v>3</v>
      </c>
      <c r="D6" s="47">
        <v>957396155</v>
      </c>
      <c r="E6" s="47">
        <v>285808685</v>
      </c>
      <c r="F6" s="47">
        <v>54051387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1297256227</v>
      </c>
      <c r="O6" s="48">
        <f t="shared" si="1"/>
        <v>508.47070579981107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112310399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112310399</v>
      </c>
      <c r="O7" s="48">
        <f t="shared" si="1"/>
        <v>44.02102426615555</v>
      </c>
      <c r="P7" s="9"/>
    </row>
    <row r="8" spans="1:133">
      <c r="A8" s="12"/>
      <c r="B8" s="25">
        <v>312.3</v>
      </c>
      <c r="C8" s="20" t="s">
        <v>13</v>
      </c>
      <c r="D8" s="47">
        <v>10603603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10603603</v>
      </c>
      <c r="O8" s="48">
        <f t="shared" si="1"/>
        <v>4.1561731516213367</v>
      </c>
      <c r="P8" s="9"/>
    </row>
    <row r="9" spans="1:133">
      <c r="A9" s="12"/>
      <c r="B9" s="25">
        <v>312.41000000000003</v>
      </c>
      <c r="C9" s="20" t="s">
        <v>14</v>
      </c>
      <c r="D9" s="47">
        <v>41401124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41401124</v>
      </c>
      <c r="O9" s="48">
        <f t="shared" si="1"/>
        <v>16.227525683085812</v>
      </c>
      <c r="P9" s="9"/>
    </row>
    <row r="10" spans="1:133">
      <c r="A10" s="12"/>
      <c r="B10" s="25">
        <v>312.42</v>
      </c>
      <c r="C10" s="20" t="s">
        <v>162</v>
      </c>
      <c r="D10" s="47">
        <v>194000</v>
      </c>
      <c r="E10" s="47">
        <v>0</v>
      </c>
      <c r="F10" s="47">
        <v>0</v>
      </c>
      <c r="G10" s="47">
        <v>1493758</v>
      </c>
      <c r="H10" s="47">
        <v>0</v>
      </c>
      <c r="I10" s="47">
        <v>17720000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19407758</v>
      </c>
      <c r="O10" s="48">
        <f t="shared" si="1"/>
        <v>7.6070372243061355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425799269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425799269</v>
      </c>
      <c r="O11" s="48">
        <f t="shared" si="1"/>
        <v>166.89567591296952</v>
      </c>
      <c r="P11" s="9"/>
    </row>
    <row r="12" spans="1:133">
      <c r="A12" s="12"/>
      <c r="B12" s="25">
        <v>314.10000000000002</v>
      </c>
      <c r="C12" s="20" t="s">
        <v>16</v>
      </c>
      <c r="D12" s="47">
        <v>64927166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64927166</v>
      </c>
      <c r="O12" s="48">
        <f t="shared" si="1"/>
        <v>25.448759647080497</v>
      </c>
      <c r="P12" s="9"/>
    </row>
    <row r="13" spans="1:133">
      <c r="A13" s="12"/>
      <c r="B13" s="25">
        <v>314.3</v>
      </c>
      <c r="C13" s="20" t="s">
        <v>17</v>
      </c>
      <c r="D13" s="47">
        <v>8563669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8563669</v>
      </c>
      <c r="O13" s="48">
        <f t="shared" si="1"/>
        <v>3.3566035221397801</v>
      </c>
      <c r="P13" s="9"/>
    </row>
    <row r="14" spans="1:133">
      <c r="A14" s="12"/>
      <c r="B14" s="25">
        <v>314.39999999999998</v>
      </c>
      <c r="C14" s="20" t="s">
        <v>19</v>
      </c>
      <c r="D14" s="47">
        <v>2253190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2253190</v>
      </c>
      <c r="O14" s="48">
        <f t="shared" si="1"/>
        <v>0.88315714795260436</v>
      </c>
      <c r="P14" s="9"/>
    </row>
    <row r="15" spans="1:133">
      <c r="A15" s="12"/>
      <c r="B15" s="25">
        <v>315</v>
      </c>
      <c r="C15" s="20" t="s">
        <v>20</v>
      </c>
      <c r="D15" s="47">
        <v>41118276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41118276</v>
      </c>
      <c r="O15" s="48">
        <f t="shared" si="1"/>
        <v>16.116660983267288</v>
      </c>
      <c r="P15" s="9"/>
    </row>
    <row r="16" spans="1:133">
      <c r="A16" s="12"/>
      <c r="B16" s="25">
        <v>316</v>
      </c>
      <c r="C16" s="20" t="s">
        <v>21</v>
      </c>
      <c r="D16" s="47">
        <v>8072387</v>
      </c>
      <c r="E16" s="47">
        <v>3856314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11928701</v>
      </c>
      <c r="O16" s="48">
        <f t="shared" si="1"/>
        <v>4.6755566791701453</v>
      </c>
      <c r="P16" s="9"/>
    </row>
    <row r="17" spans="1:16" ht="15.75">
      <c r="A17" s="29" t="s">
        <v>23</v>
      </c>
      <c r="B17" s="30"/>
      <c r="C17" s="31"/>
      <c r="D17" s="32">
        <f t="shared" ref="D17:M17" si="3">SUM(D18:D27)</f>
        <v>109339881</v>
      </c>
      <c r="E17" s="32">
        <f t="shared" si="3"/>
        <v>26855706</v>
      </c>
      <c r="F17" s="32">
        <f t="shared" si="3"/>
        <v>0</v>
      </c>
      <c r="G17" s="32">
        <f t="shared" si="3"/>
        <v>28090939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164286526</v>
      </c>
      <c r="O17" s="46">
        <f t="shared" si="1"/>
        <v>64.393513085537123</v>
      </c>
      <c r="P17" s="10"/>
    </row>
    <row r="18" spans="1:16">
      <c r="A18" s="12"/>
      <c r="B18" s="25">
        <v>322</v>
      </c>
      <c r="C18" s="20" t="s">
        <v>0</v>
      </c>
      <c r="D18" s="47">
        <v>43271312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43271312</v>
      </c>
      <c r="O18" s="48">
        <f t="shared" si="1"/>
        <v>16.960561911817159</v>
      </c>
      <c r="P18" s="9"/>
    </row>
    <row r="19" spans="1:16">
      <c r="A19" s="12"/>
      <c r="B19" s="25">
        <v>323.10000000000002</v>
      </c>
      <c r="C19" s="20" t="s">
        <v>24</v>
      </c>
      <c r="D19" s="47">
        <v>37925148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4">SUM(D19:M19)</f>
        <v>37925148</v>
      </c>
      <c r="O19" s="48">
        <f t="shared" si="1"/>
        <v>14.865087073598062</v>
      </c>
      <c r="P19" s="9"/>
    </row>
    <row r="20" spans="1:16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2340441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2340441</v>
      </c>
      <c r="O20" s="48">
        <f t="shared" si="1"/>
        <v>0.91735592582575876</v>
      </c>
      <c r="P20" s="9"/>
    </row>
    <row r="21" spans="1:16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2684131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2684131</v>
      </c>
      <c r="O21" s="48">
        <f t="shared" si="1"/>
        <v>1.052068169435854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10138661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10138661</v>
      </c>
      <c r="O22" s="48">
        <f t="shared" si="1"/>
        <v>3.9739351465337145</v>
      </c>
      <c r="P22" s="9"/>
    </row>
    <row r="23" spans="1:16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9279524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9279524</v>
      </c>
      <c r="O23" s="48">
        <f t="shared" si="1"/>
        <v>3.637189029863324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3590468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3590468</v>
      </c>
      <c r="O24" s="48">
        <f t="shared" si="1"/>
        <v>1.4073147309792302</v>
      </c>
      <c r="P24" s="9"/>
    </row>
    <row r="25" spans="1:16">
      <c r="A25" s="12"/>
      <c r="B25" s="25">
        <v>325.10000000000002</v>
      </c>
      <c r="C25" s="20" t="s">
        <v>30</v>
      </c>
      <c r="D25" s="47">
        <v>0</v>
      </c>
      <c r="E25" s="47">
        <v>0</v>
      </c>
      <c r="F25" s="47">
        <v>0</v>
      </c>
      <c r="G25" s="47">
        <v>57714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57714</v>
      </c>
      <c r="O25" s="48">
        <f t="shared" si="1"/>
        <v>2.262149736015898E-2</v>
      </c>
      <c r="P25" s="9"/>
    </row>
    <row r="26" spans="1:16">
      <c r="A26" s="12"/>
      <c r="B26" s="25">
        <v>325.2</v>
      </c>
      <c r="C26" s="20" t="s">
        <v>31</v>
      </c>
      <c r="D26" s="47">
        <v>0</v>
      </c>
      <c r="E26" s="47">
        <v>25864593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25864593</v>
      </c>
      <c r="O26" s="48">
        <f t="shared" si="1"/>
        <v>10.137849088108368</v>
      </c>
      <c r="P26" s="9"/>
    </row>
    <row r="27" spans="1:16">
      <c r="A27" s="12"/>
      <c r="B27" s="25">
        <v>329</v>
      </c>
      <c r="C27" s="20" t="s">
        <v>32</v>
      </c>
      <c r="D27" s="47">
        <v>28143421</v>
      </c>
      <c r="E27" s="47">
        <v>991113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29134534</v>
      </c>
      <c r="O27" s="48">
        <f t="shared" si="1"/>
        <v>11.41953051201549</v>
      </c>
      <c r="P27" s="9"/>
    </row>
    <row r="28" spans="1:16" ht="15.75">
      <c r="A28" s="29" t="s">
        <v>35</v>
      </c>
      <c r="B28" s="30"/>
      <c r="C28" s="31"/>
      <c r="D28" s="32">
        <f t="shared" ref="D28:M28" si="5">SUM(D29:D56)</f>
        <v>225529451</v>
      </c>
      <c r="E28" s="32">
        <f t="shared" si="5"/>
        <v>684323409</v>
      </c>
      <c r="F28" s="32">
        <f t="shared" si="5"/>
        <v>26226012</v>
      </c>
      <c r="G28" s="32">
        <f t="shared" si="5"/>
        <v>23789042</v>
      </c>
      <c r="H28" s="32">
        <f t="shared" si="5"/>
        <v>0</v>
      </c>
      <c r="I28" s="32">
        <f t="shared" si="5"/>
        <v>92739000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5795000</v>
      </c>
      <c r="N28" s="45">
        <f>SUM(D28:M28)</f>
        <v>1058401914</v>
      </c>
      <c r="O28" s="46">
        <f t="shared" si="1"/>
        <v>414.84970897075596</v>
      </c>
      <c r="P28" s="10"/>
    </row>
    <row r="29" spans="1:16">
      <c r="A29" s="12"/>
      <c r="B29" s="25">
        <v>331.1</v>
      </c>
      <c r="C29" s="20" t="s">
        <v>33</v>
      </c>
      <c r="D29" s="47">
        <v>0</v>
      </c>
      <c r="E29" s="47">
        <v>6011391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6011391</v>
      </c>
      <c r="O29" s="48">
        <f t="shared" si="1"/>
        <v>2.3562162670648967</v>
      </c>
      <c r="P29" s="9"/>
    </row>
    <row r="30" spans="1:16">
      <c r="A30" s="12"/>
      <c r="B30" s="25">
        <v>331.2</v>
      </c>
      <c r="C30" s="20" t="s">
        <v>34</v>
      </c>
      <c r="D30" s="47">
        <v>0</v>
      </c>
      <c r="E30" s="47">
        <v>23984474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23984474</v>
      </c>
      <c r="O30" s="48">
        <f t="shared" si="1"/>
        <v>9.4009203187407149</v>
      </c>
      <c r="P30" s="9"/>
    </row>
    <row r="31" spans="1:16">
      <c r="A31" s="12"/>
      <c r="B31" s="25">
        <v>331.39</v>
      </c>
      <c r="C31" s="20" t="s">
        <v>41</v>
      </c>
      <c r="D31" s="47">
        <v>0</v>
      </c>
      <c r="E31" s="47">
        <v>7041258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9" si="6">SUM(D31:M31)</f>
        <v>7041258</v>
      </c>
      <c r="O31" s="48">
        <f t="shared" si="1"/>
        <v>2.759881471726068</v>
      </c>
      <c r="P31" s="9"/>
    </row>
    <row r="32" spans="1:16">
      <c r="A32" s="12"/>
      <c r="B32" s="25">
        <v>331.49</v>
      </c>
      <c r="C32" s="20" t="s">
        <v>43</v>
      </c>
      <c r="D32" s="47">
        <v>0</v>
      </c>
      <c r="E32" s="47">
        <v>3816840</v>
      </c>
      <c r="F32" s="47">
        <v>0</v>
      </c>
      <c r="G32" s="47">
        <v>876218</v>
      </c>
      <c r="H32" s="47">
        <v>0</v>
      </c>
      <c r="I32" s="47">
        <v>61931000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66624058</v>
      </c>
      <c r="O32" s="48">
        <f t="shared" si="1"/>
        <v>26.113871022110384</v>
      </c>
      <c r="P32" s="9"/>
    </row>
    <row r="33" spans="1:16">
      <c r="A33" s="12"/>
      <c r="B33" s="25">
        <v>331.5</v>
      </c>
      <c r="C33" s="20" t="s">
        <v>36</v>
      </c>
      <c r="D33" s="47">
        <v>0</v>
      </c>
      <c r="E33" s="47">
        <v>274290417</v>
      </c>
      <c r="F33" s="47">
        <v>0</v>
      </c>
      <c r="G33" s="47">
        <v>2677100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276967517</v>
      </c>
      <c r="O33" s="48">
        <f t="shared" si="1"/>
        <v>108.55979406496321</v>
      </c>
      <c r="P33" s="9"/>
    </row>
    <row r="34" spans="1:16">
      <c r="A34" s="12"/>
      <c r="B34" s="25">
        <v>331.69</v>
      </c>
      <c r="C34" s="20" t="s">
        <v>44</v>
      </c>
      <c r="D34" s="47">
        <v>0</v>
      </c>
      <c r="E34" s="47">
        <v>234067684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234067684</v>
      </c>
      <c r="O34" s="48">
        <f t="shared" si="1"/>
        <v>91.744836533675127</v>
      </c>
      <c r="P34" s="9"/>
    </row>
    <row r="35" spans="1:16">
      <c r="A35" s="12"/>
      <c r="B35" s="25">
        <v>331.7</v>
      </c>
      <c r="C35" s="20" t="s">
        <v>37</v>
      </c>
      <c r="D35" s="47">
        <v>0</v>
      </c>
      <c r="E35" s="47">
        <v>250897</v>
      </c>
      <c r="F35" s="47">
        <v>0</v>
      </c>
      <c r="G35" s="47">
        <v>0</v>
      </c>
      <c r="H35" s="47">
        <v>0</v>
      </c>
      <c r="I35" s="47">
        <v>1226000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1476897</v>
      </c>
      <c r="O35" s="48">
        <f t="shared" si="1"/>
        <v>0.57888244770292674</v>
      </c>
      <c r="P35" s="9"/>
    </row>
    <row r="36" spans="1:16">
      <c r="A36" s="12"/>
      <c r="B36" s="25">
        <v>331.9</v>
      </c>
      <c r="C36" s="20" t="s">
        <v>38</v>
      </c>
      <c r="D36" s="47">
        <v>0</v>
      </c>
      <c r="E36" s="47">
        <v>-5964915</v>
      </c>
      <c r="F36" s="47">
        <v>0</v>
      </c>
      <c r="G36" s="47">
        <v>2937530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-3027385</v>
      </c>
      <c r="O36" s="48">
        <f t="shared" si="1"/>
        <v>-1.1866095191060209</v>
      </c>
      <c r="P36" s="9"/>
    </row>
    <row r="37" spans="1:16">
      <c r="A37" s="12"/>
      <c r="B37" s="25">
        <v>333</v>
      </c>
      <c r="C37" s="20" t="s">
        <v>4</v>
      </c>
      <c r="D37" s="47">
        <v>0</v>
      </c>
      <c r="E37" s="47">
        <v>0</v>
      </c>
      <c r="F37" s="47">
        <v>0</v>
      </c>
      <c r="G37" s="47">
        <v>853512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853512</v>
      </c>
      <c r="O37" s="48">
        <f t="shared" ref="O37:O68" si="7">(N37/O$123)</f>
        <v>0.33454134967016685</v>
      </c>
      <c r="P37" s="9"/>
    </row>
    <row r="38" spans="1:16">
      <c r="A38" s="12"/>
      <c r="B38" s="25">
        <v>334.1</v>
      </c>
      <c r="C38" s="20" t="s">
        <v>39</v>
      </c>
      <c r="D38" s="47">
        <v>0</v>
      </c>
      <c r="E38" s="47">
        <v>206258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206258</v>
      </c>
      <c r="O38" s="48">
        <f t="shared" si="7"/>
        <v>8.0844592343481139E-2</v>
      </c>
      <c r="P38" s="9"/>
    </row>
    <row r="39" spans="1:16">
      <c r="A39" s="12"/>
      <c r="B39" s="25">
        <v>334.2</v>
      </c>
      <c r="C39" s="20" t="s">
        <v>40</v>
      </c>
      <c r="D39" s="47">
        <v>0</v>
      </c>
      <c r="E39" s="47">
        <v>2712574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2712574</v>
      </c>
      <c r="O39" s="48">
        <f t="shared" si="7"/>
        <v>1.0632166472647171</v>
      </c>
      <c r="P39" s="9"/>
    </row>
    <row r="40" spans="1:16">
      <c r="A40" s="12"/>
      <c r="B40" s="25">
        <v>334.36</v>
      </c>
      <c r="C40" s="20" t="s">
        <v>45</v>
      </c>
      <c r="D40" s="47">
        <v>0</v>
      </c>
      <c r="E40" s="47">
        <v>125427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8">SUM(D40:M40)</f>
        <v>125427</v>
      </c>
      <c r="O40" s="48">
        <f t="shared" si="7"/>
        <v>4.9162188539915101E-2</v>
      </c>
      <c r="P40" s="9"/>
    </row>
    <row r="41" spans="1:16">
      <c r="A41" s="12"/>
      <c r="B41" s="25">
        <v>334.39</v>
      </c>
      <c r="C41" s="20" t="s">
        <v>46</v>
      </c>
      <c r="D41" s="47">
        <v>0</v>
      </c>
      <c r="E41" s="47">
        <v>1580981</v>
      </c>
      <c r="F41" s="47">
        <v>0</v>
      </c>
      <c r="G41" s="47">
        <v>283151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1864132</v>
      </c>
      <c r="O41" s="48">
        <f t="shared" si="7"/>
        <v>0.7306625275840849</v>
      </c>
      <c r="P41" s="9"/>
    </row>
    <row r="42" spans="1:16">
      <c r="A42" s="12"/>
      <c r="B42" s="25">
        <v>334.42</v>
      </c>
      <c r="C42" s="20" t="s">
        <v>47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28820000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28820000</v>
      </c>
      <c r="O42" s="48">
        <f t="shared" si="7"/>
        <v>11.296246212700241</v>
      </c>
      <c r="P42" s="9"/>
    </row>
    <row r="43" spans="1:16">
      <c r="A43" s="12"/>
      <c r="B43" s="25">
        <v>334.49</v>
      </c>
      <c r="C43" s="20" t="s">
        <v>48</v>
      </c>
      <c r="D43" s="47">
        <v>0</v>
      </c>
      <c r="E43" s="47">
        <v>346376</v>
      </c>
      <c r="F43" s="47">
        <v>0</v>
      </c>
      <c r="G43" s="47">
        <v>521601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867977</v>
      </c>
      <c r="O43" s="48">
        <f t="shared" si="7"/>
        <v>0.34021103049829693</v>
      </c>
      <c r="P43" s="9"/>
    </row>
    <row r="44" spans="1:16">
      <c r="A44" s="12"/>
      <c r="B44" s="25">
        <v>334.5</v>
      </c>
      <c r="C44" s="20" t="s">
        <v>49</v>
      </c>
      <c r="D44" s="47">
        <v>0</v>
      </c>
      <c r="E44" s="47">
        <v>722769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722769</v>
      </c>
      <c r="O44" s="48">
        <f t="shared" si="7"/>
        <v>0.28329550933057396</v>
      </c>
      <c r="P44" s="9"/>
    </row>
    <row r="45" spans="1:16">
      <c r="A45" s="12"/>
      <c r="B45" s="25">
        <v>334.69</v>
      </c>
      <c r="C45" s="20" t="s">
        <v>50</v>
      </c>
      <c r="D45" s="47">
        <v>0</v>
      </c>
      <c r="E45" s="47">
        <v>59238707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59238707</v>
      </c>
      <c r="O45" s="48">
        <f t="shared" si="7"/>
        <v>23.219119347467359</v>
      </c>
      <c r="P45" s="9"/>
    </row>
    <row r="46" spans="1:16">
      <c r="A46" s="12"/>
      <c r="B46" s="25">
        <v>334.7</v>
      </c>
      <c r="C46" s="20" t="s">
        <v>51</v>
      </c>
      <c r="D46" s="47">
        <v>0</v>
      </c>
      <c r="E46" s="47">
        <v>1991677</v>
      </c>
      <c r="F46" s="47">
        <v>0</v>
      </c>
      <c r="G46" s="47">
        <v>0</v>
      </c>
      <c r="H46" s="47">
        <v>0</v>
      </c>
      <c r="I46" s="47">
        <v>44000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2035677</v>
      </c>
      <c r="O46" s="48">
        <f t="shared" si="7"/>
        <v>0.79790106181578735</v>
      </c>
      <c r="P46" s="9"/>
    </row>
    <row r="47" spans="1:16">
      <c r="A47" s="12"/>
      <c r="B47" s="25">
        <v>334.9</v>
      </c>
      <c r="C47" s="20" t="s">
        <v>52</v>
      </c>
      <c r="D47" s="47">
        <v>0</v>
      </c>
      <c r="E47" s="47">
        <v>-29424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-29424</v>
      </c>
      <c r="O47" s="48">
        <f t="shared" si="7"/>
        <v>-1.153298919370201E-2</v>
      </c>
      <c r="P47" s="9"/>
    </row>
    <row r="48" spans="1:16">
      <c r="A48" s="12"/>
      <c r="B48" s="25">
        <v>335.12</v>
      </c>
      <c r="C48" s="20" t="s">
        <v>53</v>
      </c>
      <c r="D48" s="47">
        <v>79487082</v>
      </c>
      <c r="E48" s="47">
        <v>0</v>
      </c>
      <c r="F48" s="47">
        <v>26226012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105713094</v>
      </c>
      <c r="O48" s="48">
        <f t="shared" si="7"/>
        <v>41.435153980927296</v>
      </c>
      <c r="P48" s="9"/>
    </row>
    <row r="49" spans="1:16">
      <c r="A49" s="12"/>
      <c r="B49" s="25">
        <v>335.13</v>
      </c>
      <c r="C49" s="20" t="s">
        <v>54</v>
      </c>
      <c r="D49" s="47">
        <v>648615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648615</v>
      </c>
      <c r="O49" s="48">
        <f t="shared" si="7"/>
        <v>0.25423021295109532</v>
      </c>
      <c r="P49" s="9"/>
    </row>
    <row r="50" spans="1:16">
      <c r="A50" s="12"/>
      <c r="B50" s="25">
        <v>335.15</v>
      </c>
      <c r="C50" s="20" t="s">
        <v>55</v>
      </c>
      <c r="D50" s="47">
        <v>1008892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1008892</v>
      </c>
      <c r="O50" s="48">
        <f t="shared" si="7"/>
        <v>0.39544387349144944</v>
      </c>
      <c r="P50" s="9"/>
    </row>
    <row r="51" spans="1:16">
      <c r="A51" s="12"/>
      <c r="B51" s="25">
        <v>335.16</v>
      </c>
      <c r="C51" s="20" t="s">
        <v>56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0.17500950499551207</v>
      </c>
      <c r="P51" s="9"/>
    </row>
    <row r="52" spans="1:16">
      <c r="A52" s="12"/>
      <c r="B52" s="25">
        <v>335.17</v>
      </c>
      <c r="C52" s="20" t="s">
        <v>151</v>
      </c>
      <c r="D52" s="47">
        <v>173847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173847</v>
      </c>
      <c r="O52" s="48">
        <f t="shared" si="7"/>
        <v>6.8140822877838264E-2</v>
      </c>
      <c r="P52" s="9"/>
    </row>
    <row r="53" spans="1:16">
      <c r="A53" s="12"/>
      <c r="B53" s="25">
        <v>335.18</v>
      </c>
      <c r="C53" s="20" t="s">
        <v>57</v>
      </c>
      <c r="D53" s="47">
        <v>131391852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131391852</v>
      </c>
      <c r="O53" s="48">
        <f t="shared" si="7"/>
        <v>51.500163446726951</v>
      </c>
      <c r="P53" s="9"/>
    </row>
    <row r="54" spans="1:16">
      <c r="A54" s="12"/>
      <c r="B54" s="25">
        <v>335.49</v>
      </c>
      <c r="C54" s="20" t="s">
        <v>59</v>
      </c>
      <c r="D54" s="47">
        <v>12372663</v>
      </c>
      <c r="E54" s="47">
        <v>0</v>
      </c>
      <c r="F54" s="47">
        <v>0</v>
      </c>
      <c r="G54" s="47">
        <v>15639930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28012593</v>
      </c>
      <c r="O54" s="48">
        <f t="shared" si="7"/>
        <v>10.979776113260352</v>
      </c>
      <c r="P54" s="9"/>
    </row>
    <row r="55" spans="1:16">
      <c r="A55" s="12"/>
      <c r="B55" s="25">
        <v>335.8</v>
      </c>
      <c r="C55" s="20" t="s">
        <v>61</v>
      </c>
      <c r="D55" s="47">
        <v>0</v>
      </c>
      <c r="E55" s="47">
        <v>69465885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69465885</v>
      </c>
      <c r="O55" s="48">
        <f t="shared" si="7"/>
        <v>27.227749491433745</v>
      </c>
      <c r="P55" s="9"/>
    </row>
    <row r="56" spans="1:16">
      <c r="A56" s="12"/>
      <c r="B56" s="25">
        <v>337.9</v>
      </c>
      <c r="C56" s="20" t="s">
        <v>63</v>
      </c>
      <c r="D56" s="47">
        <v>0</v>
      </c>
      <c r="E56" s="47">
        <v>4464133</v>
      </c>
      <c r="F56" s="47">
        <v>0</v>
      </c>
      <c r="G56" s="47">
        <v>0</v>
      </c>
      <c r="H56" s="47">
        <v>0</v>
      </c>
      <c r="I56" s="47">
        <v>718000</v>
      </c>
      <c r="J56" s="47">
        <v>0</v>
      </c>
      <c r="K56" s="47">
        <v>0</v>
      </c>
      <c r="L56" s="47">
        <v>0</v>
      </c>
      <c r="M56" s="47">
        <v>5795000</v>
      </c>
      <c r="N56" s="47">
        <f>SUM(D56:M56)</f>
        <v>10977133</v>
      </c>
      <c r="O56" s="48">
        <f t="shared" si="7"/>
        <v>4.3025814391935064</v>
      </c>
      <c r="P56" s="9"/>
    </row>
    <row r="57" spans="1:16" ht="15.75">
      <c r="A57" s="29" t="s">
        <v>68</v>
      </c>
      <c r="B57" s="30"/>
      <c r="C57" s="31"/>
      <c r="D57" s="32">
        <f t="shared" ref="D57:M57" si="9">SUM(D58:D94)</f>
        <v>281565923</v>
      </c>
      <c r="E57" s="32">
        <f t="shared" si="9"/>
        <v>131736758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2994889000</v>
      </c>
      <c r="J57" s="32">
        <f t="shared" si="9"/>
        <v>599775720</v>
      </c>
      <c r="K57" s="32">
        <f t="shared" si="9"/>
        <v>0</v>
      </c>
      <c r="L57" s="32">
        <f t="shared" si="9"/>
        <v>0</v>
      </c>
      <c r="M57" s="32">
        <f t="shared" si="9"/>
        <v>1297000</v>
      </c>
      <c r="N57" s="32">
        <f>SUM(D57:M57)</f>
        <v>4009264401</v>
      </c>
      <c r="O57" s="46">
        <f t="shared" si="7"/>
        <v>1571.4655727102759</v>
      </c>
      <c r="P57" s="10"/>
    </row>
    <row r="58" spans="1:16">
      <c r="A58" s="12"/>
      <c r="B58" s="25">
        <v>341.1</v>
      </c>
      <c r="C58" s="20" t="s">
        <v>71</v>
      </c>
      <c r="D58" s="47">
        <v>10388903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10388903</v>
      </c>
      <c r="O58" s="48">
        <f t="shared" si="7"/>
        <v>4.0720196449639205</v>
      </c>
      <c r="P58" s="9"/>
    </row>
    <row r="59" spans="1:16">
      <c r="A59" s="12"/>
      <c r="B59" s="25">
        <v>341.2</v>
      </c>
      <c r="C59" s="20" t="s">
        <v>72</v>
      </c>
      <c r="D59" s="47">
        <v>21611892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94" si="10">SUM(D59:M59)</f>
        <v>21611892</v>
      </c>
      <c r="O59" s="48">
        <f t="shared" si="7"/>
        <v>8.4709664522653245</v>
      </c>
      <c r="P59" s="9"/>
    </row>
    <row r="60" spans="1:16">
      <c r="A60" s="12"/>
      <c r="B60" s="25">
        <v>341.51</v>
      </c>
      <c r="C60" s="20" t="s">
        <v>73</v>
      </c>
      <c r="D60" s="47">
        <v>27648467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27648467</v>
      </c>
      <c r="O60" s="48">
        <f t="shared" si="7"/>
        <v>10.837053804153976</v>
      </c>
      <c r="P60" s="9"/>
    </row>
    <row r="61" spans="1:16">
      <c r="A61" s="12"/>
      <c r="B61" s="25">
        <v>341.52</v>
      </c>
      <c r="C61" s="20" t="s">
        <v>74</v>
      </c>
      <c r="D61" s="47">
        <v>23185146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23185146</v>
      </c>
      <c r="O61" s="48">
        <f t="shared" si="7"/>
        <v>9.0876168526510117</v>
      </c>
      <c r="P61" s="9"/>
    </row>
    <row r="62" spans="1:16">
      <c r="A62" s="12"/>
      <c r="B62" s="25">
        <v>341.53</v>
      </c>
      <c r="C62" s="20" t="s">
        <v>75</v>
      </c>
      <c r="D62" s="47">
        <v>1173660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1173660</v>
      </c>
      <c r="O62" s="48">
        <f t="shared" si="7"/>
        <v>0.46002610444128267</v>
      </c>
      <c r="P62" s="9"/>
    </row>
    <row r="63" spans="1:16">
      <c r="A63" s="12"/>
      <c r="B63" s="25">
        <v>341.54</v>
      </c>
      <c r="C63" s="20" t="s">
        <v>76</v>
      </c>
      <c r="D63" s="47">
        <v>1153848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1153848</v>
      </c>
      <c r="O63" s="48">
        <f t="shared" si="7"/>
        <v>0.45226062109756243</v>
      </c>
      <c r="P63" s="9"/>
    </row>
    <row r="64" spans="1:16">
      <c r="A64" s="12"/>
      <c r="B64" s="25">
        <v>341.9</v>
      </c>
      <c r="C64" s="20" t="s">
        <v>77</v>
      </c>
      <c r="D64" s="47">
        <v>18492441</v>
      </c>
      <c r="E64" s="47">
        <v>7286195</v>
      </c>
      <c r="F64" s="47">
        <v>0</v>
      </c>
      <c r="G64" s="47">
        <v>0</v>
      </c>
      <c r="H64" s="47">
        <v>0</v>
      </c>
      <c r="I64" s="47">
        <v>0</v>
      </c>
      <c r="J64" s="47">
        <v>599775720</v>
      </c>
      <c r="K64" s="47">
        <v>0</v>
      </c>
      <c r="L64" s="47">
        <v>0</v>
      </c>
      <c r="M64" s="47">
        <v>0</v>
      </c>
      <c r="N64" s="47">
        <f t="shared" si="10"/>
        <v>625554356</v>
      </c>
      <c r="O64" s="48">
        <f t="shared" si="7"/>
        <v>245.19139572529974</v>
      </c>
      <c r="P64" s="9"/>
    </row>
    <row r="65" spans="1:16">
      <c r="A65" s="12"/>
      <c r="B65" s="25">
        <v>342.1</v>
      </c>
      <c r="C65" s="20" t="s">
        <v>164</v>
      </c>
      <c r="D65" s="47">
        <v>45174078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45174078</v>
      </c>
      <c r="O65" s="48">
        <f t="shared" si="7"/>
        <v>17.706367367096647</v>
      </c>
      <c r="P65" s="9"/>
    </row>
    <row r="66" spans="1:16">
      <c r="A66" s="12"/>
      <c r="B66" s="25">
        <v>342.2</v>
      </c>
      <c r="C66" s="20" t="s">
        <v>78</v>
      </c>
      <c r="D66" s="47">
        <v>0</v>
      </c>
      <c r="E66" s="47">
        <v>37272295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37272295</v>
      </c>
      <c r="O66" s="48">
        <f t="shared" si="7"/>
        <v>14.609195740194176</v>
      </c>
      <c r="P66" s="9"/>
    </row>
    <row r="67" spans="1:16">
      <c r="A67" s="12"/>
      <c r="B67" s="25">
        <v>342.3</v>
      </c>
      <c r="C67" s="20" t="s">
        <v>79</v>
      </c>
      <c r="D67" s="47">
        <v>54827</v>
      </c>
      <c r="E67" s="47">
        <v>254461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309288</v>
      </c>
      <c r="O67" s="48">
        <f t="shared" si="7"/>
        <v>0.12122808461601778</v>
      </c>
      <c r="P67" s="9"/>
    </row>
    <row r="68" spans="1:16">
      <c r="A68" s="12"/>
      <c r="B68" s="25">
        <v>342.4</v>
      </c>
      <c r="C68" s="20" t="s">
        <v>80</v>
      </c>
      <c r="D68" s="47">
        <v>12204952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12204952</v>
      </c>
      <c r="O68" s="48">
        <f t="shared" si="7"/>
        <v>4.7838356282508068</v>
      </c>
      <c r="P68" s="9"/>
    </row>
    <row r="69" spans="1:16">
      <c r="A69" s="12"/>
      <c r="B69" s="25">
        <v>342.5</v>
      </c>
      <c r="C69" s="20" t="s">
        <v>81</v>
      </c>
      <c r="D69" s="47">
        <v>6975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6975</v>
      </c>
      <c r="O69" s="48">
        <f t="shared" ref="O69:O100" si="11">(N69/O$123)</f>
        <v>2.7339110802770362E-3</v>
      </c>
      <c r="P69" s="9"/>
    </row>
    <row r="70" spans="1:16">
      <c r="A70" s="12"/>
      <c r="B70" s="25">
        <v>342.6</v>
      </c>
      <c r="C70" s="20" t="s">
        <v>82</v>
      </c>
      <c r="D70" s="47">
        <v>0</v>
      </c>
      <c r="E70" s="47">
        <v>19508768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19508768</v>
      </c>
      <c r="O70" s="48">
        <f t="shared" si="11"/>
        <v>7.6466289602514808</v>
      </c>
      <c r="P70" s="9"/>
    </row>
    <row r="71" spans="1:16">
      <c r="A71" s="12"/>
      <c r="B71" s="25">
        <v>342.9</v>
      </c>
      <c r="C71" s="20" t="s">
        <v>83</v>
      </c>
      <c r="D71" s="47">
        <v>552240</v>
      </c>
      <c r="E71" s="47">
        <v>3206642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3758882</v>
      </c>
      <c r="O71" s="48">
        <f t="shared" si="11"/>
        <v>1.473326042903786</v>
      </c>
      <c r="P71" s="9"/>
    </row>
    <row r="72" spans="1:16">
      <c r="A72" s="12"/>
      <c r="B72" s="25">
        <v>343.4</v>
      </c>
      <c r="C72" s="20" t="s">
        <v>84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266157000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266157000</v>
      </c>
      <c r="O72" s="48">
        <f t="shared" si="11"/>
        <v>104.32251919617134</v>
      </c>
      <c r="P72" s="9"/>
    </row>
    <row r="73" spans="1:16">
      <c r="A73" s="12"/>
      <c r="B73" s="25">
        <v>343.6</v>
      </c>
      <c r="C73" s="20" t="s">
        <v>85</v>
      </c>
      <c r="D73" s="47">
        <v>32145922</v>
      </c>
      <c r="E73" s="47">
        <v>0</v>
      </c>
      <c r="F73" s="47">
        <v>0</v>
      </c>
      <c r="G73" s="47">
        <v>0</v>
      </c>
      <c r="H73" s="47">
        <v>0</v>
      </c>
      <c r="I73" s="47">
        <v>536302000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568447922</v>
      </c>
      <c r="O73" s="48">
        <f t="shared" si="11"/>
        <v>222.80803907043105</v>
      </c>
      <c r="P73" s="9"/>
    </row>
    <row r="74" spans="1:16">
      <c r="A74" s="12"/>
      <c r="B74" s="25">
        <v>343.9</v>
      </c>
      <c r="C74" s="20" t="s">
        <v>86</v>
      </c>
      <c r="D74" s="47">
        <v>28349827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28349827</v>
      </c>
      <c r="O74" s="48">
        <f t="shared" si="11"/>
        <v>11.111957872292056</v>
      </c>
      <c r="P74" s="9"/>
    </row>
    <row r="75" spans="1:16">
      <c r="A75" s="12"/>
      <c r="B75" s="25">
        <v>344.1</v>
      </c>
      <c r="C75" s="20" t="s">
        <v>87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736718000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736718000</v>
      </c>
      <c r="O75" s="48">
        <f t="shared" si="11"/>
        <v>288.76293953255021</v>
      </c>
      <c r="P75" s="9"/>
    </row>
    <row r="76" spans="1:16">
      <c r="A76" s="12"/>
      <c r="B76" s="25">
        <v>344.2</v>
      </c>
      <c r="C76" s="20" t="s">
        <v>88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103578000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103578000</v>
      </c>
      <c r="O76" s="48">
        <f t="shared" si="11"/>
        <v>40.598285573180625</v>
      </c>
      <c r="P76" s="9"/>
    </row>
    <row r="77" spans="1:16">
      <c r="A77" s="12"/>
      <c r="B77" s="25">
        <v>344.3</v>
      </c>
      <c r="C77" s="20" t="s">
        <v>89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115466000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115466000</v>
      </c>
      <c r="O77" s="48">
        <f t="shared" si="11"/>
        <v>45.257889146275019</v>
      </c>
      <c r="P77" s="9"/>
    </row>
    <row r="78" spans="1:16">
      <c r="A78" s="12"/>
      <c r="B78" s="25">
        <v>344.5</v>
      </c>
      <c r="C78" s="20" t="s">
        <v>90</v>
      </c>
      <c r="D78" s="47">
        <v>2443439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2443439</v>
      </c>
      <c r="O78" s="48">
        <f t="shared" si="11"/>
        <v>0.95772687542380519</v>
      </c>
      <c r="P78" s="9"/>
    </row>
    <row r="79" spans="1:16">
      <c r="A79" s="12"/>
      <c r="B79" s="25">
        <v>344.6</v>
      </c>
      <c r="C79" s="20" t="s">
        <v>91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9705000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9705000</v>
      </c>
      <c r="O79" s="48">
        <f t="shared" si="11"/>
        <v>3.8039579977188009</v>
      </c>
      <c r="P79" s="9"/>
    </row>
    <row r="80" spans="1:16">
      <c r="A80" s="12"/>
      <c r="B80" s="25">
        <v>344.9</v>
      </c>
      <c r="C80" s="20" t="s">
        <v>92</v>
      </c>
      <c r="D80" s="47">
        <v>0</v>
      </c>
      <c r="E80" s="47">
        <v>350979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350979</v>
      </c>
      <c r="O80" s="48">
        <f t="shared" si="11"/>
        <v>0.13756922968380703</v>
      </c>
      <c r="P80" s="9"/>
    </row>
    <row r="81" spans="1:16">
      <c r="A81" s="12"/>
      <c r="B81" s="25">
        <v>345.1</v>
      </c>
      <c r="C81" s="20" t="s">
        <v>93</v>
      </c>
      <c r="D81" s="47">
        <v>0</v>
      </c>
      <c r="E81" s="47">
        <v>57668421</v>
      </c>
      <c r="F81" s="47">
        <v>0</v>
      </c>
      <c r="G81" s="47">
        <v>0</v>
      </c>
      <c r="H81" s="47">
        <v>0</v>
      </c>
      <c r="I81" s="47">
        <v>11224000</v>
      </c>
      <c r="J81" s="47">
        <v>0</v>
      </c>
      <c r="K81" s="47">
        <v>0</v>
      </c>
      <c r="L81" s="47">
        <v>0</v>
      </c>
      <c r="M81" s="47">
        <v>1297000</v>
      </c>
      <c r="N81" s="47">
        <f t="shared" si="10"/>
        <v>70189421</v>
      </c>
      <c r="O81" s="48">
        <f t="shared" si="11"/>
        <v>27.511345632993507</v>
      </c>
      <c r="P81" s="9"/>
    </row>
    <row r="82" spans="1:16">
      <c r="A82" s="12"/>
      <c r="B82" s="25">
        <v>345.9</v>
      </c>
      <c r="C82" s="20" t="s">
        <v>94</v>
      </c>
      <c r="D82" s="47">
        <v>805132</v>
      </c>
      <c r="E82" s="47">
        <v>373305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1178437</v>
      </c>
      <c r="O82" s="48">
        <f t="shared" si="11"/>
        <v>0.46189849056751681</v>
      </c>
      <c r="P82" s="9"/>
    </row>
    <row r="83" spans="1:16">
      <c r="A83" s="12"/>
      <c r="B83" s="25">
        <v>346.2</v>
      </c>
      <c r="C83" s="20" t="s">
        <v>95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1212270000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1212270000</v>
      </c>
      <c r="O83" s="48">
        <f t="shared" si="11"/>
        <v>475.15962513081615</v>
      </c>
      <c r="P83" s="9"/>
    </row>
    <row r="84" spans="1:16">
      <c r="A84" s="12"/>
      <c r="B84" s="25">
        <v>346.9</v>
      </c>
      <c r="C84" s="20" t="s">
        <v>96</v>
      </c>
      <c r="D84" s="47">
        <v>0</v>
      </c>
      <c r="E84" s="47">
        <v>79353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79353</v>
      </c>
      <c r="O84" s="48">
        <f t="shared" si="11"/>
        <v>3.110308902555178E-2</v>
      </c>
      <c r="P84" s="9"/>
    </row>
    <row r="85" spans="1:16">
      <c r="A85" s="12"/>
      <c r="B85" s="25">
        <v>347.1</v>
      </c>
      <c r="C85" s="20" t="s">
        <v>97</v>
      </c>
      <c r="D85" s="47">
        <v>0</v>
      </c>
      <c r="E85" s="47">
        <v>499554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499554</v>
      </c>
      <c r="O85" s="48">
        <f t="shared" si="11"/>
        <v>0.19580447538304152</v>
      </c>
      <c r="P85" s="9"/>
    </row>
    <row r="86" spans="1:16">
      <c r="A86" s="12"/>
      <c r="B86" s="25">
        <v>347.2</v>
      </c>
      <c r="C86" s="20" t="s">
        <v>98</v>
      </c>
      <c r="D86" s="47">
        <v>44946464</v>
      </c>
      <c r="E86" s="47">
        <v>75309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45021773</v>
      </c>
      <c r="O86" s="48">
        <f t="shared" si="11"/>
        <v>17.64667011590215</v>
      </c>
      <c r="P86" s="9"/>
    </row>
    <row r="87" spans="1:16">
      <c r="A87" s="12"/>
      <c r="B87" s="25">
        <v>347.3</v>
      </c>
      <c r="C87" s="20" t="s">
        <v>99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3469000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3469000</v>
      </c>
      <c r="O87" s="48">
        <f t="shared" si="11"/>
        <v>1.3597043064488945</v>
      </c>
      <c r="P87" s="9"/>
    </row>
    <row r="88" spans="1:16">
      <c r="A88" s="12"/>
      <c r="B88" s="25">
        <v>347.9</v>
      </c>
      <c r="C88" s="20" t="s">
        <v>100</v>
      </c>
      <c r="D88" s="47">
        <v>0</v>
      </c>
      <c r="E88" s="47">
        <v>822130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822130</v>
      </c>
      <c r="O88" s="48">
        <f t="shared" si="11"/>
        <v>0.32224090558109819</v>
      </c>
      <c r="P88" s="9"/>
    </row>
    <row r="89" spans="1:16">
      <c r="A89" s="12"/>
      <c r="B89" s="25">
        <v>348.92099999999999</v>
      </c>
      <c r="C89" s="20" t="s">
        <v>152</v>
      </c>
      <c r="D89" s="47">
        <v>366522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366522</v>
      </c>
      <c r="O89" s="48">
        <f t="shared" si="11"/>
        <v>0.14366144185882435</v>
      </c>
      <c r="P89" s="9"/>
    </row>
    <row r="90" spans="1:16">
      <c r="A90" s="12"/>
      <c r="B90" s="25">
        <v>348.923</v>
      </c>
      <c r="C90" s="20" t="s">
        <v>154</v>
      </c>
      <c r="D90" s="47">
        <v>0</v>
      </c>
      <c r="E90" s="47">
        <v>733044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733044</v>
      </c>
      <c r="O90" s="48">
        <f t="shared" si="11"/>
        <v>0.28732288371764869</v>
      </c>
      <c r="P90" s="9"/>
    </row>
    <row r="91" spans="1:16">
      <c r="A91" s="12"/>
      <c r="B91" s="25">
        <v>348.92399999999998</v>
      </c>
      <c r="C91" s="20" t="s">
        <v>155</v>
      </c>
      <c r="D91" s="47">
        <v>0</v>
      </c>
      <c r="E91" s="47">
        <v>366522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366522</v>
      </c>
      <c r="O91" s="48">
        <f t="shared" si="11"/>
        <v>0.14366144185882435</v>
      </c>
      <c r="P91" s="9"/>
    </row>
    <row r="92" spans="1:16">
      <c r="A92" s="12"/>
      <c r="B92" s="25">
        <v>348.93099999999998</v>
      </c>
      <c r="C92" s="20" t="s">
        <v>156</v>
      </c>
      <c r="D92" s="47">
        <v>6324585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6324585</v>
      </c>
      <c r="O92" s="48">
        <f t="shared" si="11"/>
        <v>2.4789753418858695</v>
      </c>
      <c r="P92" s="9"/>
    </row>
    <row r="93" spans="1:16">
      <c r="A93" s="12"/>
      <c r="B93" s="25">
        <v>348.99</v>
      </c>
      <c r="C93" s="20" t="s">
        <v>157</v>
      </c>
      <c r="D93" s="47">
        <v>2476233</v>
      </c>
      <c r="E93" s="47">
        <v>2844846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5321079</v>
      </c>
      <c r="O93" s="48">
        <f t="shared" si="11"/>
        <v>2.0856425572945452</v>
      </c>
      <c r="P93" s="9"/>
    </row>
    <row r="94" spans="1:16">
      <c r="A94" s="12"/>
      <c r="B94" s="25">
        <v>349</v>
      </c>
      <c r="C94" s="20" t="s">
        <v>1</v>
      </c>
      <c r="D94" s="47">
        <v>2060370</v>
      </c>
      <c r="E94" s="47">
        <v>394934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2455304</v>
      </c>
      <c r="O94" s="48">
        <f t="shared" si="11"/>
        <v>0.96237746394960977</v>
      </c>
      <c r="P94" s="9"/>
    </row>
    <row r="95" spans="1:16" ht="15.75">
      <c r="A95" s="29" t="s">
        <v>69</v>
      </c>
      <c r="B95" s="30"/>
      <c r="C95" s="31"/>
      <c r="D95" s="32">
        <f t="shared" ref="D95:M95" si="12">SUM(D96:D102)</f>
        <v>16405356</v>
      </c>
      <c r="E95" s="32">
        <f t="shared" si="12"/>
        <v>18361025</v>
      </c>
      <c r="F95" s="32">
        <f t="shared" si="12"/>
        <v>0</v>
      </c>
      <c r="G95" s="32">
        <f t="shared" si="12"/>
        <v>195755</v>
      </c>
      <c r="H95" s="32">
        <f t="shared" si="12"/>
        <v>0</v>
      </c>
      <c r="I95" s="32">
        <f t="shared" si="12"/>
        <v>0</v>
      </c>
      <c r="J95" s="32">
        <f t="shared" si="12"/>
        <v>0</v>
      </c>
      <c r="K95" s="32">
        <f t="shared" si="12"/>
        <v>0</v>
      </c>
      <c r="L95" s="32">
        <f t="shared" si="12"/>
        <v>0</v>
      </c>
      <c r="M95" s="32">
        <f t="shared" si="12"/>
        <v>0</v>
      </c>
      <c r="N95" s="32">
        <f>SUM(D95:M95)</f>
        <v>34962136</v>
      </c>
      <c r="O95" s="46">
        <f t="shared" si="11"/>
        <v>13.703709104021886</v>
      </c>
      <c r="P95" s="10"/>
    </row>
    <row r="96" spans="1:16">
      <c r="A96" s="13"/>
      <c r="B96" s="40">
        <v>351.1</v>
      </c>
      <c r="C96" s="21" t="s">
        <v>118</v>
      </c>
      <c r="D96" s="47">
        <v>0</v>
      </c>
      <c r="E96" s="47">
        <v>0</v>
      </c>
      <c r="F96" s="47">
        <v>0</v>
      </c>
      <c r="G96" s="47">
        <v>195755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195755</v>
      </c>
      <c r="O96" s="48">
        <f t="shared" si="11"/>
        <v>7.6727851400663974E-2</v>
      </c>
      <c r="P96" s="9"/>
    </row>
    <row r="97" spans="1:16">
      <c r="A97" s="13"/>
      <c r="B97" s="40">
        <v>351.3</v>
      </c>
      <c r="C97" s="21" t="s">
        <v>175</v>
      </c>
      <c r="D97" s="47">
        <v>0</v>
      </c>
      <c r="E97" s="47">
        <v>3358211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2" si="13">SUM(D97:M97)</f>
        <v>3358211</v>
      </c>
      <c r="O97" s="48">
        <f t="shared" si="11"/>
        <v>1.3162796075710719</v>
      </c>
      <c r="P97" s="9"/>
    </row>
    <row r="98" spans="1:16">
      <c r="A98" s="13"/>
      <c r="B98" s="40">
        <v>351.5</v>
      </c>
      <c r="C98" s="21" t="s">
        <v>120</v>
      </c>
      <c r="D98" s="47">
        <v>0</v>
      </c>
      <c r="E98" s="47">
        <v>1308202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1308202</v>
      </c>
      <c r="O98" s="48">
        <f t="shared" si="11"/>
        <v>0.51276099541800424</v>
      </c>
      <c r="P98" s="9"/>
    </row>
    <row r="99" spans="1:16">
      <c r="A99" s="13"/>
      <c r="B99" s="40">
        <v>351.9</v>
      </c>
      <c r="C99" s="21" t="s">
        <v>165</v>
      </c>
      <c r="D99" s="47">
        <v>531569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531569</v>
      </c>
      <c r="O99" s="48">
        <f t="shared" si="11"/>
        <v>0.20835302925186866</v>
      </c>
      <c r="P99" s="9"/>
    </row>
    <row r="100" spans="1:16">
      <c r="A100" s="13"/>
      <c r="B100" s="40">
        <v>352</v>
      </c>
      <c r="C100" s="21" t="s">
        <v>121</v>
      </c>
      <c r="D100" s="47">
        <v>0</v>
      </c>
      <c r="E100" s="47">
        <v>971836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971836</v>
      </c>
      <c r="O100" s="48">
        <f t="shared" si="11"/>
        <v>0.38091945643184427</v>
      </c>
      <c r="P100" s="9"/>
    </row>
    <row r="101" spans="1:16">
      <c r="A101" s="13"/>
      <c r="B101" s="40">
        <v>354</v>
      </c>
      <c r="C101" s="21" t="s">
        <v>123</v>
      </c>
      <c r="D101" s="47">
        <v>4850828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4850828</v>
      </c>
      <c r="O101" s="48">
        <f t="shared" ref="O101:O121" si="14">(N101/O$123)</f>
        <v>1.9013236441172896</v>
      </c>
      <c r="P101" s="9"/>
    </row>
    <row r="102" spans="1:16">
      <c r="A102" s="13"/>
      <c r="B102" s="40">
        <v>359</v>
      </c>
      <c r="C102" s="21" t="s">
        <v>124</v>
      </c>
      <c r="D102" s="47">
        <v>11022959</v>
      </c>
      <c r="E102" s="47">
        <v>12722776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23745735</v>
      </c>
      <c r="O102" s="48">
        <f t="shared" si="14"/>
        <v>9.307344519831144</v>
      </c>
      <c r="P102" s="9"/>
    </row>
    <row r="103" spans="1:16" ht="15.75">
      <c r="A103" s="29" t="s">
        <v>5</v>
      </c>
      <c r="B103" s="30"/>
      <c r="C103" s="31"/>
      <c r="D103" s="32">
        <f t="shared" ref="D103:M103" si="15">SUM(D104:D111)</f>
        <v>68401580</v>
      </c>
      <c r="E103" s="32">
        <f t="shared" si="15"/>
        <v>34992491</v>
      </c>
      <c r="F103" s="32">
        <f t="shared" si="15"/>
        <v>16349708</v>
      </c>
      <c r="G103" s="32">
        <f t="shared" si="15"/>
        <v>27599824</v>
      </c>
      <c r="H103" s="32">
        <f t="shared" si="15"/>
        <v>8832</v>
      </c>
      <c r="I103" s="32">
        <f t="shared" si="15"/>
        <v>0</v>
      </c>
      <c r="J103" s="32">
        <f t="shared" si="15"/>
        <v>-657720</v>
      </c>
      <c r="K103" s="32">
        <f t="shared" si="15"/>
        <v>98793000</v>
      </c>
      <c r="L103" s="32">
        <f t="shared" si="15"/>
        <v>0</v>
      </c>
      <c r="M103" s="32">
        <f t="shared" si="15"/>
        <v>5259000</v>
      </c>
      <c r="N103" s="32">
        <f>SUM(D103:M103)</f>
        <v>250746715</v>
      </c>
      <c r="O103" s="46">
        <f t="shared" si="14"/>
        <v>98.282325803809059</v>
      </c>
      <c r="P103" s="10"/>
    </row>
    <row r="104" spans="1:16">
      <c r="A104" s="12"/>
      <c r="B104" s="25">
        <v>361.1</v>
      </c>
      <c r="C104" s="20" t="s">
        <v>125</v>
      </c>
      <c r="D104" s="47">
        <v>1401781</v>
      </c>
      <c r="E104" s="47">
        <v>1207308</v>
      </c>
      <c r="F104" s="47">
        <v>10553476</v>
      </c>
      <c r="G104" s="47">
        <v>1357930</v>
      </c>
      <c r="H104" s="47">
        <v>8832</v>
      </c>
      <c r="I104" s="47">
        <v>0</v>
      </c>
      <c r="J104" s="47">
        <v>520039</v>
      </c>
      <c r="K104" s="47">
        <v>0</v>
      </c>
      <c r="L104" s="47">
        <v>0</v>
      </c>
      <c r="M104" s="47">
        <v>1341000</v>
      </c>
      <c r="N104" s="47">
        <f>SUM(D104:M104)</f>
        <v>16390366</v>
      </c>
      <c r="O104" s="48">
        <f t="shared" si="14"/>
        <v>6.4243445472682446</v>
      </c>
      <c r="P104" s="9"/>
    </row>
    <row r="105" spans="1:16">
      <c r="A105" s="12"/>
      <c r="B105" s="25">
        <v>361.3</v>
      </c>
      <c r="C105" s="20" t="s">
        <v>170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64822000</v>
      </c>
      <c r="L105" s="47">
        <v>0</v>
      </c>
      <c r="M105" s="47">
        <v>0</v>
      </c>
      <c r="N105" s="47">
        <f t="shared" ref="N105:N111" si="16">SUM(D105:M105)</f>
        <v>64822000</v>
      </c>
      <c r="O105" s="48">
        <f t="shared" si="14"/>
        <v>25.407538931285742</v>
      </c>
      <c r="P105" s="9"/>
    </row>
    <row r="106" spans="1:16">
      <c r="A106" s="12"/>
      <c r="B106" s="25">
        <v>362</v>
      </c>
      <c r="C106" s="20" t="s">
        <v>127</v>
      </c>
      <c r="D106" s="47">
        <v>5183264</v>
      </c>
      <c r="E106" s="47">
        <v>5929468</v>
      </c>
      <c r="F106" s="47">
        <v>0</v>
      </c>
      <c r="G106" s="47">
        <v>2700000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13812732</v>
      </c>
      <c r="O106" s="48">
        <f t="shared" si="14"/>
        <v>5.4140187904942207</v>
      </c>
      <c r="P106" s="9"/>
    </row>
    <row r="107" spans="1:16">
      <c r="A107" s="12"/>
      <c r="B107" s="25">
        <v>364</v>
      </c>
      <c r="C107" s="20" t="s">
        <v>128</v>
      </c>
      <c r="D107" s="47">
        <v>20183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20183</v>
      </c>
      <c r="O107" s="48">
        <f t="shared" si="14"/>
        <v>7.9108999760905269E-3</v>
      </c>
      <c r="P107" s="9"/>
    </row>
    <row r="108" spans="1:16">
      <c r="A108" s="12"/>
      <c r="B108" s="25">
        <v>366</v>
      </c>
      <c r="C108" s="20" t="s">
        <v>129</v>
      </c>
      <c r="D108" s="47">
        <v>175000</v>
      </c>
      <c r="E108" s="47">
        <v>1131613</v>
      </c>
      <c r="F108" s="47">
        <v>0</v>
      </c>
      <c r="G108" s="47">
        <v>598610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1905223</v>
      </c>
      <c r="O108" s="48">
        <f t="shared" si="14"/>
        <v>0.7467684975051837</v>
      </c>
      <c r="P108" s="9"/>
    </row>
    <row r="109" spans="1:16">
      <c r="A109" s="12"/>
      <c r="B109" s="25">
        <v>368</v>
      </c>
      <c r="C109" s="20" t="s">
        <v>130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33971000</v>
      </c>
      <c r="L109" s="47">
        <v>0</v>
      </c>
      <c r="M109" s="47">
        <v>0</v>
      </c>
      <c r="N109" s="47">
        <f t="shared" si="16"/>
        <v>33971000</v>
      </c>
      <c r="O109" s="48">
        <f t="shared" si="14"/>
        <v>13.315224847038165</v>
      </c>
      <c r="P109" s="9"/>
    </row>
    <row r="110" spans="1:16">
      <c r="A110" s="12"/>
      <c r="B110" s="25">
        <v>369.4</v>
      </c>
      <c r="C110" s="20" t="s">
        <v>158</v>
      </c>
      <c r="D110" s="47">
        <v>0</v>
      </c>
      <c r="E110" s="47">
        <v>2638504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2638504</v>
      </c>
      <c r="O110" s="48">
        <f t="shared" si="14"/>
        <v>1.0341842754057751</v>
      </c>
      <c r="P110" s="9"/>
    </row>
    <row r="111" spans="1:16">
      <c r="A111" s="12"/>
      <c r="B111" s="25">
        <v>369.9</v>
      </c>
      <c r="C111" s="20" t="s">
        <v>132</v>
      </c>
      <c r="D111" s="47">
        <v>61621352</v>
      </c>
      <c r="E111" s="47">
        <v>24085598</v>
      </c>
      <c r="F111" s="47">
        <v>5796232</v>
      </c>
      <c r="G111" s="47">
        <v>22943284</v>
      </c>
      <c r="H111" s="47">
        <v>0</v>
      </c>
      <c r="I111" s="47">
        <v>0</v>
      </c>
      <c r="J111" s="47">
        <v>-1177759</v>
      </c>
      <c r="K111" s="47">
        <v>0</v>
      </c>
      <c r="L111" s="47">
        <v>0</v>
      </c>
      <c r="M111" s="47">
        <v>3918000</v>
      </c>
      <c r="N111" s="47">
        <f t="shared" si="16"/>
        <v>117186707</v>
      </c>
      <c r="O111" s="48">
        <f t="shared" si="14"/>
        <v>45.93233501483563</v>
      </c>
      <c r="P111" s="9"/>
    </row>
    <row r="112" spans="1:16" ht="15.75">
      <c r="A112" s="29" t="s">
        <v>70</v>
      </c>
      <c r="B112" s="30"/>
      <c r="C112" s="31"/>
      <c r="D112" s="32">
        <f t="shared" ref="D112:M112" si="17">SUM(D113:D120)</f>
        <v>12008432</v>
      </c>
      <c r="E112" s="32">
        <f t="shared" si="17"/>
        <v>105519426</v>
      </c>
      <c r="F112" s="32">
        <f t="shared" si="17"/>
        <v>148049021</v>
      </c>
      <c r="G112" s="32">
        <f t="shared" si="17"/>
        <v>185175986</v>
      </c>
      <c r="H112" s="32">
        <f t="shared" si="17"/>
        <v>0</v>
      </c>
      <c r="I112" s="32">
        <f t="shared" si="17"/>
        <v>870774000</v>
      </c>
      <c r="J112" s="32">
        <f t="shared" si="17"/>
        <v>0</v>
      </c>
      <c r="K112" s="32">
        <f t="shared" si="17"/>
        <v>0</v>
      </c>
      <c r="L112" s="32">
        <f t="shared" si="17"/>
        <v>0</v>
      </c>
      <c r="M112" s="32">
        <f t="shared" si="17"/>
        <v>0</v>
      </c>
      <c r="N112" s="32">
        <f>SUM(D112:M112)</f>
        <v>1321526865</v>
      </c>
      <c r="O112" s="46">
        <f t="shared" si="14"/>
        <v>517.98379055301439</v>
      </c>
      <c r="P112" s="9"/>
    </row>
    <row r="113" spans="1:119">
      <c r="A113" s="12"/>
      <c r="B113" s="25">
        <v>381</v>
      </c>
      <c r="C113" s="20" t="s">
        <v>133</v>
      </c>
      <c r="D113" s="47">
        <v>12008432</v>
      </c>
      <c r="E113" s="47">
        <v>103055039</v>
      </c>
      <c r="F113" s="47">
        <v>148049021</v>
      </c>
      <c r="G113" s="47">
        <v>50758728</v>
      </c>
      <c r="H113" s="47">
        <v>0</v>
      </c>
      <c r="I113" s="47">
        <v>634387000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948258220</v>
      </c>
      <c r="O113" s="48">
        <f t="shared" si="14"/>
        <v>371.67794331495048</v>
      </c>
      <c r="P113" s="9"/>
    </row>
    <row r="114" spans="1:119">
      <c r="A114" s="12"/>
      <c r="B114" s="25">
        <v>384</v>
      </c>
      <c r="C114" s="20" t="s">
        <v>134</v>
      </c>
      <c r="D114" s="47">
        <v>0</v>
      </c>
      <c r="E114" s="47">
        <v>0</v>
      </c>
      <c r="F114" s="47">
        <v>0</v>
      </c>
      <c r="G114" s="47">
        <v>134417258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0" si="18">SUM(D114:M114)</f>
        <v>134417258</v>
      </c>
      <c r="O114" s="48">
        <f t="shared" si="14"/>
        <v>52.685997279807466</v>
      </c>
      <c r="P114" s="9"/>
    </row>
    <row r="115" spans="1:119">
      <c r="A115" s="12"/>
      <c r="B115" s="25">
        <v>389.1</v>
      </c>
      <c r="C115" s="20" t="s">
        <v>136</v>
      </c>
      <c r="D115" s="47">
        <v>0</v>
      </c>
      <c r="E115" s="47">
        <v>2464387</v>
      </c>
      <c r="F115" s="47">
        <v>0</v>
      </c>
      <c r="G115" s="47">
        <v>0</v>
      </c>
      <c r="H115" s="47">
        <v>0</v>
      </c>
      <c r="I115" s="47">
        <v>27934000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30398387</v>
      </c>
      <c r="O115" s="48">
        <f t="shared" si="14"/>
        <v>11.914908536465866</v>
      </c>
      <c r="P115" s="9"/>
    </row>
    <row r="116" spans="1:119">
      <c r="A116" s="12"/>
      <c r="B116" s="25">
        <v>389.5</v>
      </c>
      <c r="C116" s="20" t="s">
        <v>137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18689000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18689000</v>
      </c>
      <c r="O116" s="48">
        <f t="shared" si="14"/>
        <v>7.3253138608311872</v>
      </c>
      <c r="P116" s="9"/>
    </row>
    <row r="117" spans="1:119">
      <c r="A117" s="12"/>
      <c r="B117" s="25">
        <v>389.6</v>
      </c>
      <c r="C117" s="20" t="s">
        <v>138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38510000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38510000</v>
      </c>
      <c r="O117" s="48">
        <f t="shared" si="14"/>
        <v>15.094324831751781</v>
      </c>
      <c r="P117" s="9"/>
    </row>
    <row r="118" spans="1:119">
      <c r="A118" s="12"/>
      <c r="B118" s="25">
        <v>389.7</v>
      </c>
      <c r="C118" s="20" t="s">
        <v>139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6983000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6983000</v>
      </c>
      <c r="O118" s="48">
        <f t="shared" si="14"/>
        <v>2.7370467488995764</v>
      </c>
      <c r="P118" s="9"/>
    </row>
    <row r="119" spans="1:119">
      <c r="A119" s="12"/>
      <c r="B119" s="25">
        <v>389.8</v>
      </c>
      <c r="C119" s="20" t="s">
        <v>140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38163000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38163000</v>
      </c>
      <c r="O119" s="48">
        <f t="shared" si="14"/>
        <v>14.958315205249109</v>
      </c>
      <c r="P119" s="9"/>
    </row>
    <row r="120" spans="1:119" ht="15.75" thickBot="1">
      <c r="A120" s="12"/>
      <c r="B120" s="25">
        <v>389.9</v>
      </c>
      <c r="C120" s="20" t="s">
        <v>141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106108000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106108000</v>
      </c>
      <c r="O120" s="48">
        <f t="shared" si="14"/>
        <v>41.589940775058892</v>
      </c>
      <c r="P120" s="9"/>
    </row>
    <row r="121" spans="1:119" ht="16.5" thickBot="1">
      <c r="A121" s="14" t="s">
        <v>101</v>
      </c>
      <c r="B121" s="23"/>
      <c r="C121" s="22"/>
      <c r="D121" s="15">
        <f t="shared" ref="D121:M121" si="19">SUM(D5,D17,D28,D57,D95,D103,D112)</f>
        <v>1847780193</v>
      </c>
      <c r="E121" s="15">
        <f t="shared" si="19"/>
        <v>1829563482</v>
      </c>
      <c r="F121" s="15">
        <f t="shared" si="19"/>
        <v>244676128</v>
      </c>
      <c r="G121" s="15">
        <f t="shared" si="19"/>
        <v>266345304</v>
      </c>
      <c r="H121" s="15">
        <f t="shared" si="19"/>
        <v>8832</v>
      </c>
      <c r="I121" s="15">
        <f t="shared" si="19"/>
        <v>3976122000</v>
      </c>
      <c r="J121" s="15">
        <f t="shared" si="19"/>
        <v>599118000</v>
      </c>
      <c r="K121" s="15">
        <f t="shared" si="19"/>
        <v>98793000</v>
      </c>
      <c r="L121" s="15">
        <f t="shared" si="19"/>
        <v>0</v>
      </c>
      <c r="M121" s="15">
        <f t="shared" si="19"/>
        <v>12351000</v>
      </c>
      <c r="N121" s="15">
        <f>SUM(D121:M121)</f>
        <v>8874757939</v>
      </c>
      <c r="O121" s="38">
        <f t="shared" si="14"/>
        <v>3478.5375002449741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19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9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176</v>
      </c>
      <c r="M123" s="49"/>
      <c r="N123" s="49"/>
      <c r="O123" s="44">
        <v>2551290</v>
      </c>
    </row>
    <row r="124" spans="1:119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19" ht="15.75" customHeight="1" thickBot="1">
      <c r="A125" s="53" t="s">
        <v>160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1281062775</v>
      </c>
      <c r="E5" s="27">
        <f t="shared" si="0"/>
        <v>828598082</v>
      </c>
      <c r="F5" s="27">
        <f t="shared" si="0"/>
        <v>86265467</v>
      </c>
      <c r="G5" s="27">
        <f t="shared" si="0"/>
        <v>2567297</v>
      </c>
      <c r="H5" s="27">
        <f t="shared" si="0"/>
        <v>0</v>
      </c>
      <c r="I5" s="27">
        <f t="shared" si="0"/>
        <v>17458000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2215951621</v>
      </c>
      <c r="O5" s="33">
        <f t="shared" ref="O5:O36" si="1">(N5/O$126)</f>
        <v>880.5559469222984</v>
      </c>
      <c r="P5" s="6"/>
    </row>
    <row r="6" spans="1:133">
      <c r="A6" s="12"/>
      <c r="B6" s="25">
        <v>311</v>
      </c>
      <c r="C6" s="20" t="s">
        <v>3</v>
      </c>
      <c r="D6" s="47">
        <v>1101951686</v>
      </c>
      <c r="E6" s="47">
        <v>323426301</v>
      </c>
      <c r="F6" s="47">
        <v>86265467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1511643454</v>
      </c>
      <c r="O6" s="48">
        <f t="shared" si="1"/>
        <v>600.683977227436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101463985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101463985</v>
      </c>
      <c r="O7" s="48">
        <f t="shared" si="1"/>
        <v>40.318892589300297</v>
      </c>
      <c r="P7" s="9"/>
    </row>
    <row r="8" spans="1:133">
      <c r="A8" s="12"/>
      <c r="B8" s="25">
        <v>312.3</v>
      </c>
      <c r="C8" s="20" t="s">
        <v>13</v>
      </c>
      <c r="D8" s="47">
        <v>11054645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11054645</v>
      </c>
      <c r="O8" s="48">
        <f t="shared" si="1"/>
        <v>4.3928005032312258</v>
      </c>
      <c r="P8" s="9"/>
    </row>
    <row r="9" spans="1:133">
      <c r="A9" s="12"/>
      <c r="B9" s="25">
        <v>312.41000000000003</v>
      </c>
      <c r="C9" s="20" t="s">
        <v>14</v>
      </c>
      <c r="D9" s="47">
        <v>43215225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43215225</v>
      </c>
      <c r="O9" s="48">
        <f t="shared" si="1"/>
        <v>17.172497364433745</v>
      </c>
      <c r="P9" s="9"/>
    </row>
    <row r="10" spans="1:133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2567297</v>
      </c>
      <c r="H10" s="47">
        <v>0</v>
      </c>
      <c r="I10" s="47">
        <v>17458000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20025297</v>
      </c>
      <c r="O10" s="48">
        <f t="shared" si="1"/>
        <v>7.9574816503790728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399634118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399634118</v>
      </c>
      <c r="O11" s="48">
        <f t="shared" si="1"/>
        <v>158.80319582028795</v>
      </c>
      <c r="P11" s="9"/>
    </row>
    <row r="12" spans="1:133">
      <c r="A12" s="12"/>
      <c r="B12" s="25">
        <v>314.10000000000002</v>
      </c>
      <c r="C12" s="20" t="s">
        <v>16</v>
      </c>
      <c r="D12" s="47">
        <v>65007358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65007358</v>
      </c>
      <c r="O12" s="48">
        <f t="shared" si="1"/>
        <v>25.832069228467532</v>
      </c>
      <c r="P12" s="9"/>
    </row>
    <row r="13" spans="1:133">
      <c r="A13" s="12"/>
      <c r="B13" s="25">
        <v>314.3</v>
      </c>
      <c r="C13" s="20" t="s">
        <v>17</v>
      </c>
      <c r="D13" s="47">
        <v>9216596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9216596</v>
      </c>
      <c r="O13" s="48">
        <f t="shared" si="1"/>
        <v>3.6624122752814681</v>
      </c>
      <c r="P13" s="9"/>
    </row>
    <row r="14" spans="1:133">
      <c r="A14" s="12"/>
      <c r="B14" s="25">
        <v>314.39999999999998</v>
      </c>
      <c r="C14" s="20" t="s">
        <v>19</v>
      </c>
      <c r="D14" s="47">
        <v>2065950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2065950</v>
      </c>
      <c r="O14" s="48">
        <f t="shared" si="1"/>
        <v>0.82094958270035367</v>
      </c>
      <c r="P14" s="9"/>
    </row>
    <row r="15" spans="1:133">
      <c r="A15" s="12"/>
      <c r="B15" s="25">
        <v>315</v>
      </c>
      <c r="C15" s="20" t="s">
        <v>20</v>
      </c>
      <c r="D15" s="47">
        <v>40108037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40108037</v>
      </c>
      <c r="O15" s="48">
        <f t="shared" si="1"/>
        <v>15.937789509949585</v>
      </c>
      <c r="P15" s="9"/>
    </row>
    <row r="16" spans="1:133">
      <c r="A16" s="12"/>
      <c r="B16" s="25">
        <v>316</v>
      </c>
      <c r="C16" s="20" t="s">
        <v>21</v>
      </c>
      <c r="D16" s="47">
        <v>8443278</v>
      </c>
      <c r="E16" s="47">
        <v>4073678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12516956</v>
      </c>
      <c r="O16" s="48">
        <f t="shared" si="1"/>
        <v>4.9738811708311861</v>
      </c>
      <c r="P16" s="9"/>
    </row>
    <row r="17" spans="1:16" ht="15.75">
      <c r="A17" s="29" t="s">
        <v>23</v>
      </c>
      <c r="B17" s="30"/>
      <c r="C17" s="31"/>
      <c r="D17" s="32">
        <f t="shared" ref="D17:M17" si="3">SUM(D18:D27)</f>
        <v>94660803</v>
      </c>
      <c r="E17" s="32">
        <f t="shared" si="3"/>
        <v>25311879</v>
      </c>
      <c r="F17" s="32">
        <f t="shared" si="3"/>
        <v>0</v>
      </c>
      <c r="G17" s="32">
        <f t="shared" si="3"/>
        <v>15566960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135539642</v>
      </c>
      <c r="O17" s="46">
        <f t="shared" si="1"/>
        <v>53.859586407829489</v>
      </c>
      <c r="P17" s="10"/>
    </row>
    <row r="18" spans="1:16">
      <c r="A18" s="12"/>
      <c r="B18" s="25">
        <v>322</v>
      </c>
      <c r="C18" s="20" t="s">
        <v>0</v>
      </c>
      <c r="D18" s="47">
        <v>41259346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41259346</v>
      </c>
      <c r="O18" s="48">
        <f t="shared" si="1"/>
        <v>16.395286856501613</v>
      </c>
      <c r="P18" s="9"/>
    </row>
    <row r="19" spans="1:16">
      <c r="A19" s="12"/>
      <c r="B19" s="25">
        <v>323.10000000000002</v>
      </c>
      <c r="C19" s="20" t="s">
        <v>24</v>
      </c>
      <c r="D19" s="47">
        <v>31608060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4">SUM(D19:M19)</f>
        <v>31608060</v>
      </c>
      <c r="O19" s="48">
        <f t="shared" si="1"/>
        <v>12.560141178134874</v>
      </c>
      <c r="P19" s="9"/>
    </row>
    <row r="20" spans="1:16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927704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927704</v>
      </c>
      <c r="O20" s="48">
        <f t="shared" si="1"/>
        <v>0.36864309962460318</v>
      </c>
      <c r="P20" s="9"/>
    </row>
    <row r="21" spans="1:16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1332476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1332476</v>
      </c>
      <c r="O21" s="48">
        <f t="shared" si="1"/>
        <v>0.52948794315362735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4286241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4286241</v>
      </c>
      <c r="O22" s="48">
        <f t="shared" si="1"/>
        <v>1.7032298750226997</v>
      </c>
      <c r="P22" s="9"/>
    </row>
    <row r="23" spans="1:16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6263513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6263513</v>
      </c>
      <c r="O23" s="48">
        <f t="shared" si="1"/>
        <v>2.4889413507530387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2122092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2122092</v>
      </c>
      <c r="O24" s="48">
        <f t="shared" si="1"/>
        <v>0.84325881161294269</v>
      </c>
      <c r="P24" s="9"/>
    </row>
    <row r="25" spans="1:16">
      <c r="A25" s="12"/>
      <c r="B25" s="25">
        <v>325.10000000000002</v>
      </c>
      <c r="C25" s="20" t="s">
        <v>30</v>
      </c>
      <c r="D25" s="47">
        <v>0</v>
      </c>
      <c r="E25" s="47">
        <v>0</v>
      </c>
      <c r="F25" s="47">
        <v>0</v>
      </c>
      <c r="G25" s="47">
        <v>634934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634934</v>
      </c>
      <c r="O25" s="48">
        <f t="shared" si="1"/>
        <v>0.25230465516700135</v>
      </c>
      <c r="P25" s="9"/>
    </row>
    <row r="26" spans="1:16">
      <c r="A26" s="12"/>
      <c r="B26" s="25">
        <v>325.2</v>
      </c>
      <c r="C26" s="20" t="s">
        <v>31</v>
      </c>
      <c r="D26" s="47">
        <v>0</v>
      </c>
      <c r="E26" s="47">
        <v>24316222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24316222</v>
      </c>
      <c r="O26" s="48">
        <f t="shared" si="1"/>
        <v>9.6625728133542239</v>
      </c>
      <c r="P26" s="9"/>
    </row>
    <row r="27" spans="1:16">
      <c r="A27" s="12"/>
      <c r="B27" s="25">
        <v>329</v>
      </c>
      <c r="C27" s="20" t="s">
        <v>32</v>
      </c>
      <c r="D27" s="47">
        <v>21793397</v>
      </c>
      <c r="E27" s="47">
        <v>995657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22789054</v>
      </c>
      <c r="O27" s="48">
        <f t="shared" si="1"/>
        <v>9.055719824504866</v>
      </c>
      <c r="P27" s="9"/>
    </row>
    <row r="28" spans="1:16" ht="15.75">
      <c r="A28" s="29" t="s">
        <v>35</v>
      </c>
      <c r="B28" s="30"/>
      <c r="C28" s="31"/>
      <c r="D28" s="32">
        <f t="shared" ref="D28:M28" si="5">SUM(D29:D58)</f>
        <v>214573157</v>
      </c>
      <c r="E28" s="32">
        <f t="shared" si="5"/>
        <v>757038231</v>
      </c>
      <c r="F28" s="32">
        <f t="shared" si="5"/>
        <v>24515771</v>
      </c>
      <c r="G28" s="32">
        <f t="shared" si="5"/>
        <v>50021297</v>
      </c>
      <c r="H28" s="32">
        <f t="shared" si="5"/>
        <v>0</v>
      </c>
      <c r="I28" s="32">
        <f t="shared" si="5"/>
        <v>104840000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6127000</v>
      </c>
      <c r="N28" s="45">
        <f>SUM(D28:M28)</f>
        <v>1157115456</v>
      </c>
      <c r="O28" s="46">
        <f t="shared" si="1"/>
        <v>459.80466649208813</v>
      </c>
      <c r="P28" s="10"/>
    </row>
    <row r="29" spans="1:16">
      <c r="A29" s="12"/>
      <c r="B29" s="25">
        <v>331.1</v>
      </c>
      <c r="C29" s="20" t="s">
        <v>33</v>
      </c>
      <c r="D29" s="47">
        <v>0</v>
      </c>
      <c r="E29" s="47">
        <v>5204300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5204300</v>
      </c>
      <c r="O29" s="48">
        <f t="shared" si="1"/>
        <v>2.068040326845979</v>
      </c>
      <c r="P29" s="9"/>
    </row>
    <row r="30" spans="1:16">
      <c r="A30" s="12"/>
      <c r="B30" s="25">
        <v>331.2</v>
      </c>
      <c r="C30" s="20" t="s">
        <v>34</v>
      </c>
      <c r="D30" s="47">
        <v>0</v>
      </c>
      <c r="E30" s="47">
        <v>11431838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11431838</v>
      </c>
      <c r="O30" s="48">
        <f t="shared" si="1"/>
        <v>4.5426862390658274</v>
      </c>
      <c r="P30" s="9"/>
    </row>
    <row r="31" spans="1:16">
      <c r="A31" s="12"/>
      <c r="B31" s="25">
        <v>331.39</v>
      </c>
      <c r="C31" s="20" t="s">
        <v>41</v>
      </c>
      <c r="D31" s="47">
        <v>0</v>
      </c>
      <c r="E31" s="47">
        <v>3924944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9" si="6">SUM(D31:M31)</f>
        <v>3924944</v>
      </c>
      <c r="O31" s="48">
        <f t="shared" si="1"/>
        <v>1.5596607560310061</v>
      </c>
      <c r="P31" s="9"/>
    </row>
    <row r="32" spans="1:16">
      <c r="A32" s="12"/>
      <c r="B32" s="25">
        <v>331.49</v>
      </c>
      <c r="C32" s="20" t="s">
        <v>43</v>
      </c>
      <c r="D32" s="47">
        <v>0</v>
      </c>
      <c r="E32" s="47">
        <v>3794583</v>
      </c>
      <c r="F32" s="47">
        <v>0</v>
      </c>
      <c r="G32" s="47">
        <v>298901</v>
      </c>
      <c r="H32" s="47">
        <v>0</v>
      </c>
      <c r="I32" s="47">
        <v>83308000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87401484</v>
      </c>
      <c r="O32" s="48">
        <f t="shared" si="1"/>
        <v>34.730855934166676</v>
      </c>
      <c r="P32" s="9"/>
    </row>
    <row r="33" spans="1:16">
      <c r="A33" s="12"/>
      <c r="B33" s="25">
        <v>331.5</v>
      </c>
      <c r="C33" s="20" t="s">
        <v>36</v>
      </c>
      <c r="D33" s="47">
        <v>0</v>
      </c>
      <c r="E33" s="47">
        <v>315310300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315310300</v>
      </c>
      <c r="O33" s="48">
        <f t="shared" si="1"/>
        <v>125.29531654015021</v>
      </c>
      <c r="P33" s="9"/>
    </row>
    <row r="34" spans="1:16">
      <c r="A34" s="12"/>
      <c r="B34" s="25">
        <v>331.69</v>
      </c>
      <c r="C34" s="20" t="s">
        <v>44</v>
      </c>
      <c r="D34" s="47">
        <v>0</v>
      </c>
      <c r="E34" s="47">
        <v>254885951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254885951</v>
      </c>
      <c r="O34" s="48">
        <f t="shared" si="1"/>
        <v>101.28440432228892</v>
      </c>
      <c r="P34" s="9"/>
    </row>
    <row r="35" spans="1:16">
      <c r="A35" s="12"/>
      <c r="B35" s="25">
        <v>331.7</v>
      </c>
      <c r="C35" s="20" t="s">
        <v>37</v>
      </c>
      <c r="D35" s="47">
        <v>0</v>
      </c>
      <c r="E35" s="47">
        <v>54255</v>
      </c>
      <c r="F35" s="47">
        <v>0</v>
      </c>
      <c r="G35" s="47">
        <v>0</v>
      </c>
      <c r="H35" s="47">
        <v>0</v>
      </c>
      <c r="I35" s="47">
        <v>197000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251255</v>
      </c>
      <c r="O35" s="48">
        <f t="shared" si="1"/>
        <v>9.9841567996019925E-2</v>
      </c>
      <c r="P35" s="9"/>
    </row>
    <row r="36" spans="1:16">
      <c r="A36" s="12"/>
      <c r="B36" s="25">
        <v>331.9</v>
      </c>
      <c r="C36" s="20" t="s">
        <v>38</v>
      </c>
      <c r="D36" s="47">
        <v>0</v>
      </c>
      <c r="E36" s="47">
        <v>16051293</v>
      </c>
      <c r="F36" s="47">
        <v>0</v>
      </c>
      <c r="G36" s="47">
        <v>12178429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28229722</v>
      </c>
      <c r="O36" s="48">
        <f t="shared" si="1"/>
        <v>11.217686050314381</v>
      </c>
      <c r="P36" s="9"/>
    </row>
    <row r="37" spans="1:16">
      <c r="A37" s="12"/>
      <c r="B37" s="25">
        <v>333</v>
      </c>
      <c r="C37" s="20" t="s">
        <v>4</v>
      </c>
      <c r="D37" s="47">
        <v>0</v>
      </c>
      <c r="E37" s="47">
        <v>0</v>
      </c>
      <c r="F37" s="47">
        <v>0</v>
      </c>
      <c r="G37" s="47">
        <v>836504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836504</v>
      </c>
      <c r="O37" s="48">
        <f t="shared" ref="O37:O68" si="7">(N37/O$126)</f>
        <v>0.33240282181426301</v>
      </c>
      <c r="P37" s="9"/>
    </row>
    <row r="38" spans="1:16">
      <c r="A38" s="12"/>
      <c r="B38" s="25">
        <v>334.1</v>
      </c>
      <c r="C38" s="20" t="s">
        <v>39</v>
      </c>
      <c r="D38" s="47">
        <v>0</v>
      </c>
      <c r="E38" s="47">
        <v>280017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280017</v>
      </c>
      <c r="O38" s="48">
        <f t="shared" si="7"/>
        <v>0.11127076613616252</v>
      </c>
      <c r="P38" s="9"/>
    </row>
    <row r="39" spans="1:16">
      <c r="A39" s="12"/>
      <c r="B39" s="25">
        <v>334.2</v>
      </c>
      <c r="C39" s="20" t="s">
        <v>40</v>
      </c>
      <c r="D39" s="47">
        <v>0</v>
      </c>
      <c r="E39" s="47">
        <v>2846094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2846094</v>
      </c>
      <c r="O39" s="48">
        <f t="shared" si="7"/>
        <v>1.130956548622174</v>
      </c>
      <c r="P39" s="9"/>
    </row>
    <row r="40" spans="1:16">
      <c r="A40" s="12"/>
      <c r="B40" s="25">
        <v>334.36</v>
      </c>
      <c r="C40" s="20" t="s">
        <v>45</v>
      </c>
      <c r="D40" s="47">
        <v>0</v>
      </c>
      <c r="E40" s="47">
        <v>607628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7" si="8">SUM(D40:M40)</f>
        <v>607628</v>
      </c>
      <c r="O40" s="48">
        <f t="shared" si="7"/>
        <v>0.24145402988312908</v>
      </c>
      <c r="P40" s="9"/>
    </row>
    <row r="41" spans="1:16">
      <c r="A41" s="12"/>
      <c r="B41" s="25">
        <v>334.39</v>
      </c>
      <c r="C41" s="20" t="s">
        <v>46</v>
      </c>
      <c r="D41" s="47">
        <v>0</v>
      </c>
      <c r="E41" s="47">
        <v>1422824</v>
      </c>
      <c r="F41" s="47">
        <v>0</v>
      </c>
      <c r="G41" s="47">
        <v>2267749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3690573</v>
      </c>
      <c r="O41" s="48">
        <f t="shared" si="7"/>
        <v>1.4665284078875058</v>
      </c>
      <c r="P41" s="9"/>
    </row>
    <row r="42" spans="1:16">
      <c r="A42" s="12"/>
      <c r="B42" s="25">
        <v>334.42</v>
      </c>
      <c r="C42" s="20" t="s">
        <v>47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20482000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20482000</v>
      </c>
      <c r="O42" s="48">
        <f t="shared" si="7"/>
        <v>8.1389623915722282</v>
      </c>
      <c r="P42" s="9"/>
    </row>
    <row r="43" spans="1:16">
      <c r="A43" s="12"/>
      <c r="B43" s="25">
        <v>334.49</v>
      </c>
      <c r="C43" s="20" t="s">
        <v>48</v>
      </c>
      <c r="D43" s="47">
        <v>0</v>
      </c>
      <c r="E43" s="47">
        <v>607280</v>
      </c>
      <c r="F43" s="47">
        <v>0</v>
      </c>
      <c r="G43" s="47">
        <v>19214286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19821566</v>
      </c>
      <c r="O43" s="48">
        <f t="shared" si="7"/>
        <v>7.8765247639911511</v>
      </c>
      <c r="P43" s="9"/>
    </row>
    <row r="44" spans="1:16">
      <c r="A44" s="12"/>
      <c r="B44" s="25">
        <v>334.5</v>
      </c>
      <c r="C44" s="20" t="s">
        <v>49</v>
      </c>
      <c r="D44" s="47">
        <v>0</v>
      </c>
      <c r="E44" s="47">
        <v>8416323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8416323</v>
      </c>
      <c r="O44" s="48">
        <f t="shared" si="7"/>
        <v>3.3444066190960036</v>
      </c>
      <c r="P44" s="9"/>
    </row>
    <row r="45" spans="1:16">
      <c r="A45" s="12"/>
      <c r="B45" s="25">
        <v>334.69</v>
      </c>
      <c r="C45" s="20" t="s">
        <v>50</v>
      </c>
      <c r="D45" s="47">
        <v>0</v>
      </c>
      <c r="E45" s="47">
        <v>57798608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57798608</v>
      </c>
      <c r="O45" s="48">
        <f t="shared" si="7"/>
        <v>22.967517664155146</v>
      </c>
      <c r="P45" s="9"/>
    </row>
    <row r="46" spans="1:16">
      <c r="A46" s="12"/>
      <c r="B46" s="25">
        <v>334.7</v>
      </c>
      <c r="C46" s="20" t="s">
        <v>51</v>
      </c>
      <c r="D46" s="47">
        <v>0</v>
      </c>
      <c r="E46" s="47">
        <v>1860250</v>
      </c>
      <c r="F46" s="47">
        <v>0</v>
      </c>
      <c r="G46" s="47">
        <v>0</v>
      </c>
      <c r="H46" s="47">
        <v>0</v>
      </c>
      <c r="I46" s="47">
        <v>282000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2142250</v>
      </c>
      <c r="O46" s="48">
        <f t="shared" si="7"/>
        <v>0.85126902564913609</v>
      </c>
      <c r="P46" s="9"/>
    </row>
    <row r="47" spans="1:16">
      <c r="A47" s="12"/>
      <c r="B47" s="25">
        <v>334.9</v>
      </c>
      <c r="C47" s="20" t="s">
        <v>52</v>
      </c>
      <c r="D47" s="47">
        <v>0</v>
      </c>
      <c r="E47" s="47">
        <v>318528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318528</v>
      </c>
      <c r="O47" s="48">
        <f t="shared" si="7"/>
        <v>0.12657393871021963</v>
      </c>
      <c r="P47" s="9"/>
    </row>
    <row r="48" spans="1:16">
      <c r="A48" s="12"/>
      <c r="B48" s="25">
        <v>335.12</v>
      </c>
      <c r="C48" s="20" t="s">
        <v>53</v>
      </c>
      <c r="D48" s="47">
        <v>76957311</v>
      </c>
      <c r="E48" s="47">
        <v>0</v>
      </c>
      <c r="F48" s="47">
        <v>24515771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101473082</v>
      </c>
      <c r="O48" s="48">
        <f t="shared" si="7"/>
        <v>40.322507477537584</v>
      </c>
      <c r="P48" s="9"/>
    </row>
    <row r="49" spans="1:16">
      <c r="A49" s="12"/>
      <c r="B49" s="25">
        <v>335.13</v>
      </c>
      <c r="C49" s="20" t="s">
        <v>54</v>
      </c>
      <c r="D49" s="47">
        <v>532041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532041</v>
      </c>
      <c r="O49" s="48">
        <f t="shared" si="7"/>
        <v>0.21141791279047359</v>
      </c>
      <c r="P49" s="9"/>
    </row>
    <row r="50" spans="1:16">
      <c r="A50" s="12"/>
      <c r="B50" s="25">
        <v>335.15</v>
      </c>
      <c r="C50" s="20" t="s">
        <v>55</v>
      </c>
      <c r="D50" s="47">
        <v>1011322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1011322</v>
      </c>
      <c r="O50" s="48">
        <f t="shared" si="7"/>
        <v>0.40187050697049159</v>
      </c>
      <c r="P50" s="9"/>
    </row>
    <row r="51" spans="1:16">
      <c r="A51" s="12"/>
      <c r="B51" s="25">
        <v>335.16</v>
      </c>
      <c r="C51" s="20" t="s">
        <v>56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0.17742636011312371</v>
      </c>
      <c r="P51" s="9"/>
    </row>
    <row r="52" spans="1:16">
      <c r="A52" s="12"/>
      <c r="B52" s="25">
        <v>335.17</v>
      </c>
      <c r="C52" s="20" t="s">
        <v>151</v>
      </c>
      <c r="D52" s="47">
        <v>147278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147278</v>
      </c>
      <c r="O52" s="48">
        <f t="shared" si="7"/>
        <v>5.8524074949027172E-2</v>
      </c>
      <c r="P52" s="9"/>
    </row>
    <row r="53" spans="1:16">
      <c r="A53" s="12"/>
      <c r="B53" s="25">
        <v>335.18</v>
      </c>
      <c r="C53" s="20" t="s">
        <v>57</v>
      </c>
      <c r="D53" s="47">
        <v>123264203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123264203</v>
      </c>
      <c r="O53" s="48">
        <f t="shared" si="7"/>
        <v>48.981677201646548</v>
      </c>
      <c r="P53" s="9"/>
    </row>
    <row r="54" spans="1:16">
      <c r="A54" s="12"/>
      <c r="B54" s="25">
        <v>335.29</v>
      </c>
      <c r="C54" s="20" t="s">
        <v>58</v>
      </c>
      <c r="D54" s="47">
        <v>0</v>
      </c>
      <c r="E54" s="47">
        <v>166140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166140</v>
      </c>
      <c r="O54" s="48">
        <f t="shared" si="7"/>
        <v>6.6019295563705199E-2</v>
      </c>
      <c r="P54" s="9"/>
    </row>
    <row r="55" spans="1:16">
      <c r="A55" s="12"/>
      <c r="B55" s="25">
        <v>335.49</v>
      </c>
      <c r="C55" s="20" t="s">
        <v>59</v>
      </c>
      <c r="D55" s="47">
        <v>12214502</v>
      </c>
      <c r="E55" s="47">
        <v>0</v>
      </c>
      <c r="F55" s="47">
        <v>0</v>
      </c>
      <c r="G55" s="47">
        <v>15225428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27439930</v>
      </c>
      <c r="O55" s="48">
        <f t="shared" si="7"/>
        <v>10.903845244476834</v>
      </c>
      <c r="P55" s="9"/>
    </row>
    <row r="56" spans="1:16">
      <c r="A56" s="12"/>
      <c r="B56" s="25">
        <v>335.61</v>
      </c>
      <c r="C56" s="20" t="s">
        <v>60</v>
      </c>
      <c r="D56" s="47">
        <v>0</v>
      </c>
      <c r="E56" s="47">
        <v>609030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609030</v>
      </c>
      <c r="O56" s="48">
        <f t="shared" si="7"/>
        <v>0.24201114468016963</v>
      </c>
      <c r="P56" s="9"/>
    </row>
    <row r="57" spans="1:16">
      <c r="A57" s="12"/>
      <c r="B57" s="25">
        <v>335.8</v>
      </c>
      <c r="C57" s="20" t="s">
        <v>61</v>
      </c>
      <c r="D57" s="47">
        <v>0</v>
      </c>
      <c r="E57" s="47">
        <v>69224528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69224528</v>
      </c>
      <c r="O57" s="48">
        <f t="shared" si="7"/>
        <v>27.507852258877975</v>
      </c>
      <c r="P57" s="9"/>
    </row>
    <row r="58" spans="1:16">
      <c r="A58" s="12"/>
      <c r="B58" s="25">
        <v>337.9</v>
      </c>
      <c r="C58" s="20" t="s">
        <v>63</v>
      </c>
      <c r="D58" s="47">
        <v>0</v>
      </c>
      <c r="E58" s="47">
        <v>2223517</v>
      </c>
      <c r="F58" s="47">
        <v>0</v>
      </c>
      <c r="G58" s="47">
        <v>0</v>
      </c>
      <c r="H58" s="47">
        <v>0</v>
      </c>
      <c r="I58" s="47">
        <v>571000</v>
      </c>
      <c r="J58" s="47">
        <v>0</v>
      </c>
      <c r="K58" s="47">
        <v>0</v>
      </c>
      <c r="L58" s="47">
        <v>0</v>
      </c>
      <c r="M58" s="47">
        <v>6127000</v>
      </c>
      <c r="N58" s="47">
        <f>SUM(D58:M58)</f>
        <v>8921517</v>
      </c>
      <c r="O58" s="48">
        <f t="shared" si="7"/>
        <v>3.5451563001060586</v>
      </c>
      <c r="P58" s="9"/>
    </row>
    <row r="59" spans="1:16" ht="15.75">
      <c r="A59" s="29" t="s">
        <v>68</v>
      </c>
      <c r="B59" s="30"/>
      <c r="C59" s="31"/>
      <c r="D59" s="32">
        <f>SUM(D60:D96)</f>
        <v>280464421</v>
      </c>
      <c r="E59" s="32">
        <f t="shared" ref="E59:M59" si="9">SUM(E60:E96)</f>
        <v>148112544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3065661000</v>
      </c>
      <c r="J59" s="32">
        <f t="shared" si="9"/>
        <v>532125790</v>
      </c>
      <c r="K59" s="32">
        <f t="shared" si="9"/>
        <v>0</v>
      </c>
      <c r="L59" s="32">
        <f t="shared" si="9"/>
        <v>0</v>
      </c>
      <c r="M59" s="32">
        <f t="shared" si="9"/>
        <v>1458000</v>
      </c>
      <c r="N59" s="32">
        <f>SUM(D59:M59)</f>
        <v>4027821755</v>
      </c>
      <c r="O59" s="46">
        <f t="shared" si="7"/>
        <v>1600.541440479516</v>
      </c>
      <c r="P59" s="10"/>
    </row>
    <row r="60" spans="1:16">
      <c r="A60" s="12"/>
      <c r="B60" s="25">
        <v>341.1</v>
      </c>
      <c r="C60" s="20" t="s">
        <v>71</v>
      </c>
      <c r="D60" s="47">
        <v>9346902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9346902</v>
      </c>
      <c r="O60" s="48">
        <f t="shared" si="7"/>
        <v>3.7141921616888607</v>
      </c>
      <c r="P60" s="9"/>
    </row>
    <row r="61" spans="1:16">
      <c r="A61" s="12"/>
      <c r="B61" s="25">
        <v>341.15</v>
      </c>
      <c r="C61" s="20" t="s">
        <v>163</v>
      </c>
      <c r="D61" s="47">
        <v>24069551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96" si="10">SUM(D61:M61)</f>
        <v>24069551</v>
      </c>
      <c r="O61" s="48">
        <f t="shared" si="7"/>
        <v>9.5645527961639356</v>
      </c>
      <c r="P61" s="9"/>
    </row>
    <row r="62" spans="1:16">
      <c r="A62" s="12"/>
      <c r="B62" s="25">
        <v>341.51</v>
      </c>
      <c r="C62" s="20" t="s">
        <v>73</v>
      </c>
      <c r="D62" s="47">
        <v>28594209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28594209</v>
      </c>
      <c r="O62" s="48">
        <f t="shared" si="7"/>
        <v>11.362522784286501</v>
      </c>
      <c r="P62" s="9"/>
    </row>
    <row r="63" spans="1:16">
      <c r="A63" s="12"/>
      <c r="B63" s="25">
        <v>341.52</v>
      </c>
      <c r="C63" s="20" t="s">
        <v>74</v>
      </c>
      <c r="D63" s="47">
        <v>24865334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24865334</v>
      </c>
      <c r="O63" s="48">
        <f t="shared" si="7"/>
        <v>9.8807742544615866</v>
      </c>
      <c r="P63" s="9"/>
    </row>
    <row r="64" spans="1:16">
      <c r="A64" s="12"/>
      <c r="B64" s="25">
        <v>341.53</v>
      </c>
      <c r="C64" s="20" t="s">
        <v>75</v>
      </c>
      <c r="D64" s="47">
        <v>1628886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1628886</v>
      </c>
      <c r="O64" s="48">
        <f t="shared" si="7"/>
        <v>0.64727281975190509</v>
      </c>
      <c r="P64" s="9"/>
    </row>
    <row r="65" spans="1:16">
      <c r="A65" s="12"/>
      <c r="B65" s="25">
        <v>341.54</v>
      </c>
      <c r="C65" s="20" t="s">
        <v>76</v>
      </c>
      <c r="D65" s="47">
        <v>1174125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1174125</v>
      </c>
      <c r="O65" s="48">
        <f t="shared" si="7"/>
        <v>0.46656377394808818</v>
      </c>
      <c r="P65" s="9"/>
    </row>
    <row r="66" spans="1:16">
      <c r="A66" s="12"/>
      <c r="B66" s="25">
        <v>341.9</v>
      </c>
      <c r="C66" s="20" t="s">
        <v>77</v>
      </c>
      <c r="D66" s="47">
        <v>17633192</v>
      </c>
      <c r="E66" s="47">
        <v>34260900</v>
      </c>
      <c r="F66" s="47">
        <v>0</v>
      </c>
      <c r="G66" s="47">
        <v>0</v>
      </c>
      <c r="H66" s="47">
        <v>0</v>
      </c>
      <c r="I66" s="47">
        <v>0</v>
      </c>
      <c r="J66" s="47">
        <v>532125790</v>
      </c>
      <c r="K66" s="47">
        <v>0</v>
      </c>
      <c r="L66" s="47">
        <v>0</v>
      </c>
      <c r="M66" s="47">
        <v>0</v>
      </c>
      <c r="N66" s="47">
        <f t="shared" si="10"/>
        <v>584019882</v>
      </c>
      <c r="O66" s="48">
        <f t="shared" si="7"/>
        <v>232.07283739519823</v>
      </c>
      <c r="P66" s="9"/>
    </row>
    <row r="67" spans="1:16">
      <c r="A67" s="12"/>
      <c r="B67" s="25">
        <v>342.1</v>
      </c>
      <c r="C67" s="20" t="s">
        <v>164</v>
      </c>
      <c r="D67" s="47">
        <v>44246940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44246940</v>
      </c>
      <c r="O67" s="48">
        <f t="shared" si="7"/>
        <v>17.582471467735225</v>
      </c>
      <c r="P67" s="9"/>
    </row>
    <row r="68" spans="1:16">
      <c r="A68" s="12"/>
      <c r="B68" s="25">
        <v>342.2</v>
      </c>
      <c r="C68" s="20" t="s">
        <v>78</v>
      </c>
      <c r="D68" s="47">
        <v>0</v>
      </c>
      <c r="E68" s="47">
        <v>37135020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37135020</v>
      </c>
      <c r="O68" s="48">
        <f t="shared" si="7"/>
        <v>14.756397382593621</v>
      </c>
      <c r="P68" s="9"/>
    </row>
    <row r="69" spans="1:16">
      <c r="A69" s="12"/>
      <c r="B69" s="25">
        <v>342.3</v>
      </c>
      <c r="C69" s="20" t="s">
        <v>79</v>
      </c>
      <c r="D69" s="47">
        <v>61293</v>
      </c>
      <c r="E69" s="47">
        <v>281933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343226</v>
      </c>
      <c r="O69" s="48">
        <f t="shared" ref="O69:O100" si="11">(N69/O$126)</f>
        <v>0.13638821920758568</v>
      </c>
      <c r="P69" s="9"/>
    </row>
    <row r="70" spans="1:16">
      <c r="A70" s="12"/>
      <c r="B70" s="25">
        <v>342.4</v>
      </c>
      <c r="C70" s="20" t="s">
        <v>80</v>
      </c>
      <c r="D70" s="47">
        <v>14426631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14426631</v>
      </c>
      <c r="O70" s="48">
        <f t="shared" si="11"/>
        <v>5.7327315274919464</v>
      </c>
      <c r="P70" s="9"/>
    </row>
    <row r="71" spans="1:16">
      <c r="A71" s="12"/>
      <c r="B71" s="25">
        <v>342.5</v>
      </c>
      <c r="C71" s="20" t="s">
        <v>81</v>
      </c>
      <c r="D71" s="47">
        <v>6915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6915</v>
      </c>
      <c r="O71" s="48">
        <f t="shared" si="11"/>
        <v>2.7478236958169101E-3</v>
      </c>
      <c r="P71" s="9"/>
    </row>
    <row r="72" spans="1:16">
      <c r="A72" s="12"/>
      <c r="B72" s="25">
        <v>342.6</v>
      </c>
      <c r="C72" s="20" t="s">
        <v>82</v>
      </c>
      <c r="D72" s="47">
        <v>0</v>
      </c>
      <c r="E72" s="47">
        <v>33780211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33780211</v>
      </c>
      <c r="O72" s="48">
        <f t="shared" si="11"/>
        <v>13.423292008025314</v>
      </c>
      <c r="P72" s="9"/>
    </row>
    <row r="73" spans="1:16">
      <c r="A73" s="12"/>
      <c r="B73" s="25">
        <v>342.9</v>
      </c>
      <c r="C73" s="20" t="s">
        <v>83</v>
      </c>
      <c r="D73" s="47">
        <v>619428</v>
      </c>
      <c r="E73" s="47">
        <v>2879488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3498916</v>
      </c>
      <c r="O73" s="48">
        <f t="shared" si="11"/>
        <v>1.3903693845947824</v>
      </c>
      <c r="P73" s="9"/>
    </row>
    <row r="74" spans="1:16">
      <c r="A74" s="12"/>
      <c r="B74" s="25">
        <v>343.4</v>
      </c>
      <c r="C74" s="20" t="s">
        <v>84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266944000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266944000</v>
      </c>
      <c r="O74" s="48">
        <f t="shared" si="11"/>
        <v>106.07592894521321</v>
      </c>
      <c r="P74" s="9"/>
    </row>
    <row r="75" spans="1:16">
      <c r="A75" s="12"/>
      <c r="B75" s="25">
        <v>343.6</v>
      </c>
      <c r="C75" s="20" t="s">
        <v>85</v>
      </c>
      <c r="D75" s="47">
        <v>32295564</v>
      </c>
      <c r="E75" s="47">
        <v>0</v>
      </c>
      <c r="F75" s="47">
        <v>0</v>
      </c>
      <c r="G75" s="47">
        <v>0</v>
      </c>
      <c r="H75" s="47">
        <v>0</v>
      </c>
      <c r="I75" s="47">
        <v>545660000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577955564</v>
      </c>
      <c r="O75" s="48">
        <f t="shared" si="11"/>
        <v>229.66305045385784</v>
      </c>
      <c r="P75" s="9"/>
    </row>
    <row r="76" spans="1:16">
      <c r="A76" s="12"/>
      <c r="B76" s="25">
        <v>343.9</v>
      </c>
      <c r="C76" s="20" t="s">
        <v>86</v>
      </c>
      <c r="D76" s="47">
        <v>28284959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28284959</v>
      </c>
      <c r="O76" s="48">
        <f t="shared" si="11"/>
        <v>11.239635658049137</v>
      </c>
      <c r="P76" s="9"/>
    </row>
    <row r="77" spans="1:16">
      <c r="A77" s="12"/>
      <c r="B77" s="25">
        <v>344.1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661616000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661616000</v>
      </c>
      <c r="O77" s="48">
        <f t="shared" si="11"/>
        <v>262.9073206553291</v>
      </c>
      <c r="P77" s="9"/>
    </row>
    <row r="78" spans="1:16">
      <c r="A78" s="12"/>
      <c r="B78" s="25">
        <v>344.2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109146000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109146000</v>
      </c>
      <c r="O78" s="48">
        <f t="shared" si="11"/>
        <v>43.371506161045914</v>
      </c>
      <c r="P78" s="9"/>
    </row>
    <row r="79" spans="1:16">
      <c r="A79" s="12"/>
      <c r="B79" s="25">
        <v>344.3</v>
      </c>
      <c r="C79" s="20" t="s">
        <v>89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110818000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110818000</v>
      </c>
      <c r="O79" s="48">
        <f t="shared" si="11"/>
        <v>44.035911254235486</v>
      </c>
      <c r="P79" s="9"/>
    </row>
    <row r="80" spans="1:16">
      <c r="A80" s="12"/>
      <c r="B80" s="25">
        <v>344.5</v>
      </c>
      <c r="C80" s="20" t="s">
        <v>90</v>
      </c>
      <c r="D80" s="47">
        <v>2544557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2544557</v>
      </c>
      <c r="O80" s="48">
        <f t="shared" si="11"/>
        <v>1.0111343485114663</v>
      </c>
      <c r="P80" s="9"/>
    </row>
    <row r="81" spans="1:16">
      <c r="A81" s="12"/>
      <c r="B81" s="25">
        <v>344.6</v>
      </c>
      <c r="C81" s="20" t="s">
        <v>91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9577000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9577000</v>
      </c>
      <c r="O81" s="48">
        <f t="shared" si="11"/>
        <v>3.8056265415529356</v>
      </c>
      <c r="P81" s="9"/>
    </row>
    <row r="82" spans="1:16">
      <c r="A82" s="12"/>
      <c r="B82" s="25">
        <v>345.1</v>
      </c>
      <c r="C82" s="20" t="s">
        <v>93</v>
      </c>
      <c r="D82" s="47">
        <v>0</v>
      </c>
      <c r="E82" s="47">
        <v>35642570</v>
      </c>
      <c r="F82" s="47">
        <v>0</v>
      </c>
      <c r="G82" s="47">
        <v>0</v>
      </c>
      <c r="H82" s="47">
        <v>0</v>
      </c>
      <c r="I82" s="47">
        <v>11504000</v>
      </c>
      <c r="J82" s="47">
        <v>0</v>
      </c>
      <c r="K82" s="47">
        <v>0</v>
      </c>
      <c r="L82" s="47">
        <v>0</v>
      </c>
      <c r="M82" s="47">
        <v>1458000</v>
      </c>
      <c r="N82" s="47">
        <f t="shared" si="10"/>
        <v>48604570</v>
      </c>
      <c r="O82" s="48">
        <f t="shared" si="11"/>
        <v>19.314069294431196</v>
      </c>
      <c r="P82" s="9"/>
    </row>
    <row r="83" spans="1:16">
      <c r="A83" s="12"/>
      <c r="B83" s="25">
        <v>345.9</v>
      </c>
      <c r="C83" s="20" t="s">
        <v>94</v>
      </c>
      <c r="D83" s="47">
        <v>819375</v>
      </c>
      <c r="E83" s="47">
        <v>1129798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1949173</v>
      </c>
      <c r="O83" s="48">
        <f t="shared" si="11"/>
        <v>0.7745457348729623</v>
      </c>
      <c r="P83" s="9"/>
    </row>
    <row r="84" spans="1:16">
      <c r="A84" s="12"/>
      <c r="B84" s="25">
        <v>346.2</v>
      </c>
      <c r="C84" s="20" t="s">
        <v>95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1347076000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1347076000</v>
      </c>
      <c r="O84" s="48">
        <f t="shared" si="11"/>
        <v>535.28956657501953</v>
      </c>
      <c r="P84" s="9"/>
    </row>
    <row r="85" spans="1:16">
      <c r="A85" s="12"/>
      <c r="B85" s="25">
        <v>346.9</v>
      </c>
      <c r="C85" s="20" t="s">
        <v>96</v>
      </c>
      <c r="D85" s="47">
        <v>0</v>
      </c>
      <c r="E85" s="47">
        <v>863116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863116</v>
      </c>
      <c r="O85" s="48">
        <f t="shared" si="11"/>
        <v>0.34297767129988554</v>
      </c>
      <c r="P85" s="9"/>
    </row>
    <row r="86" spans="1:16">
      <c r="A86" s="12"/>
      <c r="B86" s="25">
        <v>347.1</v>
      </c>
      <c r="C86" s="20" t="s">
        <v>97</v>
      </c>
      <c r="D86" s="47">
        <v>0</v>
      </c>
      <c r="E86" s="47">
        <v>363679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363679</v>
      </c>
      <c r="O86" s="48">
        <f t="shared" si="11"/>
        <v>0.14451565782660855</v>
      </c>
      <c r="P86" s="9"/>
    </row>
    <row r="87" spans="1:16">
      <c r="A87" s="12"/>
      <c r="B87" s="25">
        <v>347.2</v>
      </c>
      <c r="C87" s="20" t="s">
        <v>98</v>
      </c>
      <c r="D87" s="47">
        <v>41106340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41106340</v>
      </c>
      <c r="O87" s="48">
        <f t="shared" si="11"/>
        <v>16.334486637788359</v>
      </c>
      <c r="P87" s="9"/>
    </row>
    <row r="88" spans="1:16">
      <c r="A88" s="12"/>
      <c r="B88" s="25">
        <v>347.3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3320000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3320000</v>
      </c>
      <c r="O88" s="48">
        <f t="shared" si="11"/>
        <v>1.3192732711658919</v>
      </c>
      <c r="P88" s="9"/>
    </row>
    <row r="89" spans="1:16">
      <c r="A89" s="12"/>
      <c r="B89" s="25">
        <v>347.9</v>
      </c>
      <c r="C89" s="20" t="s">
        <v>100</v>
      </c>
      <c r="D89" s="47">
        <v>0</v>
      </c>
      <c r="E89" s="47">
        <v>45899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45899</v>
      </c>
      <c r="O89" s="48">
        <f t="shared" si="11"/>
        <v>1.8238952973868454E-2</v>
      </c>
      <c r="P89" s="9"/>
    </row>
    <row r="90" spans="1:16">
      <c r="A90" s="12"/>
      <c r="B90" s="25">
        <v>348.92099999999999</v>
      </c>
      <c r="C90" s="20" t="s">
        <v>152</v>
      </c>
      <c r="D90" s="47">
        <v>401514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401514</v>
      </c>
      <c r="O90" s="48">
        <f t="shared" si="11"/>
        <v>0.15955020728882588</v>
      </c>
      <c r="P90" s="9"/>
    </row>
    <row r="91" spans="1:16">
      <c r="A91" s="12"/>
      <c r="B91" s="25">
        <v>348.92200000000003</v>
      </c>
      <c r="C91" s="20" t="s">
        <v>153</v>
      </c>
      <c r="D91" s="47">
        <v>0</v>
      </c>
      <c r="E91" s="47">
        <v>401514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401514</v>
      </c>
      <c r="O91" s="48">
        <f t="shared" si="11"/>
        <v>0.15955020728882588</v>
      </c>
      <c r="P91" s="9"/>
    </row>
    <row r="92" spans="1:16">
      <c r="A92" s="12"/>
      <c r="B92" s="25">
        <v>348.923</v>
      </c>
      <c r="C92" s="20" t="s">
        <v>154</v>
      </c>
      <c r="D92" s="47">
        <v>0</v>
      </c>
      <c r="E92" s="47">
        <v>401514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401514</v>
      </c>
      <c r="O92" s="48">
        <f t="shared" si="11"/>
        <v>0.15955020728882588</v>
      </c>
      <c r="P92" s="9"/>
    </row>
    <row r="93" spans="1:16">
      <c r="A93" s="12"/>
      <c r="B93" s="25">
        <v>348.92399999999998</v>
      </c>
      <c r="C93" s="20" t="s">
        <v>155</v>
      </c>
      <c r="D93" s="47">
        <v>0</v>
      </c>
      <c r="E93" s="47">
        <v>401514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401514</v>
      </c>
      <c r="O93" s="48">
        <f t="shared" si="11"/>
        <v>0.15955020728882588</v>
      </c>
      <c r="P93" s="9"/>
    </row>
    <row r="94" spans="1:16">
      <c r="A94" s="12"/>
      <c r="B94" s="25">
        <v>348.93099999999998</v>
      </c>
      <c r="C94" s="20" t="s">
        <v>156</v>
      </c>
      <c r="D94" s="47">
        <v>5679094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5679094</v>
      </c>
      <c r="O94" s="48">
        <f t="shared" si="11"/>
        <v>2.2567099152525874</v>
      </c>
      <c r="P94" s="9"/>
    </row>
    <row r="95" spans="1:16">
      <c r="A95" s="12"/>
      <c r="B95" s="25">
        <v>348.99</v>
      </c>
      <c r="C95" s="20" t="s">
        <v>157</v>
      </c>
      <c r="D95" s="47">
        <v>2659612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2659612</v>
      </c>
      <c r="O95" s="48">
        <f t="shared" si="11"/>
        <v>1.0568539226723073</v>
      </c>
      <c r="P95" s="9"/>
    </row>
    <row r="96" spans="1:16">
      <c r="A96" s="12"/>
      <c r="B96" s="25">
        <v>349</v>
      </c>
      <c r="C96" s="20" t="s">
        <v>1</v>
      </c>
      <c r="D96" s="47">
        <v>0</v>
      </c>
      <c r="E96" s="47">
        <v>525388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525388</v>
      </c>
      <c r="O96" s="48">
        <f t="shared" si="11"/>
        <v>0.20877420041906794</v>
      </c>
      <c r="P96" s="9"/>
    </row>
    <row r="97" spans="1:16" ht="15.75">
      <c r="A97" s="29" t="s">
        <v>69</v>
      </c>
      <c r="B97" s="30"/>
      <c r="C97" s="31"/>
      <c r="D97" s="32">
        <f t="shared" ref="D97:M97" si="12">SUM(D98:D103)</f>
        <v>14983554</v>
      </c>
      <c r="E97" s="32">
        <f t="shared" si="12"/>
        <v>16165662</v>
      </c>
      <c r="F97" s="32">
        <f t="shared" si="12"/>
        <v>0</v>
      </c>
      <c r="G97" s="32">
        <f t="shared" si="12"/>
        <v>114835</v>
      </c>
      <c r="H97" s="32">
        <f t="shared" si="12"/>
        <v>0</v>
      </c>
      <c r="I97" s="32">
        <f t="shared" si="12"/>
        <v>0</v>
      </c>
      <c r="J97" s="32">
        <f t="shared" si="12"/>
        <v>0</v>
      </c>
      <c r="K97" s="32">
        <f t="shared" si="12"/>
        <v>0</v>
      </c>
      <c r="L97" s="32">
        <f t="shared" si="12"/>
        <v>0</v>
      </c>
      <c r="M97" s="32">
        <f t="shared" si="12"/>
        <v>0</v>
      </c>
      <c r="N97" s="32">
        <f t="shared" ref="N97:N105" si="13">SUM(D97:M97)</f>
        <v>31264051</v>
      </c>
      <c r="O97" s="46">
        <f t="shared" si="11"/>
        <v>12.423441817068456</v>
      </c>
      <c r="P97" s="10"/>
    </row>
    <row r="98" spans="1:16">
      <c r="A98" s="13"/>
      <c r="B98" s="40">
        <v>351.1</v>
      </c>
      <c r="C98" s="21" t="s">
        <v>118</v>
      </c>
      <c r="D98" s="47">
        <v>0</v>
      </c>
      <c r="E98" s="47">
        <v>0</v>
      </c>
      <c r="F98" s="47">
        <v>0</v>
      </c>
      <c r="G98" s="47">
        <v>114835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114835</v>
      </c>
      <c r="O98" s="48">
        <f t="shared" si="11"/>
        <v>4.563215243805277E-2</v>
      </c>
      <c r="P98" s="9"/>
    </row>
    <row r="99" spans="1:16">
      <c r="A99" s="13"/>
      <c r="B99" s="40">
        <v>351.5</v>
      </c>
      <c r="C99" s="21" t="s">
        <v>120</v>
      </c>
      <c r="D99" s="47">
        <v>0</v>
      </c>
      <c r="E99" s="47">
        <v>4663848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4663848</v>
      </c>
      <c r="O99" s="48">
        <f t="shared" si="11"/>
        <v>1.8532801226447297</v>
      </c>
      <c r="P99" s="9"/>
    </row>
    <row r="100" spans="1:16">
      <c r="A100" s="13"/>
      <c r="B100" s="40">
        <v>351.9</v>
      </c>
      <c r="C100" s="21" t="s">
        <v>165</v>
      </c>
      <c r="D100" s="47">
        <v>102810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102810</v>
      </c>
      <c r="O100" s="48">
        <f t="shared" si="11"/>
        <v>4.0853760544748596E-2</v>
      </c>
      <c r="P100" s="9"/>
    </row>
    <row r="101" spans="1:16">
      <c r="A101" s="13"/>
      <c r="B101" s="40">
        <v>352</v>
      </c>
      <c r="C101" s="21" t="s">
        <v>121</v>
      </c>
      <c r="D101" s="47">
        <v>0</v>
      </c>
      <c r="E101" s="47">
        <v>1192496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1192496</v>
      </c>
      <c r="O101" s="48">
        <f t="shared" ref="O101:O124" si="14">(N101/O$126)</f>
        <v>0.47386388517236189</v>
      </c>
      <c r="P101" s="9"/>
    </row>
    <row r="102" spans="1:16">
      <c r="A102" s="13"/>
      <c r="B102" s="40">
        <v>354</v>
      </c>
      <c r="C102" s="21" t="s">
        <v>123</v>
      </c>
      <c r="D102" s="47">
        <v>5193882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5193882</v>
      </c>
      <c r="O102" s="48">
        <f t="shared" si="14"/>
        <v>2.0639005109004955</v>
      </c>
      <c r="P102" s="9"/>
    </row>
    <row r="103" spans="1:16">
      <c r="A103" s="13"/>
      <c r="B103" s="40">
        <v>359</v>
      </c>
      <c r="C103" s="21" t="s">
        <v>124</v>
      </c>
      <c r="D103" s="47">
        <v>9686862</v>
      </c>
      <c r="E103" s="47">
        <v>10309318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19996180</v>
      </c>
      <c r="O103" s="48">
        <f t="shared" si="14"/>
        <v>7.945911385368067</v>
      </c>
      <c r="P103" s="9"/>
    </row>
    <row r="104" spans="1:16" ht="15.75">
      <c r="A104" s="29" t="s">
        <v>5</v>
      </c>
      <c r="B104" s="30"/>
      <c r="C104" s="31"/>
      <c r="D104" s="32">
        <f t="shared" ref="D104:M104" si="15">SUM(D105:D113)</f>
        <v>75203748</v>
      </c>
      <c r="E104" s="32">
        <f t="shared" si="15"/>
        <v>41958031</v>
      </c>
      <c r="F104" s="32">
        <f t="shared" si="15"/>
        <v>15222419</v>
      </c>
      <c r="G104" s="32">
        <f t="shared" si="15"/>
        <v>10512104</v>
      </c>
      <c r="H104" s="32">
        <f t="shared" si="15"/>
        <v>16003</v>
      </c>
      <c r="I104" s="32">
        <f t="shared" si="15"/>
        <v>0</v>
      </c>
      <c r="J104" s="32">
        <f t="shared" si="15"/>
        <v>1213722</v>
      </c>
      <c r="K104" s="32">
        <f t="shared" si="15"/>
        <v>38943000</v>
      </c>
      <c r="L104" s="32">
        <f t="shared" si="15"/>
        <v>0</v>
      </c>
      <c r="M104" s="32">
        <f t="shared" si="15"/>
        <v>2684000</v>
      </c>
      <c r="N104" s="32">
        <f t="shared" si="13"/>
        <v>185753027</v>
      </c>
      <c r="O104" s="46">
        <f t="shared" si="14"/>
        <v>73.812952879294045</v>
      </c>
      <c r="P104" s="10"/>
    </row>
    <row r="105" spans="1:16">
      <c r="A105" s="12"/>
      <c r="B105" s="25">
        <v>361.1</v>
      </c>
      <c r="C105" s="20" t="s">
        <v>125</v>
      </c>
      <c r="D105" s="47">
        <v>2251581</v>
      </c>
      <c r="E105" s="47">
        <v>4568836</v>
      </c>
      <c r="F105" s="47">
        <v>9493088</v>
      </c>
      <c r="G105" s="47">
        <v>1715753</v>
      </c>
      <c r="H105" s="47">
        <v>16003</v>
      </c>
      <c r="I105" s="47">
        <v>0</v>
      </c>
      <c r="J105" s="47">
        <v>797929</v>
      </c>
      <c r="K105" s="47">
        <v>-2611000</v>
      </c>
      <c r="L105" s="47">
        <v>0</v>
      </c>
      <c r="M105" s="47">
        <v>705000</v>
      </c>
      <c r="N105" s="47">
        <f t="shared" si="13"/>
        <v>16937190</v>
      </c>
      <c r="O105" s="48">
        <f t="shared" si="14"/>
        <v>6.7303560408609133</v>
      </c>
      <c r="P105" s="9"/>
    </row>
    <row r="106" spans="1:16">
      <c r="A106" s="12"/>
      <c r="B106" s="25">
        <v>361.4</v>
      </c>
      <c r="C106" s="20" t="s">
        <v>126</v>
      </c>
      <c r="D106" s="47">
        <v>0</v>
      </c>
      <c r="E106" s="47">
        <v>0</v>
      </c>
      <c r="F106" s="47">
        <v>0</v>
      </c>
      <c r="G106" s="47">
        <v>251186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3" si="16">SUM(D106:M106)</f>
        <v>251186</v>
      </c>
      <c r="O106" s="48">
        <f t="shared" si="14"/>
        <v>9.9814149364781835E-2</v>
      </c>
      <c r="P106" s="9"/>
    </row>
    <row r="107" spans="1:16">
      <c r="A107" s="12"/>
      <c r="B107" s="25">
        <v>362</v>
      </c>
      <c r="C107" s="20" t="s">
        <v>127</v>
      </c>
      <c r="D107" s="47">
        <v>3783532</v>
      </c>
      <c r="E107" s="47">
        <v>5448647</v>
      </c>
      <c r="F107" s="47">
        <v>0</v>
      </c>
      <c r="G107" s="47">
        <v>400000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9632179</v>
      </c>
      <c r="O107" s="48">
        <f t="shared" si="14"/>
        <v>3.827553101742593</v>
      </c>
      <c r="P107" s="9"/>
    </row>
    <row r="108" spans="1:16">
      <c r="A108" s="12"/>
      <c r="B108" s="25">
        <v>364</v>
      </c>
      <c r="C108" s="20" t="s">
        <v>128</v>
      </c>
      <c r="D108" s="47">
        <v>87700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87700</v>
      </c>
      <c r="O108" s="48">
        <f t="shared" si="14"/>
        <v>3.4849477675074916E-2</v>
      </c>
      <c r="P108" s="9"/>
    </row>
    <row r="109" spans="1:16">
      <c r="A109" s="12"/>
      <c r="B109" s="25">
        <v>366</v>
      </c>
      <c r="C109" s="20" t="s">
        <v>129</v>
      </c>
      <c r="D109" s="47">
        <v>0</v>
      </c>
      <c r="E109" s="47">
        <v>1752046</v>
      </c>
      <c r="F109" s="47">
        <v>0</v>
      </c>
      <c r="G109" s="47">
        <v>250000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2002046</v>
      </c>
      <c r="O109" s="48">
        <f t="shared" si="14"/>
        <v>0.79555595645921362</v>
      </c>
      <c r="P109" s="9"/>
    </row>
    <row r="110" spans="1:16">
      <c r="A110" s="12"/>
      <c r="B110" s="25">
        <v>368</v>
      </c>
      <c r="C110" s="20" t="s">
        <v>130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41554000</v>
      </c>
      <c r="L110" s="47">
        <v>0</v>
      </c>
      <c r="M110" s="47">
        <v>0</v>
      </c>
      <c r="N110" s="47">
        <f t="shared" si="16"/>
        <v>41554000</v>
      </c>
      <c r="O110" s="48">
        <f t="shared" si="14"/>
        <v>16.512373948803454</v>
      </c>
      <c r="P110" s="9"/>
    </row>
    <row r="111" spans="1:16">
      <c r="A111" s="12"/>
      <c r="B111" s="25">
        <v>369.3</v>
      </c>
      <c r="C111" s="20" t="s">
        <v>131</v>
      </c>
      <c r="D111" s="47">
        <v>7360352</v>
      </c>
      <c r="E111" s="47">
        <v>2066685</v>
      </c>
      <c r="F111" s="47">
        <v>0</v>
      </c>
      <c r="G111" s="47">
        <v>308681</v>
      </c>
      <c r="H111" s="47">
        <v>0</v>
      </c>
      <c r="I111" s="47">
        <v>0</v>
      </c>
      <c r="J111" s="47">
        <v>196752</v>
      </c>
      <c r="K111" s="47">
        <v>0</v>
      </c>
      <c r="L111" s="47">
        <v>0</v>
      </c>
      <c r="M111" s="47">
        <v>0</v>
      </c>
      <c r="N111" s="47">
        <f t="shared" si="16"/>
        <v>9932470</v>
      </c>
      <c r="O111" s="48">
        <f t="shared" si="14"/>
        <v>3.9468801770051463</v>
      </c>
      <c r="P111" s="9"/>
    </row>
    <row r="112" spans="1:16">
      <c r="A112" s="12"/>
      <c r="B112" s="25">
        <v>369.4</v>
      </c>
      <c r="C112" s="20" t="s">
        <v>158</v>
      </c>
      <c r="D112" s="47">
        <v>0</v>
      </c>
      <c r="E112" s="47">
        <v>1441927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1441927</v>
      </c>
      <c r="O112" s="48">
        <f t="shared" si="14"/>
        <v>0.57298064761217493</v>
      </c>
      <c r="P112" s="9"/>
    </row>
    <row r="113" spans="1:119">
      <c r="A113" s="12"/>
      <c r="B113" s="25">
        <v>369.9</v>
      </c>
      <c r="C113" s="20" t="s">
        <v>132</v>
      </c>
      <c r="D113" s="47">
        <v>61720583</v>
      </c>
      <c r="E113" s="47">
        <v>26679890</v>
      </c>
      <c r="F113" s="47">
        <v>5729331</v>
      </c>
      <c r="G113" s="47">
        <v>7586484</v>
      </c>
      <c r="H113" s="47">
        <v>0</v>
      </c>
      <c r="I113" s="47">
        <v>0</v>
      </c>
      <c r="J113" s="47">
        <v>219041</v>
      </c>
      <c r="K113" s="47">
        <v>0</v>
      </c>
      <c r="L113" s="47">
        <v>0</v>
      </c>
      <c r="M113" s="47">
        <v>1979000</v>
      </c>
      <c r="N113" s="47">
        <f t="shared" si="16"/>
        <v>103914329</v>
      </c>
      <c r="O113" s="48">
        <f t="shared" si="14"/>
        <v>41.292589379770696</v>
      </c>
      <c r="P113" s="9"/>
    </row>
    <row r="114" spans="1:119" ht="15.75">
      <c r="A114" s="29" t="s">
        <v>70</v>
      </c>
      <c r="B114" s="30"/>
      <c r="C114" s="31"/>
      <c r="D114" s="32">
        <f t="shared" ref="D114:M114" si="17">SUM(D115:D123)</f>
        <v>51754934</v>
      </c>
      <c r="E114" s="32">
        <f t="shared" si="17"/>
        <v>97337887</v>
      </c>
      <c r="F114" s="32">
        <f t="shared" si="17"/>
        <v>458595602</v>
      </c>
      <c r="G114" s="32">
        <f t="shared" si="17"/>
        <v>272409448</v>
      </c>
      <c r="H114" s="32">
        <f t="shared" si="17"/>
        <v>0</v>
      </c>
      <c r="I114" s="32">
        <f t="shared" si="17"/>
        <v>915359000</v>
      </c>
      <c r="J114" s="32">
        <f t="shared" si="17"/>
        <v>0</v>
      </c>
      <c r="K114" s="32">
        <f t="shared" si="17"/>
        <v>0</v>
      </c>
      <c r="L114" s="32">
        <f t="shared" si="17"/>
        <v>0</v>
      </c>
      <c r="M114" s="32">
        <f t="shared" si="17"/>
        <v>0</v>
      </c>
      <c r="N114" s="32">
        <f>SUM(D114:M114)</f>
        <v>1795456871</v>
      </c>
      <c r="O114" s="46">
        <f t="shared" si="14"/>
        <v>713.46333115706227</v>
      </c>
      <c r="P114" s="9"/>
    </row>
    <row r="115" spans="1:119">
      <c r="A115" s="12"/>
      <c r="B115" s="25">
        <v>381</v>
      </c>
      <c r="C115" s="20" t="s">
        <v>133</v>
      </c>
      <c r="D115" s="47">
        <v>51754934</v>
      </c>
      <c r="E115" s="47">
        <v>95128247</v>
      </c>
      <c r="F115" s="47">
        <v>134689459</v>
      </c>
      <c r="G115" s="47">
        <v>36302275</v>
      </c>
      <c r="H115" s="47">
        <v>0</v>
      </c>
      <c r="I115" s="47">
        <v>611722000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929596915</v>
      </c>
      <c r="O115" s="48">
        <f t="shared" si="14"/>
        <v>369.39529003547335</v>
      </c>
      <c r="P115" s="9"/>
    </row>
    <row r="116" spans="1:119">
      <c r="A116" s="12"/>
      <c r="B116" s="25">
        <v>384</v>
      </c>
      <c r="C116" s="20" t="s">
        <v>134</v>
      </c>
      <c r="D116" s="47">
        <v>0</v>
      </c>
      <c r="E116" s="47">
        <v>0</v>
      </c>
      <c r="F116" s="47">
        <v>0</v>
      </c>
      <c r="G116" s="47">
        <v>236107173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ref="N116:N123" si="18">SUM(D116:M116)</f>
        <v>236107173</v>
      </c>
      <c r="O116" s="48">
        <f t="shared" si="14"/>
        <v>93.822253755855769</v>
      </c>
      <c r="P116" s="9"/>
    </row>
    <row r="117" spans="1:119">
      <c r="A117" s="12"/>
      <c r="B117" s="25">
        <v>385</v>
      </c>
      <c r="C117" s="20" t="s">
        <v>135</v>
      </c>
      <c r="D117" s="47">
        <v>0</v>
      </c>
      <c r="E117" s="47">
        <v>0</v>
      </c>
      <c r="F117" s="47">
        <v>323906143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323906143</v>
      </c>
      <c r="O117" s="48">
        <f t="shared" si="14"/>
        <v>128.7110592850413</v>
      </c>
      <c r="P117" s="9"/>
    </row>
    <row r="118" spans="1:119">
      <c r="A118" s="12"/>
      <c r="B118" s="25">
        <v>389.1</v>
      </c>
      <c r="C118" s="20" t="s">
        <v>136</v>
      </c>
      <c r="D118" s="47">
        <v>0</v>
      </c>
      <c r="E118" s="47">
        <v>2209640</v>
      </c>
      <c r="F118" s="47">
        <v>0</v>
      </c>
      <c r="G118" s="47">
        <v>0</v>
      </c>
      <c r="H118" s="47">
        <v>0</v>
      </c>
      <c r="I118" s="47">
        <v>11919000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14128640</v>
      </c>
      <c r="O118" s="48">
        <f t="shared" si="14"/>
        <v>5.6143184066039957</v>
      </c>
      <c r="P118" s="9"/>
    </row>
    <row r="119" spans="1:119">
      <c r="A119" s="12"/>
      <c r="B119" s="25">
        <v>389.5</v>
      </c>
      <c r="C119" s="20" t="s">
        <v>137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30720000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30720000</v>
      </c>
      <c r="O119" s="48">
        <f t="shared" si="14"/>
        <v>12.207251472956687</v>
      </c>
      <c r="P119" s="9"/>
    </row>
    <row r="120" spans="1:119">
      <c r="A120" s="12"/>
      <c r="B120" s="25">
        <v>389.6</v>
      </c>
      <c r="C120" s="20" t="s">
        <v>138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80274000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80274000</v>
      </c>
      <c r="O120" s="48">
        <f t="shared" si="14"/>
        <v>31.898597159509279</v>
      </c>
      <c r="P120" s="9"/>
    </row>
    <row r="121" spans="1:119">
      <c r="A121" s="12"/>
      <c r="B121" s="25">
        <v>389.7</v>
      </c>
      <c r="C121" s="20" t="s">
        <v>139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6299000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6299000</v>
      </c>
      <c r="O121" s="48">
        <f t="shared" si="14"/>
        <v>2.5030428720102269</v>
      </c>
      <c r="P121" s="9"/>
    </row>
    <row r="122" spans="1:119">
      <c r="A122" s="12"/>
      <c r="B122" s="25">
        <v>389.8</v>
      </c>
      <c r="C122" s="20" t="s">
        <v>140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34556000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34556000</v>
      </c>
      <c r="O122" s="48">
        <f t="shared" si="14"/>
        <v>13.731568421207397</v>
      </c>
      <c r="P122" s="9"/>
    </row>
    <row r="123" spans="1:119" ht="15.75" thickBot="1">
      <c r="A123" s="12"/>
      <c r="B123" s="25">
        <v>389.9</v>
      </c>
      <c r="C123" s="20" t="s">
        <v>141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139869000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139869000</v>
      </c>
      <c r="O123" s="48">
        <f t="shared" si="14"/>
        <v>55.579949748404253</v>
      </c>
      <c r="P123" s="9"/>
    </row>
    <row r="124" spans="1:119" ht="16.5" thickBot="1">
      <c r="A124" s="14" t="s">
        <v>101</v>
      </c>
      <c r="B124" s="23"/>
      <c r="C124" s="22"/>
      <c r="D124" s="15">
        <f t="shared" ref="D124:M124" si="19">SUM(D5,D17,D28,D59,D97,D104,D114)</f>
        <v>2012703392</v>
      </c>
      <c r="E124" s="15">
        <f t="shared" si="19"/>
        <v>1914522316</v>
      </c>
      <c r="F124" s="15">
        <f t="shared" si="19"/>
        <v>584599259</v>
      </c>
      <c r="G124" s="15">
        <f t="shared" si="19"/>
        <v>351191941</v>
      </c>
      <c r="H124" s="15">
        <f t="shared" si="19"/>
        <v>16003</v>
      </c>
      <c r="I124" s="15">
        <f t="shared" si="19"/>
        <v>4103318000</v>
      </c>
      <c r="J124" s="15">
        <f t="shared" si="19"/>
        <v>533339512</v>
      </c>
      <c r="K124" s="15">
        <f t="shared" si="19"/>
        <v>38943000</v>
      </c>
      <c r="L124" s="15">
        <f t="shared" si="19"/>
        <v>0</v>
      </c>
      <c r="M124" s="15">
        <f t="shared" si="19"/>
        <v>10269000</v>
      </c>
      <c r="N124" s="15">
        <f>SUM(D124:M124)</f>
        <v>9548902423</v>
      </c>
      <c r="O124" s="38">
        <f t="shared" si="14"/>
        <v>3794.4613661551571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166</v>
      </c>
      <c r="M126" s="49"/>
      <c r="N126" s="49"/>
      <c r="O126" s="44">
        <v>2516537</v>
      </c>
    </row>
    <row r="127" spans="1:119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19" ht="15.75" customHeight="1" thickBot="1">
      <c r="A128" s="53" t="s">
        <v>160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1308779646</v>
      </c>
      <c r="E5" s="27">
        <f t="shared" si="0"/>
        <v>807830383</v>
      </c>
      <c r="F5" s="27">
        <f t="shared" si="0"/>
        <v>70062561</v>
      </c>
      <c r="G5" s="27">
        <f t="shared" si="0"/>
        <v>1730571</v>
      </c>
      <c r="H5" s="27">
        <f t="shared" si="0"/>
        <v>0</v>
      </c>
      <c r="I5" s="27">
        <f t="shared" si="0"/>
        <v>17200000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2205603161</v>
      </c>
      <c r="O5" s="33">
        <f t="shared" ref="O5:O36" si="1">(N5/O$121)</f>
        <v>883.49335117728845</v>
      </c>
      <c r="P5" s="6"/>
    </row>
    <row r="6" spans="1:133">
      <c r="A6" s="12"/>
      <c r="B6" s="25">
        <v>311</v>
      </c>
      <c r="C6" s="20" t="s">
        <v>3</v>
      </c>
      <c r="D6" s="47">
        <v>1134362801</v>
      </c>
      <c r="E6" s="47">
        <v>345905355</v>
      </c>
      <c r="F6" s="47">
        <v>70062561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1550330717</v>
      </c>
      <c r="O6" s="48">
        <f t="shared" si="1"/>
        <v>621.01238555280543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88090852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88090852</v>
      </c>
      <c r="O7" s="48">
        <f t="shared" si="1"/>
        <v>35.286348613254702</v>
      </c>
      <c r="P7" s="9"/>
    </row>
    <row r="8" spans="1:133">
      <c r="A8" s="12"/>
      <c r="B8" s="25">
        <v>312.3</v>
      </c>
      <c r="C8" s="20" t="s">
        <v>13</v>
      </c>
      <c r="D8" s="47">
        <v>10554670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10554670</v>
      </c>
      <c r="O8" s="48">
        <f t="shared" si="1"/>
        <v>4.2278597227991508</v>
      </c>
      <c r="P8" s="9"/>
    </row>
    <row r="9" spans="1:133">
      <c r="A9" s="12"/>
      <c r="B9" s="25">
        <v>312.41000000000003</v>
      </c>
      <c r="C9" s="20" t="s">
        <v>14</v>
      </c>
      <c r="D9" s="47">
        <v>41213459</v>
      </c>
      <c r="E9" s="47">
        <v>0</v>
      </c>
      <c r="F9" s="47">
        <v>0</v>
      </c>
      <c r="G9" s="47">
        <v>1730571</v>
      </c>
      <c r="H9" s="47">
        <v>0</v>
      </c>
      <c r="I9" s="47">
        <v>17200000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60144030</v>
      </c>
      <c r="O9" s="48">
        <f t="shared" si="1"/>
        <v>24.091754834952095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369763644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369763644</v>
      </c>
      <c r="O10" s="48">
        <f t="shared" si="1"/>
        <v>148.11536669768395</v>
      </c>
      <c r="P10" s="9"/>
    </row>
    <row r="11" spans="1:133">
      <c r="A11" s="12"/>
      <c r="B11" s="25">
        <v>314.10000000000002</v>
      </c>
      <c r="C11" s="20" t="s">
        <v>16</v>
      </c>
      <c r="D11" s="47">
        <v>62519724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62519724</v>
      </c>
      <c r="O11" s="48">
        <f t="shared" si="1"/>
        <v>25.043381079666101</v>
      </c>
      <c r="P11" s="9"/>
    </row>
    <row r="12" spans="1:133">
      <c r="A12" s="12"/>
      <c r="B12" s="25">
        <v>314.3</v>
      </c>
      <c r="C12" s="20" t="s">
        <v>17</v>
      </c>
      <c r="D12" s="47">
        <v>8220893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8220893</v>
      </c>
      <c r="O12" s="48">
        <f t="shared" si="1"/>
        <v>3.2930240737172722</v>
      </c>
      <c r="P12" s="9"/>
    </row>
    <row r="13" spans="1:133">
      <c r="A13" s="12"/>
      <c r="B13" s="25">
        <v>314.39999999999998</v>
      </c>
      <c r="C13" s="20" t="s">
        <v>19</v>
      </c>
      <c r="D13" s="47">
        <v>1952284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1952284</v>
      </c>
      <c r="O13" s="48">
        <f t="shared" si="1"/>
        <v>0.78202188141033468</v>
      </c>
      <c r="P13" s="9"/>
    </row>
    <row r="14" spans="1:133">
      <c r="A14" s="12"/>
      <c r="B14" s="25">
        <v>315</v>
      </c>
      <c r="C14" s="20" t="s">
        <v>20</v>
      </c>
      <c r="D14" s="47">
        <v>41259695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41259695</v>
      </c>
      <c r="O14" s="48">
        <f t="shared" si="1"/>
        <v>16.527300490254788</v>
      </c>
      <c r="P14" s="9"/>
    </row>
    <row r="15" spans="1:133">
      <c r="A15" s="12"/>
      <c r="B15" s="25">
        <v>316</v>
      </c>
      <c r="C15" s="20" t="s">
        <v>21</v>
      </c>
      <c r="D15" s="47">
        <v>8696120</v>
      </c>
      <c r="E15" s="47">
        <v>4070532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12766652</v>
      </c>
      <c r="O15" s="48">
        <f t="shared" si="1"/>
        <v>5.1139082307446113</v>
      </c>
      <c r="P15" s="9"/>
    </row>
    <row r="16" spans="1:133" ht="15.75">
      <c r="A16" s="29" t="s">
        <v>23</v>
      </c>
      <c r="B16" s="30"/>
      <c r="C16" s="31"/>
      <c r="D16" s="32">
        <f t="shared" ref="D16:M16" si="3">SUM(D17:D25)</f>
        <v>106366732</v>
      </c>
      <c r="E16" s="32">
        <f t="shared" si="3"/>
        <v>23377926</v>
      </c>
      <c r="F16" s="32">
        <f t="shared" si="3"/>
        <v>0</v>
      </c>
      <c r="G16" s="32">
        <f t="shared" si="3"/>
        <v>9211473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138956131</v>
      </c>
      <c r="O16" s="46">
        <f t="shared" si="1"/>
        <v>55.661335644875919</v>
      </c>
      <c r="P16" s="10"/>
    </row>
    <row r="17" spans="1:16">
      <c r="A17" s="12"/>
      <c r="B17" s="25">
        <v>322</v>
      </c>
      <c r="C17" s="20" t="s">
        <v>0</v>
      </c>
      <c r="D17" s="47">
        <v>31984421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31984421</v>
      </c>
      <c r="O17" s="48">
        <f t="shared" si="1"/>
        <v>12.811925460762993</v>
      </c>
      <c r="P17" s="9"/>
    </row>
    <row r="18" spans="1:16">
      <c r="A18" s="12"/>
      <c r="B18" s="25">
        <v>323.10000000000002</v>
      </c>
      <c r="C18" s="20" t="s">
        <v>24</v>
      </c>
      <c r="D18" s="47">
        <v>45059265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4">SUM(D18:M18)</f>
        <v>45059265</v>
      </c>
      <c r="O18" s="48">
        <f t="shared" si="1"/>
        <v>18.049285447335965</v>
      </c>
      <c r="P18" s="9"/>
    </row>
    <row r="19" spans="1:16">
      <c r="A19" s="12"/>
      <c r="B19" s="25">
        <v>324.11</v>
      </c>
      <c r="C19" s="20" t="s">
        <v>25</v>
      </c>
      <c r="D19" s="47">
        <v>0</v>
      </c>
      <c r="E19" s="47">
        <v>0</v>
      </c>
      <c r="F19" s="47">
        <v>0</v>
      </c>
      <c r="G19" s="47">
        <v>943732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943732</v>
      </c>
      <c r="O19" s="48">
        <f t="shared" si="1"/>
        <v>0.37802854204979297</v>
      </c>
      <c r="P19" s="9"/>
    </row>
    <row r="20" spans="1:16">
      <c r="A20" s="12"/>
      <c r="B20" s="25">
        <v>324.12</v>
      </c>
      <c r="C20" s="20" t="s">
        <v>26</v>
      </c>
      <c r="D20" s="47">
        <v>0</v>
      </c>
      <c r="E20" s="47">
        <v>0</v>
      </c>
      <c r="F20" s="47">
        <v>0</v>
      </c>
      <c r="G20" s="47">
        <v>1546327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1546327</v>
      </c>
      <c r="O20" s="48">
        <f t="shared" si="1"/>
        <v>0.61940862590463208</v>
      </c>
      <c r="P20" s="9"/>
    </row>
    <row r="21" spans="1:16">
      <c r="A21" s="12"/>
      <c r="B21" s="25">
        <v>324.31</v>
      </c>
      <c r="C21" s="20" t="s">
        <v>27</v>
      </c>
      <c r="D21" s="47">
        <v>0</v>
      </c>
      <c r="E21" s="47">
        <v>0</v>
      </c>
      <c r="F21" s="47">
        <v>0</v>
      </c>
      <c r="G21" s="47">
        <v>3007088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3007088</v>
      </c>
      <c r="O21" s="48">
        <f t="shared" si="1"/>
        <v>1.2045422773154113</v>
      </c>
      <c r="P21" s="9"/>
    </row>
    <row r="22" spans="1:16">
      <c r="A22" s="12"/>
      <c r="B22" s="25">
        <v>324.32</v>
      </c>
      <c r="C22" s="20" t="s">
        <v>28</v>
      </c>
      <c r="D22" s="47">
        <v>0</v>
      </c>
      <c r="E22" s="47">
        <v>0</v>
      </c>
      <c r="F22" s="47">
        <v>0</v>
      </c>
      <c r="G22" s="47">
        <v>2021488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2021488</v>
      </c>
      <c r="O22" s="48">
        <f t="shared" si="1"/>
        <v>0.80974276745003015</v>
      </c>
      <c r="P22" s="9"/>
    </row>
    <row r="23" spans="1:16">
      <c r="A23" s="12"/>
      <c r="B23" s="25">
        <v>324.61</v>
      </c>
      <c r="C23" s="20" t="s">
        <v>29</v>
      </c>
      <c r="D23" s="47">
        <v>0</v>
      </c>
      <c r="E23" s="47">
        <v>0</v>
      </c>
      <c r="F23" s="47">
        <v>0</v>
      </c>
      <c r="G23" s="47">
        <v>1664440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1664440</v>
      </c>
      <c r="O23" s="48">
        <f t="shared" si="1"/>
        <v>0.66672087682663872</v>
      </c>
      <c r="P23" s="9"/>
    </row>
    <row r="24" spans="1:16">
      <c r="A24" s="12"/>
      <c r="B24" s="25">
        <v>325.10000000000002</v>
      </c>
      <c r="C24" s="20" t="s">
        <v>30</v>
      </c>
      <c r="D24" s="47">
        <v>0</v>
      </c>
      <c r="E24" s="47">
        <v>22410589</v>
      </c>
      <c r="F24" s="47">
        <v>0</v>
      </c>
      <c r="G24" s="47">
        <v>28398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22438987</v>
      </c>
      <c r="O24" s="48">
        <f t="shared" si="1"/>
        <v>8.9883330656205978</v>
      </c>
      <c r="P24" s="9"/>
    </row>
    <row r="25" spans="1:16">
      <c r="A25" s="12"/>
      <c r="B25" s="25">
        <v>329</v>
      </c>
      <c r="C25" s="20" t="s">
        <v>32</v>
      </c>
      <c r="D25" s="47">
        <v>29323046</v>
      </c>
      <c r="E25" s="47">
        <v>967337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30290383</v>
      </c>
      <c r="O25" s="48">
        <f t="shared" si="1"/>
        <v>12.133348581609857</v>
      </c>
      <c r="P25" s="9"/>
    </row>
    <row r="26" spans="1:16" ht="15.75">
      <c r="A26" s="29" t="s">
        <v>35</v>
      </c>
      <c r="B26" s="30"/>
      <c r="C26" s="31"/>
      <c r="D26" s="32">
        <f t="shared" ref="D26:M26" si="5">SUM(D27:D56)</f>
        <v>201000062</v>
      </c>
      <c r="E26" s="32">
        <f t="shared" si="5"/>
        <v>721645366</v>
      </c>
      <c r="F26" s="32">
        <f t="shared" si="5"/>
        <v>22905575</v>
      </c>
      <c r="G26" s="32">
        <f t="shared" si="5"/>
        <v>25134204</v>
      </c>
      <c r="H26" s="32">
        <f t="shared" si="5"/>
        <v>0</v>
      </c>
      <c r="I26" s="32">
        <f t="shared" si="5"/>
        <v>28397000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6804000</v>
      </c>
      <c r="N26" s="45">
        <f>SUM(D26:M26)</f>
        <v>1005886207</v>
      </c>
      <c r="O26" s="46">
        <f t="shared" si="1"/>
        <v>402.92550883111545</v>
      </c>
      <c r="P26" s="10"/>
    </row>
    <row r="27" spans="1:16">
      <c r="A27" s="12"/>
      <c r="B27" s="25">
        <v>331.1</v>
      </c>
      <c r="C27" s="20" t="s">
        <v>33</v>
      </c>
      <c r="D27" s="47">
        <v>0</v>
      </c>
      <c r="E27" s="47">
        <v>7343989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7343989</v>
      </c>
      <c r="O27" s="48">
        <f t="shared" si="1"/>
        <v>2.9417646688887493</v>
      </c>
      <c r="P27" s="9"/>
    </row>
    <row r="28" spans="1:16">
      <c r="A28" s="12"/>
      <c r="B28" s="25">
        <v>331.2</v>
      </c>
      <c r="C28" s="20" t="s">
        <v>34</v>
      </c>
      <c r="D28" s="47">
        <v>0</v>
      </c>
      <c r="E28" s="47">
        <v>15806077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15806077</v>
      </c>
      <c r="O28" s="48">
        <f t="shared" si="1"/>
        <v>6.3314036652744266</v>
      </c>
      <c r="P28" s="9"/>
    </row>
    <row r="29" spans="1:16">
      <c r="A29" s="12"/>
      <c r="B29" s="25">
        <v>331.39</v>
      </c>
      <c r="C29" s="20" t="s">
        <v>41</v>
      </c>
      <c r="D29" s="47">
        <v>0</v>
      </c>
      <c r="E29" s="47">
        <v>5717744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7" si="6">SUM(D29:M29)</f>
        <v>5717744</v>
      </c>
      <c r="O29" s="48">
        <f t="shared" si="1"/>
        <v>2.2903434747724476</v>
      </c>
      <c r="P29" s="9"/>
    </row>
    <row r="30" spans="1:16">
      <c r="A30" s="12"/>
      <c r="B30" s="25">
        <v>331.49</v>
      </c>
      <c r="C30" s="20" t="s">
        <v>43</v>
      </c>
      <c r="D30" s="47">
        <v>0</v>
      </c>
      <c r="E30" s="47">
        <v>4070067</v>
      </c>
      <c r="F30" s="47">
        <v>0</v>
      </c>
      <c r="G30" s="47">
        <v>405706</v>
      </c>
      <c r="H30" s="47">
        <v>0</v>
      </c>
      <c r="I30" s="47">
        <v>128000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4603773</v>
      </c>
      <c r="O30" s="48">
        <f t="shared" si="1"/>
        <v>1.8441226906772277</v>
      </c>
      <c r="P30" s="9"/>
    </row>
    <row r="31" spans="1:16">
      <c r="A31" s="12"/>
      <c r="B31" s="25">
        <v>331.5</v>
      </c>
      <c r="C31" s="20" t="s">
        <v>36</v>
      </c>
      <c r="D31" s="47">
        <v>0</v>
      </c>
      <c r="E31" s="47">
        <v>279730914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279730914</v>
      </c>
      <c r="O31" s="48">
        <f t="shared" si="1"/>
        <v>112.05116451034407</v>
      </c>
      <c r="P31" s="9"/>
    </row>
    <row r="32" spans="1:16">
      <c r="A32" s="12"/>
      <c r="B32" s="25">
        <v>331.69</v>
      </c>
      <c r="C32" s="20" t="s">
        <v>44</v>
      </c>
      <c r="D32" s="47">
        <v>0</v>
      </c>
      <c r="E32" s="47">
        <v>250651883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250651883</v>
      </c>
      <c r="O32" s="48">
        <f t="shared" si="1"/>
        <v>100.4030443945159</v>
      </c>
      <c r="P32" s="9"/>
    </row>
    <row r="33" spans="1:16">
      <c r="A33" s="12"/>
      <c r="B33" s="25">
        <v>331.7</v>
      </c>
      <c r="C33" s="20" t="s">
        <v>37</v>
      </c>
      <c r="D33" s="47">
        <v>0</v>
      </c>
      <c r="E33" s="47">
        <v>1191</v>
      </c>
      <c r="F33" s="47">
        <v>0</v>
      </c>
      <c r="G33" s="47">
        <v>0</v>
      </c>
      <c r="H33" s="47">
        <v>0</v>
      </c>
      <c r="I33" s="47">
        <v>356000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357191</v>
      </c>
      <c r="O33" s="48">
        <f t="shared" si="1"/>
        <v>0.14307917180227819</v>
      </c>
      <c r="P33" s="9"/>
    </row>
    <row r="34" spans="1:16">
      <c r="A34" s="12"/>
      <c r="B34" s="25">
        <v>331.9</v>
      </c>
      <c r="C34" s="20" t="s">
        <v>38</v>
      </c>
      <c r="D34" s="47">
        <v>0</v>
      </c>
      <c r="E34" s="47">
        <v>8783109</v>
      </c>
      <c r="F34" s="47">
        <v>0</v>
      </c>
      <c r="G34" s="47">
        <v>6545221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15328330</v>
      </c>
      <c r="O34" s="48">
        <f t="shared" si="1"/>
        <v>6.140033655696854</v>
      </c>
      <c r="P34" s="9"/>
    </row>
    <row r="35" spans="1:16">
      <c r="A35" s="12"/>
      <c r="B35" s="25">
        <v>333</v>
      </c>
      <c r="C35" s="20" t="s">
        <v>4</v>
      </c>
      <c r="D35" s="47">
        <v>0</v>
      </c>
      <c r="E35" s="47">
        <v>0</v>
      </c>
      <c r="F35" s="47">
        <v>0</v>
      </c>
      <c r="G35" s="47">
        <v>830192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830192</v>
      </c>
      <c r="O35" s="48">
        <f t="shared" si="1"/>
        <v>0.33254808714910772</v>
      </c>
      <c r="P35" s="9"/>
    </row>
    <row r="36" spans="1:16">
      <c r="A36" s="12"/>
      <c r="B36" s="25">
        <v>334.1</v>
      </c>
      <c r="C36" s="20" t="s">
        <v>39</v>
      </c>
      <c r="D36" s="47">
        <v>0</v>
      </c>
      <c r="E36" s="47">
        <v>400939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400939</v>
      </c>
      <c r="O36" s="48">
        <f t="shared" si="1"/>
        <v>0.16060320686476875</v>
      </c>
      <c r="P36" s="9"/>
    </row>
    <row r="37" spans="1:16">
      <c r="A37" s="12"/>
      <c r="B37" s="25">
        <v>334.2</v>
      </c>
      <c r="C37" s="20" t="s">
        <v>40</v>
      </c>
      <c r="D37" s="47">
        <v>0</v>
      </c>
      <c r="E37" s="47">
        <v>7275627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7275627</v>
      </c>
      <c r="O37" s="48">
        <f t="shared" ref="O37:O68" si="7">(N37/O$121)</f>
        <v>2.9143810608394216</v>
      </c>
      <c r="P37" s="9"/>
    </row>
    <row r="38" spans="1:16">
      <c r="A38" s="12"/>
      <c r="B38" s="25">
        <v>334.36</v>
      </c>
      <c r="C38" s="20" t="s">
        <v>45</v>
      </c>
      <c r="D38" s="47">
        <v>0</v>
      </c>
      <c r="E38" s="47">
        <v>355626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5" si="8">SUM(D38:M38)</f>
        <v>355626</v>
      </c>
      <c r="O38" s="48">
        <f t="shared" si="7"/>
        <v>0.14245228337600047</v>
      </c>
      <c r="P38" s="9"/>
    </row>
    <row r="39" spans="1:16">
      <c r="A39" s="12"/>
      <c r="B39" s="25">
        <v>334.39</v>
      </c>
      <c r="C39" s="20" t="s">
        <v>46</v>
      </c>
      <c r="D39" s="47">
        <v>0</v>
      </c>
      <c r="E39" s="47">
        <v>2229733</v>
      </c>
      <c r="F39" s="47">
        <v>0</v>
      </c>
      <c r="G39" s="47">
        <v>425832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2655565</v>
      </c>
      <c r="O39" s="48">
        <f t="shared" si="7"/>
        <v>1.0637335231490068</v>
      </c>
      <c r="P39" s="9"/>
    </row>
    <row r="40" spans="1:16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27641000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27641000</v>
      </c>
      <c r="O40" s="48">
        <f t="shared" si="7"/>
        <v>11.07209136788657</v>
      </c>
      <c r="P40" s="9"/>
    </row>
    <row r="41" spans="1:16">
      <c r="A41" s="12"/>
      <c r="B41" s="25">
        <v>334.49</v>
      </c>
      <c r="C41" s="20" t="s">
        <v>48</v>
      </c>
      <c r="D41" s="47">
        <v>0</v>
      </c>
      <c r="E41" s="47">
        <v>1169761</v>
      </c>
      <c r="F41" s="47">
        <v>0</v>
      </c>
      <c r="G41" s="47">
        <v>1205022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2374783</v>
      </c>
      <c r="O41" s="48">
        <f t="shared" si="7"/>
        <v>0.95126132755340864</v>
      </c>
      <c r="P41" s="9"/>
    </row>
    <row r="42" spans="1:16">
      <c r="A42" s="12"/>
      <c r="B42" s="25">
        <v>334.5</v>
      </c>
      <c r="C42" s="20" t="s">
        <v>49</v>
      </c>
      <c r="D42" s="47">
        <v>0</v>
      </c>
      <c r="E42" s="47">
        <v>8076033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8076033</v>
      </c>
      <c r="O42" s="48">
        <f t="shared" si="7"/>
        <v>3.2349978389373422</v>
      </c>
      <c r="P42" s="9"/>
    </row>
    <row r="43" spans="1:16">
      <c r="A43" s="12"/>
      <c r="B43" s="25">
        <v>334.69</v>
      </c>
      <c r="C43" s="20" t="s">
        <v>50</v>
      </c>
      <c r="D43" s="47">
        <v>0</v>
      </c>
      <c r="E43" s="47">
        <v>56514096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56514096</v>
      </c>
      <c r="O43" s="48">
        <f t="shared" si="7"/>
        <v>22.637720577602579</v>
      </c>
      <c r="P43" s="9"/>
    </row>
    <row r="44" spans="1:16">
      <c r="A44" s="12"/>
      <c r="B44" s="25">
        <v>334.7</v>
      </c>
      <c r="C44" s="20" t="s">
        <v>51</v>
      </c>
      <c r="D44" s="47">
        <v>0</v>
      </c>
      <c r="E44" s="47">
        <v>2110166</v>
      </c>
      <c r="F44" s="47">
        <v>0</v>
      </c>
      <c r="G44" s="47">
        <v>200000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2310166</v>
      </c>
      <c r="O44" s="48">
        <f t="shared" si="7"/>
        <v>0.92537784548261792</v>
      </c>
      <c r="P44" s="9"/>
    </row>
    <row r="45" spans="1:16">
      <c r="A45" s="12"/>
      <c r="B45" s="25">
        <v>334.9</v>
      </c>
      <c r="C45" s="20" t="s">
        <v>52</v>
      </c>
      <c r="D45" s="47">
        <v>0</v>
      </c>
      <c r="E45" s="47">
        <v>116969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116969</v>
      </c>
      <c r="O45" s="48">
        <f t="shared" si="7"/>
        <v>4.6854001490912921E-2</v>
      </c>
      <c r="P45" s="9"/>
    </row>
    <row r="46" spans="1:16">
      <c r="A46" s="12"/>
      <c r="B46" s="25">
        <v>335.12</v>
      </c>
      <c r="C46" s="20" t="s">
        <v>53</v>
      </c>
      <c r="D46" s="47">
        <v>75402472</v>
      </c>
      <c r="E46" s="47">
        <v>0</v>
      </c>
      <c r="F46" s="47">
        <v>22905575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98308047</v>
      </c>
      <c r="O46" s="48">
        <f t="shared" si="7"/>
        <v>39.379026756719625</v>
      </c>
      <c r="P46" s="9"/>
    </row>
    <row r="47" spans="1:16">
      <c r="A47" s="12"/>
      <c r="B47" s="25">
        <v>335.13</v>
      </c>
      <c r="C47" s="20" t="s">
        <v>54</v>
      </c>
      <c r="D47" s="47">
        <v>536618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536618</v>
      </c>
      <c r="O47" s="48">
        <f t="shared" si="7"/>
        <v>0.21495182973309773</v>
      </c>
      <c r="P47" s="9"/>
    </row>
    <row r="48" spans="1:16">
      <c r="A48" s="12"/>
      <c r="B48" s="25">
        <v>335.15</v>
      </c>
      <c r="C48" s="20" t="s">
        <v>55</v>
      </c>
      <c r="D48" s="47">
        <v>953502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953502</v>
      </c>
      <c r="O48" s="48">
        <f t="shared" si="7"/>
        <v>0.38194208832757787</v>
      </c>
      <c r="P48" s="9"/>
    </row>
    <row r="49" spans="1:16">
      <c r="A49" s="12"/>
      <c r="B49" s="25">
        <v>335.16</v>
      </c>
      <c r="C49" s="20" t="s">
        <v>56</v>
      </c>
      <c r="D49" s="47">
        <v>446500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446500</v>
      </c>
      <c r="O49" s="48">
        <f t="shared" si="7"/>
        <v>0.17885347113929861</v>
      </c>
      <c r="P49" s="9"/>
    </row>
    <row r="50" spans="1:16">
      <c r="A50" s="12"/>
      <c r="B50" s="25">
        <v>335.17</v>
      </c>
      <c r="C50" s="20" t="s">
        <v>151</v>
      </c>
      <c r="D50" s="47">
        <v>180408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180408</v>
      </c>
      <c r="O50" s="48">
        <f t="shared" si="7"/>
        <v>7.2265614829336133E-2</v>
      </c>
      <c r="P50" s="9"/>
    </row>
    <row r="51" spans="1:16">
      <c r="A51" s="12"/>
      <c r="B51" s="25">
        <v>335.18</v>
      </c>
      <c r="C51" s="20" t="s">
        <v>57</v>
      </c>
      <c r="D51" s="47">
        <v>111091693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111091693</v>
      </c>
      <c r="O51" s="48">
        <f t="shared" si="7"/>
        <v>44.499742234695013</v>
      </c>
      <c r="P51" s="9"/>
    </row>
    <row r="52" spans="1:16">
      <c r="A52" s="12"/>
      <c r="B52" s="25">
        <v>335.29</v>
      </c>
      <c r="C52" s="20" t="s">
        <v>58</v>
      </c>
      <c r="D52" s="47">
        <v>0</v>
      </c>
      <c r="E52" s="47">
        <v>161644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161644</v>
      </c>
      <c r="O52" s="48">
        <f t="shared" si="7"/>
        <v>6.4749362796955839E-2</v>
      </c>
      <c r="P52" s="9"/>
    </row>
    <row r="53" spans="1:16">
      <c r="A53" s="12"/>
      <c r="B53" s="25">
        <v>335.49</v>
      </c>
      <c r="C53" s="20" t="s">
        <v>59</v>
      </c>
      <c r="D53" s="47">
        <v>12388869</v>
      </c>
      <c r="E53" s="47">
        <v>0</v>
      </c>
      <c r="F53" s="47">
        <v>0</v>
      </c>
      <c r="G53" s="47">
        <v>15522231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27911100</v>
      </c>
      <c r="O53" s="48">
        <f t="shared" si="7"/>
        <v>11.180284699476097</v>
      </c>
      <c r="P53" s="9"/>
    </row>
    <row r="54" spans="1:16">
      <c r="A54" s="12"/>
      <c r="B54" s="25">
        <v>335.61</v>
      </c>
      <c r="C54" s="20" t="s">
        <v>60</v>
      </c>
      <c r="D54" s="47">
        <v>0</v>
      </c>
      <c r="E54" s="47">
        <v>695731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695731</v>
      </c>
      <c r="O54" s="48">
        <f t="shared" si="7"/>
        <v>0.27868735572052711</v>
      </c>
      <c r="P54" s="9"/>
    </row>
    <row r="55" spans="1:16">
      <c r="A55" s="12"/>
      <c r="B55" s="25">
        <v>335.8</v>
      </c>
      <c r="C55" s="20" t="s">
        <v>61</v>
      </c>
      <c r="D55" s="47">
        <v>0</v>
      </c>
      <c r="E55" s="47">
        <v>68809078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68809078</v>
      </c>
      <c r="O55" s="48">
        <f t="shared" si="7"/>
        <v>27.562693048588461</v>
      </c>
      <c r="P55" s="9"/>
    </row>
    <row r="56" spans="1:16">
      <c r="A56" s="12"/>
      <c r="B56" s="25">
        <v>337.9</v>
      </c>
      <c r="C56" s="20" t="s">
        <v>63</v>
      </c>
      <c r="D56" s="47">
        <v>0</v>
      </c>
      <c r="E56" s="47">
        <v>1624989</v>
      </c>
      <c r="F56" s="47">
        <v>0</v>
      </c>
      <c r="G56" s="47">
        <v>0</v>
      </c>
      <c r="H56" s="47">
        <v>0</v>
      </c>
      <c r="I56" s="47">
        <v>272000</v>
      </c>
      <c r="J56" s="47">
        <v>0</v>
      </c>
      <c r="K56" s="47">
        <v>0</v>
      </c>
      <c r="L56" s="47">
        <v>0</v>
      </c>
      <c r="M56" s="47">
        <v>6804000</v>
      </c>
      <c r="N56" s="47">
        <f>SUM(D56:M56)</f>
        <v>8700989</v>
      </c>
      <c r="O56" s="48">
        <f t="shared" si="7"/>
        <v>3.4853350167857888</v>
      </c>
      <c r="P56" s="9"/>
    </row>
    <row r="57" spans="1:16" ht="15.75">
      <c r="A57" s="29" t="s">
        <v>68</v>
      </c>
      <c r="B57" s="30"/>
      <c r="C57" s="31"/>
      <c r="D57" s="32">
        <f>SUM(D58:D94)</f>
        <v>246739738</v>
      </c>
      <c r="E57" s="32">
        <f t="shared" ref="E57:M57" si="9">SUM(E58:E94)</f>
        <v>122996262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2923100000</v>
      </c>
      <c r="J57" s="32">
        <f t="shared" si="9"/>
        <v>486230532</v>
      </c>
      <c r="K57" s="32">
        <f t="shared" si="9"/>
        <v>0</v>
      </c>
      <c r="L57" s="32">
        <f t="shared" si="9"/>
        <v>0</v>
      </c>
      <c r="M57" s="32">
        <f t="shared" si="9"/>
        <v>1422000</v>
      </c>
      <c r="N57" s="32">
        <f>SUM(D57:M57)</f>
        <v>3780488532</v>
      </c>
      <c r="O57" s="46">
        <f t="shared" si="7"/>
        <v>1514.3415376271253</v>
      </c>
      <c r="P57" s="10"/>
    </row>
    <row r="58" spans="1:16">
      <c r="A58" s="12"/>
      <c r="B58" s="25">
        <v>341.1</v>
      </c>
      <c r="C58" s="20" t="s">
        <v>71</v>
      </c>
      <c r="D58" s="47">
        <v>8984549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8984549</v>
      </c>
      <c r="O58" s="48">
        <f t="shared" si="7"/>
        <v>3.5989199894089903</v>
      </c>
      <c r="P58" s="9"/>
    </row>
    <row r="59" spans="1:16">
      <c r="A59" s="12"/>
      <c r="B59" s="25">
        <v>341.2</v>
      </c>
      <c r="C59" s="20" t="s">
        <v>72</v>
      </c>
      <c r="D59" s="47">
        <v>21156494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94" si="10">SUM(D59:M59)</f>
        <v>21156494</v>
      </c>
      <c r="O59" s="48">
        <f t="shared" si="7"/>
        <v>8.4746078141942753</v>
      </c>
      <c r="P59" s="9"/>
    </row>
    <row r="60" spans="1:16">
      <c r="A60" s="12"/>
      <c r="B60" s="25">
        <v>341.51</v>
      </c>
      <c r="C60" s="20" t="s">
        <v>73</v>
      </c>
      <c r="D60" s="47">
        <v>30988900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30988900</v>
      </c>
      <c r="O60" s="48">
        <f t="shared" si="7"/>
        <v>12.413151918899464</v>
      </c>
      <c r="P60" s="9"/>
    </row>
    <row r="61" spans="1:16">
      <c r="A61" s="12"/>
      <c r="B61" s="25">
        <v>341.52</v>
      </c>
      <c r="C61" s="20" t="s">
        <v>74</v>
      </c>
      <c r="D61" s="47">
        <v>45074755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45074755</v>
      </c>
      <c r="O61" s="48">
        <f t="shared" si="7"/>
        <v>18.055490240769217</v>
      </c>
      <c r="P61" s="9"/>
    </row>
    <row r="62" spans="1:16">
      <c r="A62" s="12"/>
      <c r="B62" s="25">
        <v>341.53</v>
      </c>
      <c r="C62" s="20" t="s">
        <v>75</v>
      </c>
      <c r="D62" s="47">
        <v>1167308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1167308</v>
      </c>
      <c r="O62" s="48">
        <f t="shared" si="7"/>
        <v>0.46758586268459662</v>
      </c>
      <c r="P62" s="9"/>
    </row>
    <row r="63" spans="1:16">
      <c r="A63" s="12"/>
      <c r="B63" s="25">
        <v>341.54</v>
      </c>
      <c r="C63" s="20" t="s">
        <v>76</v>
      </c>
      <c r="D63" s="47">
        <v>1189635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1189635</v>
      </c>
      <c r="O63" s="48">
        <f t="shared" si="7"/>
        <v>0.4765293373769306</v>
      </c>
      <c r="P63" s="9"/>
    </row>
    <row r="64" spans="1:16">
      <c r="A64" s="12"/>
      <c r="B64" s="25">
        <v>341.9</v>
      </c>
      <c r="C64" s="20" t="s">
        <v>77</v>
      </c>
      <c r="D64" s="47">
        <v>17385061</v>
      </c>
      <c r="E64" s="47">
        <v>17938694</v>
      </c>
      <c r="F64" s="47">
        <v>0</v>
      </c>
      <c r="G64" s="47">
        <v>0</v>
      </c>
      <c r="H64" s="47">
        <v>0</v>
      </c>
      <c r="I64" s="47">
        <v>0</v>
      </c>
      <c r="J64" s="47">
        <v>486230532</v>
      </c>
      <c r="K64" s="47">
        <v>0</v>
      </c>
      <c r="L64" s="47">
        <v>0</v>
      </c>
      <c r="M64" s="47">
        <v>0</v>
      </c>
      <c r="N64" s="47">
        <f t="shared" si="10"/>
        <v>521554287</v>
      </c>
      <c r="O64" s="48">
        <f t="shared" si="7"/>
        <v>208.91779309637619</v>
      </c>
      <c r="P64" s="9"/>
    </row>
    <row r="65" spans="1:16">
      <c r="A65" s="12"/>
      <c r="B65" s="25">
        <v>342.2</v>
      </c>
      <c r="C65" s="20" t="s">
        <v>78</v>
      </c>
      <c r="D65" s="47">
        <v>0</v>
      </c>
      <c r="E65" s="47">
        <v>35747955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35747955</v>
      </c>
      <c r="O65" s="48">
        <f t="shared" si="7"/>
        <v>14.319475560764715</v>
      </c>
      <c r="P65" s="9"/>
    </row>
    <row r="66" spans="1:16">
      <c r="A66" s="12"/>
      <c r="B66" s="25">
        <v>342.3</v>
      </c>
      <c r="C66" s="20" t="s">
        <v>79</v>
      </c>
      <c r="D66" s="47">
        <v>44280</v>
      </c>
      <c r="E66" s="47">
        <v>324596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368876</v>
      </c>
      <c r="O66" s="48">
        <f t="shared" si="7"/>
        <v>0.14775980519592366</v>
      </c>
      <c r="P66" s="9"/>
    </row>
    <row r="67" spans="1:16">
      <c r="A67" s="12"/>
      <c r="B67" s="25">
        <v>342.4</v>
      </c>
      <c r="C67" s="20" t="s">
        <v>80</v>
      </c>
      <c r="D67" s="47">
        <v>14859426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14859426</v>
      </c>
      <c r="O67" s="48">
        <f t="shared" si="7"/>
        <v>5.9522058661535127</v>
      </c>
      <c r="P67" s="9"/>
    </row>
    <row r="68" spans="1:16">
      <c r="A68" s="12"/>
      <c r="B68" s="25">
        <v>342.5</v>
      </c>
      <c r="C68" s="20" t="s">
        <v>81</v>
      </c>
      <c r="D68" s="47">
        <v>6720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6720</v>
      </c>
      <c r="O68" s="48">
        <f t="shared" si="7"/>
        <v>2.6918148399912357E-3</v>
      </c>
      <c r="P68" s="9"/>
    </row>
    <row r="69" spans="1:16">
      <c r="A69" s="12"/>
      <c r="B69" s="25">
        <v>342.6</v>
      </c>
      <c r="C69" s="20" t="s">
        <v>82</v>
      </c>
      <c r="D69" s="47">
        <v>0</v>
      </c>
      <c r="E69" s="47">
        <v>21643479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21643479</v>
      </c>
      <c r="O69" s="48">
        <f t="shared" ref="O69:O100" si="11">(N69/O$121)</f>
        <v>8.6696782680414692</v>
      </c>
      <c r="P69" s="9"/>
    </row>
    <row r="70" spans="1:16">
      <c r="A70" s="12"/>
      <c r="B70" s="25">
        <v>342.9</v>
      </c>
      <c r="C70" s="20" t="s">
        <v>83</v>
      </c>
      <c r="D70" s="47">
        <v>538254</v>
      </c>
      <c r="E70" s="47">
        <v>2753475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3291729</v>
      </c>
      <c r="O70" s="48">
        <f t="shared" si="11"/>
        <v>1.3185602636055818</v>
      </c>
      <c r="P70" s="9"/>
    </row>
    <row r="71" spans="1:16">
      <c r="A71" s="12"/>
      <c r="B71" s="25">
        <v>343.4</v>
      </c>
      <c r="C71" s="20" t="s">
        <v>84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269132000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269132000</v>
      </c>
      <c r="O71" s="48">
        <f t="shared" si="11"/>
        <v>107.8055820709109</v>
      </c>
      <c r="P71" s="9"/>
    </row>
    <row r="72" spans="1:16">
      <c r="A72" s="12"/>
      <c r="B72" s="25">
        <v>343.6</v>
      </c>
      <c r="C72" s="20" t="s">
        <v>85</v>
      </c>
      <c r="D72" s="47">
        <v>32028744</v>
      </c>
      <c r="E72" s="47">
        <v>0</v>
      </c>
      <c r="F72" s="47">
        <v>0</v>
      </c>
      <c r="G72" s="47">
        <v>0</v>
      </c>
      <c r="H72" s="47">
        <v>0</v>
      </c>
      <c r="I72" s="47">
        <v>518395000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550423744</v>
      </c>
      <c r="O72" s="48">
        <f t="shared" si="11"/>
        <v>220.48196464028823</v>
      </c>
      <c r="P72" s="9"/>
    </row>
    <row r="73" spans="1:16">
      <c r="A73" s="12"/>
      <c r="B73" s="25">
        <v>343.9</v>
      </c>
      <c r="C73" s="20" t="s">
        <v>86</v>
      </c>
      <c r="D73" s="47">
        <v>27085988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27085988</v>
      </c>
      <c r="O73" s="48">
        <f t="shared" si="11"/>
        <v>10.849771496164363</v>
      </c>
      <c r="P73" s="9"/>
    </row>
    <row r="74" spans="1:16">
      <c r="A74" s="12"/>
      <c r="B74" s="25">
        <v>344.1</v>
      </c>
      <c r="C74" s="20" t="s">
        <v>87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573504000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573504000</v>
      </c>
      <c r="O74" s="48">
        <f t="shared" si="11"/>
        <v>229.72716934439487</v>
      </c>
      <c r="P74" s="9"/>
    </row>
    <row r="75" spans="1:16">
      <c r="A75" s="12"/>
      <c r="B75" s="25">
        <v>344.2</v>
      </c>
      <c r="C75" s="20" t="s">
        <v>88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104085000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104085000</v>
      </c>
      <c r="O75" s="48">
        <f t="shared" si="11"/>
        <v>41.693087443524966</v>
      </c>
      <c r="P75" s="9"/>
    </row>
    <row r="76" spans="1:16">
      <c r="A76" s="12"/>
      <c r="B76" s="25">
        <v>344.3</v>
      </c>
      <c r="C76" s="20" t="s">
        <v>89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105819000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105819000</v>
      </c>
      <c r="O76" s="48">
        <f t="shared" si="11"/>
        <v>42.387671808486985</v>
      </c>
      <c r="P76" s="9"/>
    </row>
    <row r="77" spans="1:16">
      <c r="A77" s="12"/>
      <c r="B77" s="25">
        <v>344.5</v>
      </c>
      <c r="C77" s="20" t="s">
        <v>90</v>
      </c>
      <c r="D77" s="47">
        <v>2853944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2853944</v>
      </c>
      <c r="O77" s="48">
        <f t="shared" si="11"/>
        <v>1.1431977398368969</v>
      </c>
      <c r="P77" s="9"/>
    </row>
    <row r="78" spans="1:16">
      <c r="A78" s="12"/>
      <c r="B78" s="25">
        <v>344.6</v>
      </c>
      <c r="C78" s="20" t="s">
        <v>91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9228000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9228000</v>
      </c>
      <c r="O78" s="48">
        <f t="shared" si="11"/>
        <v>3.6964385927736787</v>
      </c>
      <c r="P78" s="9"/>
    </row>
    <row r="79" spans="1:16">
      <c r="A79" s="12"/>
      <c r="B79" s="25">
        <v>344.9</v>
      </c>
      <c r="C79" s="20" t="s">
        <v>92</v>
      </c>
      <c r="D79" s="47">
        <v>0</v>
      </c>
      <c r="E79" s="47">
        <v>99954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99954</v>
      </c>
      <c r="O79" s="48">
        <f t="shared" si="11"/>
        <v>4.0038342338762495E-2</v>
      </c>
      <c r="P79" s="9"/>
    </row>
    <row r="80" spans="1:16">
      <c r="A80" s="12"/>
      <c r="B80" s="25">
        <v>345.1</v>
      </c>
      <c r="C80" s="20" t="s">
        <v>93</v>
      </c>
      <c r="D80" s="47">
        <v>0</v>
      </c>
      <c r="E80" s="47">
        <v>30842180</v>
      </c>
      <c r="F80" s="47">
        <v>0</v>
      </c>
      <c r="G80" s="47">
        <v>0</v>
      </c>
      <c r="H80" s="47">
        <v>0</v>
      </c>
      <c r="I80" s="47">
        <v>9543000</v>
      </c>
      <c r="J80" s="47">
        <v>0</v>
      </c>
      <c r="K80" s="47">
        <v>0</v>
      </c>
      <c r="L80" s="47">
        <v>0</v>
      </c>
      <c r="M80" s="47">
        <v>1422000</v>
      </c>
      <c r="N80" s="47">
        <f t="shared" si="10"/>
        <v>41807180</v>
      </c>
      <c r="O80" s="48">
        <f t="shared" si="11"/>
        <v>16.746605289015594</v>
      </c>
      <c r="P80" s="9"/>
    </row>
    <row r="81" spans="1:16">
      <c r="A81" s="12"/>
      <c r="B81" s="25">
        <v>345.9</v>
      </c>
      <c r="C81" s="20" t="s">
        <v>94</v>
      </c>
      <c r="D81" s="47">
        <v>3504978</v>
      </c>
      <c r="E81" s="47">
        <v>1300759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4805737</v>
      </c>
      <c r="O81" s="48">
        <f t="shared" si="11"/>
        <v>1.925022942514131</v>
      </c>
      <c r="P81" s="9"/>
    </row>
    <row r="82" spans="1:16">
      <c r="A82" s="12"/>
      <c r="B82" s="25">
        <v>346.2</v>
      </c>
      <c r="C82" s="20" t="s">
        <v>95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1328941000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1328941000</v>
      </c>
      <c r="O82" s="48">
        <f t="shared" si="11"/>
        <v>532.33081923702275</v>
      </c>
      <c r="P82" s="9"/>
    </row>
    <row r="83" spans="1:16">
      <c r="A83" s="12"/>
      <c r="B83" s="25">
        <v>346.9</v>
      </c>
      <c r="C83" s="20" t="s">
        <v>96</v>
      </c>
      <c r="D83" s="47">
        <v>60000</v>
      </c>
      <c r="E83" s="47">
        <v>1174343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1234343</v>
      </c>
      <c r="O83" s="48">
        <f t="shared" si="11"/>
        <v>0.49443791741656273</v>
      </c>
      <c r="P83" s="9"/>
    </row>
    <row r="84" spans="1:16">
      <c r="A84" s="12"/>
      <c r="B84" s="25">
        <v>347.1</v>
      </c>
      <c r="C84" s="20" t="s">
        <v>97</v>
      </c>
      <c r="D84" s="47">
        <v>0</v>
      </c>
      <c r="E84" s="47">
        <v>332044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332044</v>
      </c>
      <c r="O84" s="48">
        <f t="shared" si="11"/>
        <v>0.13300609623959075</v>
      </c>
      <c r="P84" s="9"/>
    </row>
    <row r="85" spans="1:16">
      <c r="A85" s="12"/>
      <c r="B85" s="25">
        <v>347.2</v>
      </c>
      <c r="C85" s="20" t="s">
        <v>98</v>
      </c>
      <c r="D85" s="47">
        <v>30632496</v>
      </c>
      <c r="E85" s="47">
        <v>1566759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32199255</v>
      </c>
      <c r="O85" s="48">
        <f t="shared" si="11"/>
        <v>12.897981018699701</v>
      </c>
      <c r="P85" s="9"/>
    </row>
    <row r="86" spans="1:16">
      <c r="A86" s="12"/>
      <c r="B86" s="25">
        <v>347.3</v>
      </c>
      <c r="C86" s="20" t="s">
        <v>99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4453000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4453000</v>
      </c>
      <c r="O86" s="48">
        <f t="shared" si="11"/>
        <v>1.783727899178716</v>
      </c>
      <c r="P86" s="9"/>
    </row>
    <row r="87" spans="1:16">
      <c r="A87" s="12"/>
      <c r="B87" s="25">
        <v>347.9</v>
      </c>
      <c r="C87" s="20" t="s">
        <v>100</v>
      </c>
      <c r="D87" s="47">
        <v>0</v>
      </c>
      <c r="E87" s="47">
        <v>7046049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7046049</v>
      </c>
      <c r="O87" s="48">
        <f t="shared" si="11"/>
        <v>2.822419532962114</v>
      </c>
      <c r="P87" s="9"/>
    </row>
    <row r="88" spans="1:16">
      <c r="A88" s="12"/>
      <c r="B88" s="25">
        <v>348.92099999999999</v>
      </c>
      <c r="C88" s="20" t="s">
        <v>152</v>
      </c>
      <c r="D88" s="47">
        <v>3559821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3559821</v>
      </c>
      <c r="O88" s="48">
        <f t="shared" si="11"/>
        <v>1.4259492552845894</v>
      </c>
      <c r="P88" s="9"/>
    </row>
    <row r="89" spans="1:16">
      <c r="A89" s="12"/>
      <c r="B89" s="25">
        <v>348.92200000000003</v>
      </c>
      <c r="C89" s="20" t="s">
        <v>153</v>
      </c>
      <c r="D89" s="47">
        <v>0</v>
      </c>
      <c r="E89" s="47">
        <v>486598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486598</v>
      </c>
      <c r="O89" s="48">
        <f t="shared" si="11"/>
        <v>0.19491543415328202</v>
      </c>
      <c r="P89" s="9"/>
    </row>
    <row r="90" spans="1:16">
      <c r="A90" s="12"/>
      <c r="B90" s="25">
        <v>348.923</v>
      </c>
      <c r="C90" s="20" t="s">
        <v>154</v>
      </c>
      <c r="D90" s="47">
        <v>0</v>
      </c>
      <c r="E90" s="47">
        <v>486598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486598</v>
      </c>
      <c r="O90" s="48">
        <f t="shared" si="11"/>
        <v>0.19491543415328202</v>
      </c>
      <c r="P90" s="9"/>
    </row>
    <row r="91" spans="1:16">
      <c r="A91" s="12"/>
      <c r="B91" s="25">
        <v>348.92399999999998</v>
      </c>
      <c r="C91" s="20" t="s">
        <v>155</v>
      </c>
      <c r="D91" s="47">
        <v>0</v>
      </c>
      <c r="E91" s="47">
        <v>486598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486598</v>
      </c>
      <c r="O91" s="48">
        <f t="shared" si="11"/>
        <v>0.19491543415328202</v>
      </c>
      <c r="P91" s="9"/>
    </row>
    <row r="92" spans="1:16">
      <c r="A92" s="12"/>
      <c r="B92" s="25">
        <v>348.93099999999998</v>
      </c>
      <c r="C92" s="20" t="s">
        <v>156</v>
      </c>
      <c r="D92" s="47">
        <v>5481982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5481982</v>
      </c>
      <c r="O92" s="48">
        <f t="shared" si="11"/>
        <v>2.1959048363340528</v>
      </c>
      <c r="P92" s="9"/>
    </row>
    <row r="93" spans="1:16">
      <c r="A93" s="12"/>
      <c r="B93" s="25">
        <v>348.99</v>
      </c>
      <c r="C93" s="20" t="s">
        <v>157</v>
      </c>
      <c r="D93" s="47">
        <v>136403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136403</v>
      </c>
      <c r="O93" s="48">
        <f t="shared" si="11"/>
        <v>5.4638633871923289E-2</v>
      </c>
      <c r="P93" s="9"/>
    </row>
    <row r="94" spans="1:16">
      <c r="A94" s="12"/>
      <c r="B94" s="25">
        <v>349</v>
      </c>
      <c r="C94" s="20" t="s">
        <v>1</v>
      </c>
      <c r="D94" s="47">
        <v>0</v>
      </c>
      <c r="E94" s="47">
        <v>766181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766181</v>
      </c>
      <c r="O94" s="48">
        <f t="shared" si="11"/>
        <v>0.30690734909513762</v>
      </c>
      <c r="P94" s="9"/>
    </row>
    <row r="95" spans="1:16" ht="15.75">
      <c r="A95" s="29" t="s">
        <v>69</v>
      </c>
      <c r="B95" s="30"/>
      <c r="C95" s="31"/>
      <c r="D95" s="32">
        <f t="shared" ref="D95:M95" si="12">SUM(D96:D100)</f>
        <v>14095764</v>
      </c>
      <c r="E95" s="32">
        <f t="shared" si="12"/>
        <v>14549559</v>
      </c>
      <c r="F95" s="32">
        <f t="shared" si="12"/>
        <v>0</v>
      </c>
      <c r="G95" s="32">
        <f t="shared" si="12"/>
        <v>194231</v>
      </c>
      <c r="H95" s="32">
        <f t="shared" si="12"/>
        <v>0</v>
      </c>
      <c r="I95" s="32">
        <f t="shared" si="12"/>
        <v>0</v>
      </c>
      <c r="J95" s="32">
        <f t="shared" si="12"/>
        <v>0</v>
      </c>
      <c r="K95" s="32">
        <f t="shared" si="12"/>
        <v>0</v>
      </c>
      <c r="L95" s="32">
        <f t="shared" si="12"/>
        <v>0</v>
      </c>
      <c r="M95" s="32">
        <f t="shared" si="12"/>
        <v>0</v>
      </c>
      <c r="N95" s="32">
        <f t="shared" ref="N95:N102" si="13">SUM(D95:M95)</f>
        <v>28839554</v>
      </c>
      <c r="O95" s="46">
        <f t="shared" si="11"/>
        <v>11.552193368441756</v>
      </c>
      <c r="P95" s="10"/>
    </row>
    <row r="96" spans="1:16">
      <c r="A96" s="13"/>
      <c r="B96" s="40">
        <v>351.1</v>
      </c>
      <c r="C96" s="21" t="s">
        <v>118</v>
      </c>
      <c r="D96" s="47">
        <v>188564</v>
      </c>
      <c r="E96" s="47">
        <v>4512643</v>
      </c>
      <c r="F96" s="47">
        <v>0</v>
      </c>
      <c r="G96" s="47">
        <v>194231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4895438</v>
      </c>
      <c r="O96" s="48">
        <f t="shared" si="11"/>
        <v>1.9609542643834843</v>
      </c>
      <c r="P96" s="9"/>
    </row>
    <row r="97" spans="1:16">
      <c r="A97" s="13"/>
      <c r="B97" s="40">
        <v>352</v>
      </c>
      <c r="C97" s="21" t="s">
        <v>121</v>
      </c>
      <c r="D97" s="47">
        <v>0</v>
      </c>
      <c r="E97" s="47">
        <v>1098095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1098095</v>
      </c>
      <c r="O97" s="48">
        <f t="shared" si="11"/>
        <v>0.43986137153574045</v>
      </c>
      <c r="P97" s="9"/>
    </row>
    <row r="98" spans="1:16">
      <c r="A98" s="13"/>
      <c r="B98" s="40">
        <v>353</v>
      </c>
      <c r="C98" s="21" t="s">
        <v>122</v>
      </c>
      <c r="D98" s="47">
        <v>0</v>
      </c>
      <c r="E98" s="47">
        <v>175075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175075</v>
      </c>
      <c r="O98" s="48">
        <f t="shared" si="11"/>
        <v>7.0129387367777615E-2</v>
      </c>
      <c r="P98" s="9"/>
    </row>
    <row r="99" spans="1:16">
      <c r="A99" s="13"/>
      <c r="B99" s="40">
        <v>354</v>
      </c>
      <c r="C99" s="21" t="s">
        <v>123</v>
      </c>
      <c r="D99" s="47">
        <v>5137605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5137605</v>
      </c>
      <c r="O99" s="48">
        <f t="shared" si="11"/>
        <v>2.057958538841246</v>
      </c>
      <c r="P99" s="9"/>
    </row>
    <row r="100" spans="1:16">
      <c r="A100" s="13"/>
      <c r="B100" s="40">
        <v>359</v>
      </c>
      <c r="C100" s="21" t="s">
        <v>124</v>
      </c>
      <c r="D100" s="47">
        <v>8769595</v>
      </c>
      <c r="E100" s="47">
        <v>8763746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17533341</v>
      </c>
      <c r="O100" s="48">
        <f t="shared" si="11"/>
        <v>7.0232898063135076</v>
      </c>
      <c r="P100" s="9"/>
    </row>
    <row r="101" spans="1:16" ht="15.75">
      <c r="A101" s="29" t="s">
        <v>5</v>
      </c>
      <c r="B101" s="30"/>
      <c r="C101" s="31"/>
      <c r="D101" s="32">
        <f t="shared" ref="D101:M101" si="14">SUM(D102:D110)</f>
        <v>93286860</v>
      </c>
      <c r="E101" s="32">
        <f t="shared" si="14"/>
        <v>53855306</v>
      </c>
      <c r="F101" s="32">
        <f t="shared" si="14"/>
        <v>15971168</v>
      </c>
      <c r="G101" s="32">
        <f t="shared" si="14"/>
        <v>24499069</v>
      </c>
      <c r="H101" s="32">
        <f t="shared" si="14"/>
        <v>17367</v>
      </c>
      <c r="I101" s="32">
        <f t="shared" si="14"/>
        <v>0</v>
      </c>
      <c r="J101" s="32">
        <f t="shared" si="14"/>
        <v>3019751</v>
      </c>
      <c r="K101" s="32">
        <f t="shared" si="14"/>
        <v>64922000</v>
      </c>
      <c r="L101" s="32">
        <f t="shared" si="14"/>
        <v>0</v>
      </c>
      <c r="M101" s="32">
        <f t="shared" si="14"/>
        <v>13061000</v>
      </c>
      <c r="N101" s="32">
        <f t="shared" si="13"/>
        <v>268632521</v>
      </c>
      <c r="O101" s="46">
        <f t="shared" ref="O101:O119" si="15">(N101/O$121)</f>
        <v>107.60550692441328</v>
      </c>
      <c r="P101" s="10"/>
    </row>
    <row r="102" spans="1:16">
      <c r="A102" s="12"/>
      <c r="B102" s="25">
        <v>361.1</v>
      </c>
      <c r="C102" s="20" t="s">
        <v>125</v>
      </c>
      <c r="D102" s="47">
        <v>3295245</v>
      </c>
      <c r="E102" s="47">
        <v>4504934</v>
      </c>
      <c r="F102" s="47">
        <v>9979439</v>
      </c>
      <c r="G102" s="47">
        <v>10699504</v>
      </c>
      <c r="H102" s="47">
        <v>17367</v>
      </c>
      <c r="I102" s="47">
        <v>0</v>
      </c>
      <c r="J102" s="47">
        <v>816279</v>
      </c>
      <c r="K102" s="47">
        <v>22102000</v>
      </c>
      <c r="L102" s="47">
        <v>0</v>
      </c>
      <c r="M102" s="47">
        <v>2064000</v>
      </c>
      <c r="N102" s="47">
        <f t="shared" si="13"/>
        <v>53478768</v>
      </c>
      <c r="O102" s="48">
        <f t="shared" si="15"/>
        <v>21.421866268876251</v>
      </c>
      <c r="P102" s="9"/>
    </row>
    <row r="103" spans="1:16">
      <c r="A103" s="12"/>
      <c r="B103" s="25">
        <v>361.4</v>
      </c>
      <c r="C103" s="20" t="s">
        <v>126</v>
      </c>
      <c r="D103" s="47">
        <v>0</v>
      </c>
      <c r="E103" s="47">
        <v>0</v>
      </c>
      <c r="F103" s="47">
        <v>0</v>
      </c>
      <c r="G103" s="47">
        <v>250552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10" si="16">SUM(D103:M103)</f>
        <v>250552</v>
      </c>
      <c r="O103" s="48">
        <f t="shared" si="15"/>
        <v>0.10036303449248275</v>
      </c>
      <c r="P103" s="9"/>
    </row>
    <row r="104" spans="1:16">
      <c r="A104" s="12"/>
      <c r="B104" s="25">
        <v>362</v>
      </c>
      <c r="C104" s="20" t="s">
        <v>127</v>
      </c>
      <c r="D104" s="47">
        <v>3604122</v>
      </c>
      <c r="E104" s="47">
        <v>5551154</v>
      </c>
      <c r="F104" s="47">
        <v>0</v>
      </c>
      <c r="G104" s="47">
        <v>400000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9555276</v>
      </c>
      <c r="O104" s="48">
        <f t="shared" si="15"/>
        <v>3.8275347822934664</v>
      </c>
      <c r="P104" s="9"/>
    </row>
    <row r="105" spans="1:16">
      <c r="A105" s="12"/>
      <c r="B105" s="25">
        <v>364</v>
      </c>
      <c r="C105" s="20" t="s">
        <v>128</v>
      </c>
      <c r="D105" s="47">
        <v>755430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755430</v>
      </c>
      <c r="O105" s="48">
        <f t="shared" si="15"/>
        <v>0.30260084591883618</v>
      </c>
      <c r="P105" s="9"/>
    </row>
    <row r="106" spans="1:16">
      <c r="A106" s="12"/>
      <c r="B106" s="25">
        <v>366</v>
      </c>
      <c r="C106" s="20" t="s">
        <v>129</v>
      </c>
      <c r="D106" s="47">
        <v>0</v>
      </c>
      <c r="E106" s="47">
        <v>1792468</v>
      </c>
      <c r="F106" s="47">
        <v>0</v>
      </c>
      <c r="G106" s="47">
        <v>25000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1817468</v>
      </c>
      <c r="O106" s="48">
        <f t="shared" si="15"/>
        <v>0.7280189484537487</v>
      </c>
      <c r="P106" s="9"/>
    </row>
    <row r="107" spans="1:16">
      <c r="A107" s="12"/>
      <c r="B107" s="25">
        <v>368</v>
      </c>
      <c r="C107" s="20" t="s">
        <v>130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42820000</v>
      </c>
      <c r="L107" s="47">
        <v>0</v>
      </c>
      <c r="M107" s="47">
        <v>0</v>
      </c>
      <c r="N107" s="47">
        <f t="shared" si="16"/>
        <v>42820000</v>
      </c>
      <c r="O107" s="48">
        <f t="shared" si="15"/>
        <v>17.152308251253675</v>
      </c>
      <c r="P107" s="9"/>
    </row>
    <row r="108" spans="1:16">
      <c r="A108" s="12"/>
      <c r="B108" s="25">
        <v>369.3</v>
      </c>
      <c r="C108" s="20" t="s">
        <v>131</v>
      </c>
      <c r="D108" s="47">
        <v>5661753</v>
      </c>
      <c r="E108" s="47">
        <v>4595732</v>
      </c>
      <c r="F108" s="47">
        <v>0</v>
      </c>
      <c r="G108" s="47">
        <v>2782015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13039500</v>
      </c>
      <c r="O108" s="48">
        <f t="shared" si="15"/>
        <v>5.2232023223312076</v>
      </c>
      <c r="P108" s="9"/>
    </row>
    <row r="109" spans="1:16">
      <c r="A109" s="12"/>
      <c r="B109" s="25">
        <v>369.4</v>
      </c>
      <c r="C109" s="20" t="s">
        <v>158</v>
      </c>
      <c r="D109" s="47">
        <v>0</v>
      </c>
      <c r="E109" s="47">
        <v>1441927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1441927</v>
      </c>
      <c r="O109" s="48">
        <f t="shared" si="15"/>
        <v>0.57758935964048252</v>
      </c>
      <c r="P109" s="9"/>
    </row>
    <row r="110" spans="1:16">
      <c r="A110" s="12"/>
      <c r="B110" s="25">
        <v>369.9</v>
      </c>
      <c r="C110" s="20" t="s">
        <v>132</v>
      </c>
      <c r="D110" s="47">
        <v>79970310</v>
      </c>
      <c r="E110" s="47">
        <v>35969091</v>
      </c>
      <c r="F110" s="47">
        <v>5991729</v>
      </c>
      <c r="G110" s="47">
        <v>10341998</v>
      </c>
      <c r="H110" s="47">
        <v>0</v>
      </c>
      <c r="I110" s="47">
        <v>0</v>
      </c>
      <c r="J110" s="47">
        <v>2203472</v>
      </c>
      <c r="K110" s="47">
        <v>0</v>
      </c>
      <c r="L110" s="47">
        <v>0</v>
      </c>
      <c r="M110" s="47">
        <v>10997000</v>
      </c>
      <c r="N110" s="47">
        <f t="shared" si="16"/>
        <v>145473600</v>
      </c>
      <c r="O110" s="48">
        <f t="shared" si="15"/>
        <v>58.272023111153125</v>
      </c>
      <c r="P110" s="9"/>
    </row>
    <row r="111" spans="1:16" ht="15.75">
      <c r="A111" s="29" t="s">
        <v>70</v>
      </c>
      <c r="B111" s="30"/>
      <c r="C111" s="31"/>
      <c r="D111" s="32">
        <f t="shared" ref="D111:M111" si="17">SUM(D112:D118)</f>
        <v>9226181</v>
      </c>
      <c r="E111" s="32">
        <f t="shared" si="17"/>
        <v>103669233</v>
      </c>
      <c r="F111" s="32">
        <f t="shared" si="17"/>
        <v>145924877</v>
      </c>
      <c r="G111" s="32">
        <f t="shared" si="17"/>
        <v>309035186</v>
      </c>
      <c r="H111" s="32">
        <f t="shared" si="17"/>
        <v>0</v>
      </c>
      <c r="I111" s="32">
        <f t="shared" si="17"/>
        <v>1084315000</v>
      </c>
      <c r="J111" s="32">
        <f t="shared" si="17"/>
        <v>0</v>
      </c>
      <c r="K111" s="32">
        <f t="shared" si="17"/>
        <v>0</v>
      </c>
      <c r="L111" s="32">
        <f t="shared" si="17"/>
        <v>0</v>
      </c>
      <c r="M111" s="32">
        <f t="shared" si="17"/>
        <v>0</v>
      </c>
      <c r="N111" s="32">
        <f>SUM(D111:M111)</f>
        <v>1652170477</v>
      </c>
      <c r="O111" s="46">
        <f t="shared" si="15"/>
        <v>661.80610240833312</v>
      </c>
      <c r="P111" s="9"/>
    </row>
    <row r="112" spans="1:16">
      <c r="A112" s="12"/>
      <c r="B112" s="25">
        <v>381</v>
      </c>
      <c r="C112" s="20" t="s">
        <v>133</v>
      </c>
      <c r="D112" s="47">
        <v>9226181</v>
      </c>
      <c r="E112" s="47">
        <v>99456821</v>
      </c>
      <c r="F112" s="47">
        <v>145924877</v>
      </c>
      <c r="G112" s="47">
        <v>112100641</v>
      </c>
      <c r="H112" s="47">
        <v>0</v>
      </c>
      <c r="I112" s="47">
        <v>630480000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997188520</v>
      </c>
      <c r="O112" s="48">
        <f t="shared" si="15"/>
        <v>399.44149648882399</v>
      </c>
      <c r="P112" s="9"/>
    </row>
    <row r="113" spans="1:119">
      <c r="A113" s="12"/>
      <c r="B113" s="25">
        <v>384</v>
      </c>
      <c r="C113" s="20" t="s">
        <v>134</v>
      </c>
      <c r="D113" s="47">
        <v>0</v>
      </c>
      <c r="E113" s="47">
        <v>0</v>
      </c>
      <c r="F113" s="47">
        <v>0</v>
      </c>
      <c r="G113" s="47">
        <v>196934545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18" si="18">SUM(D113:M113)</f>
        <v>196934545</v>
      </c>
      <c r="O113" s="48">
        <f t="shared" si="15"/>
        <v>78.885614693143125</v>
      </c>
      <c r="P113" s="9"/>
    </row>
    <row r="114" spans="1:119">
      <c r="A114" s="12"/>
      <c r="B114" s="25">
        <v>389.1</v>
      </c>
      <c r="C114" s="20" t="s">
        <v>136</v>
      </c>
      <c r="D114" s="47">
        <v>0</v>
      </c>
      <c r="E114" s="47">
        <v>4212412</v>
      </c>
      <c r="F114" s="47">
        <v>0</v>
      </c>
      <c r="G114" s="47">
        <v>0</v>
      </c>
      <c r="H114" s="47">
        <v>0</v>
      </c>
      <c r="I114" s="47">
        <v>29415000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33627412</v>
      </c>
      <c r="O114" s="48">
        <f t="shared" si="15"/>
        <v>13.470054561324309</v>
      </c>
      <c r="P114" s="9"/>
    </row>
    <row r="115" spans="1:119">
      <c r="A115" s="12"/>
      <c r="B115" s="25">
        <v>389.5</v>
      </c>
      <c r="C115" s="20" t="s">
        <v>137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123651000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123651000</v>
      </c>
      <c r="O115" s="48">
        <f t="shared" si="15"/>
        <v>49.530594758892299</v>
      </c>
      <c r="P115" s="9"/>
    </row>
    <row r="116" spans="1:119">
      <c r="A116" s="12"/>
      <c r="B116" s="25">
        <v>389.6</v>
      </c>
      <c r="C116" s="20" t="s">
        <v>138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144515000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144515000</v>
      </c>
      <c r="O116" s="48">
        <f t="shared" si="15"/>
        <v>57.888038928769852</v>
      </c>
      <c r="P116" s="9"/>
    </row>
    <row r="117" spans="1:119">
      <c r="A117" s="12"/>
      <c r="B117" s="25">
        <v>389.8</v>
      </c>
      <c r="C117" s="20" t="s">
        <v>140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31487000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31487000</v>
      </c>
      <c r="O117" s="48">
        <f t="shared" si="15"/>
        <v>12.612674682560124</v>
      </c>
      <c r="P117" s="9"/>
    </row>
    <row r="118" spans="1:119" ht="15.75" thickBot="1">
      <c r="A118" s="12"/>
      <c r="B118" s="25">
        <v>389.9</v>
      </c>
      <c r="C118" s="20" t="s">
        <v>141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124767000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124767000</v>
      </c>
      <c r="O118" s="48">
        <f t="shared" si="15"/>
        <v>49.977628294819418</v>
      </c>
      <c r="P118" s="9"/>
    </row>
    <row r="119" spans="1:119" ht="16.5" thickBot="1">
      <c r="A119" s="14" t="s">
        <v>101</v>
      </c>
      <c r="B119" s="23"/>
      <c r="C119" s="22"/>
      <c r="D119" s="15">
        <f t="shared" ref="D119:M119" si="19">SUM(D5,D16,D26,D57,D95,D101,D111)</f>
        <v>1979494983</v>
      </c>
      <c r="E119" s="15">
        <f t="shared" si="19"/>
        <v>1847924035</v>
      </c>
      <c r="F119" s="15">
        <f t="shared" si="19"/>
        <v>254864181</v>
      </c>
      <c r="G119" s="15">
        <f t="shared" si="19"/>
        <v>369804734</v>
      </c>
      <c r="H119" s="15">
        <f t="shared" si="19"/>
        <v>17367</v>
      </c>
      <c r="I119" s="15">
        <f t="shared" si="19"/>
        <v>4053012000</v>
      </c>
      <c r="J119" s="15">
        <f t="shared" si="19"/>
        <v>489250283</v>
      </c>
      <c r="K119" s="15">
        <f t="shared" si="19"/>
        <v>64922000</v>
      </c>
      <c r="L119" s="15">
        <f t="shared" si="19"/>
        <v>0</v>
      </c>
      <c r="M119" s="15">
        <f t="shared" si="19"/>
        <v>21287000</v>
      </c>
      <c r="N119" s="15">
        <f>SUM(D119:M119)</f>
        <v>9080576583</v>
      </c>
      <c r="O119" s="38">
        <f t="shared" si="15"/>
        <v>3637.385535981593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159</v>
      </c>
      <c r="M121" s="49"/>
      <c r="N121" s="49"/>
      <c r="O121" s="44">
        <v>2496457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thickBot="1">
      <c r="A123" s="53" t="s">
        <v>160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SUM(D6:D17)</f>
        <v>1438455758</v>
      </c>
      <c r="E5" s="27">
        <f t="shared" ref="E5:M5" si="0">SUM(E6:E17)</f>
        <v>831131844</v>
      </c>
      <c r="F5" s="27">
        <f t="shared" si="0"/>
        <v>78135006</v>
      </c>
      <c r="G5" s="27">
        <f t="shared" si="0"/>
        <v>2446121</v>
      </c>
      <c r="H5" s="27">
        <f t="shared" si="0"/>
        <v>0</v>
      </c>
      <c r="I5" s="27">
        <f t="shared" si="0"/>
        <v>16953000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2367121729</v>
      </c>
      <c r="O5" s="33">
        <f t="shared" ref="O5:O36" si="1">(N5/O$137)</f>
        <v>957.44027894176543</v>
      </c>
      <c r="P5" s="6"/>
    </row>
    <row r="6" spans="1:133">
      <c r="A6" s="12"/>
      <c r="B6" s="25">
        <v>311</v>
      </c>
      <c r="C6" s="20" t="s">
        <v>3</v>
      </c>
      <c r="D6" s="47">
        <v>1262972608</v>
      </c>
      <c r="E6" s="47">
        <v>390749478</v>
      </c>
      <c r="F6" s="47">
        <v>78135006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1731857092</v>
      </c>
      <c r="O6" s="48">
        <f t="shared" si="1"/>
        <v>700.49195904777002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81404063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81404063</v>
      </c>
      <c r="O7" s="48">
        <f t="shared" si="1"/>
        <v>32.925864281022385</v>
      </c>
      <c r="P7" s="9"/>
    </row>
    <row r="8" spans="1:133">
      <c r="A8" s="12"/>
      <c r="B8" s="25">
        <v>312.3</v>
      </c>
      <c r="C8" s="20" t="s">
        <v>13</v>
      </c>
      <c r="D8" s="47">
        <v>10752193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10752193</v>
      </c>
      <c r="O8" s="48">
        <f t="shared" si="1"/>
        <v>4.3489874386412248</v>
      </c>
      <c r="P8" s="9"/>
    </row>
    <row r="9" spans="1:133">
      <c r="A9" s="12"/>
      <c r="B9" s="25">
        <v>312.41000000000003</v>
      </c>
      <c r="C9" s="20" t="s">
        <v>14</v>
      </c>
      <c r="D9" s="47">
        <v>41916787</v>
      </c>
      <c r="E9" s="47">
        <v>0</v>
      </c>
      <c r="F9" s="47">
        <v>0</v>
      </c>
      <c r="G9" s="47">
        <v>2446121</v>
      </c>
      <c r="H9" s="47">
        <v>0</v>
      </c>
      <c r="I9" s="47">
        <v>16953000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61315908</v>
      </c>
      <c r="O9" s="48">
        <f t="shared" si="1"/>
        <v>24.800718670217414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354885704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354885704</v>
      </c>
      <c r="O10" s="48">
        <f t="shared" si="1"/>
        <v>143.54220286497349</v>
      </c>
      <c r="P10" s="9"/>
    </row>
    <row r="11" spans="1:133">
      <c r="A11" s="12"/>
      <c r="B11" s="25">
        <v>314.10000000000002</v>
      </c>
      <c r="C11" s="20" t="s">
        <v>16</v>
      </c>
      <c r="D11" s="47">
        <v>57994144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57994144</v>
      </c>
      <c r="O11" s="48">
        <f t="shared" si="1"/>
        <v>23.457149975893323</v>
      </c>
      <c r="P11" s="9"/>
    </row>
    <row r="12" spans="1:133">
      <c r="A12" s="12"/>
      <c r="B12" s="25">
        <v>314.2</v>
      </c>
      <c r="C12" s="20" t="s">
        <v>18</v>
      </c>
      <c r="D12" s="47">
        <v>34828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34828</v>
      </c>
      <c r="O12" s="48">
        <f t="shared" si="1"/>
        <v>1.4087036431823402E-2</v>
      </c>
      <c r="P12" s="9"/>
    </row>
    <row r="13" spans="1:133">
      <c r="A13" s="12"/>
      <c r="B13" s="25">
        <v>314.3</v>
      </c>
      <c r="C13" s="20" t="s">
        <v>17</v>
      </c>
      <c r="D13" s="47">
        <v>8142010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8142010</v>
      </c>
      <c r="O13" s="48">
        <f t="shared" si="1"/>
        <v>3.2932350837909286</v>
      </c>
      <c r="P13" s="9"/>
    </row>
    <row r="14" spans="1:133">
      <c r="A14" s="12"/>
      <c r="B14" s="25">
        <v>314.39999999999998</v>
      </c>
      <c r="C14" s="20" t="s">
        <v>19</v>
      </c>
      <c r="D14" s="47">
        <v>1979343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1979343</v>
      </c>
      <c r="O14" s="48">
        <f t="shared" si="1"/>
        <v>0.80059368760981486</v>
      </c>
      <c r="P14" s="9"/>
    </row>
    <row r="15" spans="1:133">
      <c r="A15" s="12"/>
      <c r="B15" s="25">
        <v>315</v>
      </c>
      <c r="C15" s="20" t="s">
        <v>20</v>
      </c>
      <c r="D15" s="47">
        <v>44027894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44027894</v>
      </c>
      <c r="O15" s="48">
        <f t="shared" si="1"/>
        <v>17.808158573402405</v>
      </c>
      <c r="P15" s="9"/>
    </row>
    <row r="16" spans="1:133">
      <c r="A16" s="12"/>
      <c r="B16" s="25">
        <v>316</v>
      </c>
      <c r="C16" s="20" t="s">
        <v>21</v>
      </c>
      <c r="D16" s="47">
        <v>10635872</v>
      </c>
      <c r="E16" s="47">
        <v>4092599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14728471</v>
      </c>
      <c r="O16" s="48">
        <f t="shared" si="1"/>
        <v>5.957290328530334</v>
      </c>
      <c r="P16" s="9"/>
    </row>
    <row r="17" spans="1:16">
      <c r="A17" s="12"/>
      <c r="B17" s="25">
        <v>319</v>
      </c>
      <c r="C17" s="20" t="s">
        <v>22</v>
      </c>
      <c r="D17" s="47">
        <v>79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79</v>
      </c>
      <c r="O17" s="48">
        <f t="shared" si="1"/>
        <v>3.1953482201505942E-5</v>
      </c>
      <c r="P17" s="9"/>
    </row>
    <row r="18" spans="1:16" ht="15.75">
      <c r="A18" s="29" t="s">
        <v>23</v>
      </c>
      <c r="B18" s="30"/>
      <c r="C18" s="31"/>
      <c r="D18" s="32">
        <f>SUM(D19:D28)</f>
        <v>106217786</v>
      </c>
      <c r="E18" s="32">
        <f t="shared" ref="E18:M18" si="3">SUM(E19:E28)</f>
        <v>25380190</v>
      </c>
      <c r="F18" s="32">
        <f t="shared" si="3"/>
        <v>0</v>
      </c>
      <c r="G18" s="32">
        <f t="shared" si="3"/>
        <v>6500593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138098569</v>
      </c>
      <c r="O18" s="46">
        <f t="shared" si="1"/>
        <v>55.857343880948605</v>
      </c>
      <c r="P18" s="10"/>
    </row>
    <row r="19" spans="1:16">
      <c r="A19" s="12"/>
      <c r="B19" s="25">
        <v>322</v>
      </c>
      <c r="C19" s="20" t="s">
        <v>0</v>
      </c>
      <c r="D19" s="47">
        <v>41816263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41816263</v>
      </c>
      <c r="O19" s="48">
        <f t="shared" si="1"/>
        <v>16.913610322835332</v>
      </c>
      <c r="P19" s="9"/>
    </row>
    <row r="20" spans="1:16">
      <c r="A20" s="12"/>
      <c r="B20" s="25">
        <v>323.10000000000002</v>
      </c>
      <c r="C20" s="20" t="s">
        <v>24</v>
      </c>
      <c r="D20" s="47">
        <v>44241336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8" si="4">SUM(D20:M20)</f>
        <v>44241336</v>
      </c>
      <c r="O20" s="48">
        <f t="shared" si="1"/>
        <v>17.894490410719545</v>
      </c>
      <c r="P20" s="9"/>
    </row>
    <row r="21" spans="1:16">
      <c r="A21" s="12"/>
      <c r="B21" s="25">
        <v>324.11</v>
      </c>
      <c r="C21" s="20" t="s">
        <v>25</v>
      </c>
      <c r="D21" s="47">
        <v>0</v>
      </c>
      <c r="E21" s="47">
        <v>0</v>
      </c>
      <c r="F21" s="47">
        <v>0</v>
      </c>
      <c r="G21" s="47">
        <v>63672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63672</v>
      </c>
      <c r="O21" s="48">
        <f t="shared" si="1"/>
        <v>2.5753697705497292E-2</v>
      </c>
      <c r="P21" s="9"/>
    </row>
    <row r="22" spans="1:16">
      <c r="A22" s="12"/>
      <c r="B22" s="25">
        <v>324.12</v>
      </c>
      <c r="C22" s="20" t="s">
        <v>26</v>
      </c>
      <c r="D22" s="47">
        <v>0</v>
      </c>
      <c r="E22" s="47">
        <v>0</v>
      </c>
      <c r="F22" s="47">
        <v>0</v>
      </c>
      <c r="G22" s="47">
        <v>1450594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1450594</v>
      </c>
      <c r="O22" s="48">
        <f t="shared" si="1"/>
        <v>0.58672822228621901</v>
      </c>
      <c r="P22" s="9"/>
    </row>
    <row r="23" spans="1:16">
      <c r="A23" s="12"/>
      <c r="B23" s="25">
        <v>324.31</v>
      </c>
      <c r="C23" s="20" t="s">
        <v>27</v>
      </c>
      <c r="D23" s="47">
        <v>0</v>
      </c>
      <c r="E23" s="47">
        <v>0</v>
      </c>
      <c r="F23" s="47">
        <v>0</v>
      </c>
      <c r="G23" s="47">
        <v>232766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232766</v>
      </c>
      <c r="O23" s="48">
        <f t="shared" si="1"/>
        <v>9.41479017483004E-2</v>
      </c>
      <c r="P23" s="9"/>
    </row>
    <row r="24" spans="1:16">
      <c r="A24" s="12"/>
      <c r="B24" s="25">
        <v>324.32</v>
      </c>
      <c r="C24" s="20" t="s">
        <v>28</v>
      </c>
      <c r="D24" s="47">
        <v>0</v>
      </c>
      <c r="E24" s="47">
        <v>0</v>
      </c>
      <c r="F24" s="47">
        <v>0</v>
      </c>
      <c r="G24" s="47">
        <v>4628872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4628872</v>
      </c>
      <c r="O24" s="48">
        <f t="shared" si="1"/>
        <v>1.8722604944942938</v>
      </c>
      <c r="P24" s="9"/>
    </row>
    <row r="25" spans="1:16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70242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70242</v>
      </c>
      <c r="O25" s="48">
        <f t="shared" si="1"/>
        <v>2.8411094896179497E-2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0</v>
      </c>
      <c r="F26" s="47">
        <v>0</v>
      </c>
      <c r="G26" s="47">
        <v>54447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54447</v>
      </c>
      <c r="O26" s="48">
        <f t="shared" si="1"/>
        <v>2.2022420828169544E-2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24438076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24438076</v>
      </c>
      <c r="O27" s="48">
        <f t="shared" si="1"/>
        <v>9.8845775506968288</v>
      </c>
      <c r="P27" s="9"/>
    </row>
    <row r="28" spans="1:16">
      <c r="A28" s="12"/>
      <c r="B28" s="25">
        <v>329</v>
      </c>
      <c r="C28" s="20" t="s">
        <v>32</v>
      </c>
      <c r="D28" s="47">
        <v>20160187</v>
      </c>
      <c r="E28" s="47">
        <v>942114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21102301</v>
      </c>
      <c r="O28" s="48">
        <f t="shared" si="1"/>
        <v>8.5353417647382397</v>
      </c>
      <c r="P28" s="9"/>
    </row>
    <row r="29" spans="1:16" ht="15.75">
      <c r="A29" s="29" t="s">
        <v>35</v>
      </c>
      <c r="B29" s="30"/>
      <c r="C29" s="31"/>
      <c r="D29" s="32">
        <f t="shared" ref="D29:M29" si="5">SUM(D30:D60)</f>
        <v>204635970</v>
      </c>
      <c r="E29" s="32">
        <f t="shared" si="5"/>
        <v>585658575</v>
      </c>
      <c r="F29" s="32">
        <f t="shared" si="5"/>
        <v>18932752</v>
      </c>
      <c r="G29" s="32">
        <f t="shared" si="5"/>
        <v>23774298</v>
      </c>
      <c r="H29" s="32">
        <f t="shared" si="5"/>
        <v>0</v>
      </c>
      <c r="I29" s="32">
        <f t="shared" si="5"/>
        <v>26722000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7720000</v>
      </c>
      <c r="N29" s="45">
        <f>SUM(D29:M29)</f>
        <v>867443595</v>
      </c>
      <c r="O29" s="46">
        <f t="shared" si="1"/>
        <v>350.85877814737756</v>
      </c>
      <c r="P29" s="10"/>
    </row>
    <row r="30" spans="1:16">
      <c r="A30" s="12"/>
      <c r="B30" s="25">
        <v>331.1</v>
      </c>
      <c r="C30" s="20" t="s">
        <v>33</v>
      </c>
      <c r="D30" s="47">
        <v>0</v>
      </c>
      <c r="E30" s="47">
        <v>4745861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4745861</v>
      </c>
      <c r="O30" s="48">
        <f t="shared" si="1"/>
        <v>1.9195795568901415</v>
      </c>
      <c r="P30" s="9"/>
    </row>
    <row r="31" spans="1:16">
      <c r="A31" s="12"/>
      <c r="B31" s="25">
        <v>331.2</v>
      </c>
      <c r="C31" s="20" t="s">
        <v>34</v>
      </c>
      <c r="D31" s="47">
        <v>0</v>
      </c>
      <c r="E31" s="47">
        <v>8120252</v>
      </c>
      <c r="F31" s="47">
        <v>0</v>
      </c>
      <c r="G31" s="47">
        <v>95000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8215252</v>
      </c>
      <c r="O31" s="48">
        <f t="shared" si="1"/>
        <v>3.322859602061849</v>
      </c>
      <c r="P31" s="9"/>
    </row>
    <row r="32" spans="1:16">
      <c r="A32" s="12"/>
      <c r="B32" s="25">
        <v>331.39</v>
      </c>
      <c r="C32" s="20" t="s">
        <v>41</v>
      </c>
      <c r="D32" s="47">
        <v>0</v>
      </c>
      <c r="E32" s="47">
        <v>1188951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1" si="6">SUM(D32:M32)</f>
        <v>1188951</v>
      </c>
      <c r="O32" s="48">
        <f t="shared" si="1"/>
        <v>0.48090031160712265</v>
      </c>
      <c r="P32" s="9"/>
    </row>
    <row r="33" spans="1:16">
      <c r="A33" s="12"/>
      <c r="B33" s="25">
        <v>331.42</v>
      </c>
      <c r="C33" s="20" t="s">
        <v>42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260000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260000</v>
      </c>
      <c r="O33" s="48">
        <f t="shared" si="1"/>
        <v>0.10516335914419676</v>
      </c>
      <c r="P33" s="9"/>
    </row>
    <row r="34" spans="1:16">
      <c r="A34" s="12"/>
      <c r="B34" s="25">
        <v>331.49</v>
      </c>
      <c r="C34" s="20" t="s">
        <v>43</v>
      </c>
      <c r="D34" s="47">
        <v>0</v>
      </c>
      <c r="E34" s="47">
        <v>4287073</v>
      </c>
      <c r="F34" s="47">
        <v>0</v>
      </c>
      <c r="G34" s="47">
        <v>297971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4585044</v>
      </c>
      <c r="O34" s="48">
        <f t="shared" si="1"/>
        <v>1.8545331879382481</v>
      </c>
      <c r="P34" s="9"/>
    </row>
    <row r="35" spans="1:16">
      <c r="A35" s="12"/>
      <c r="B35" s="25">
        <v>331.5</v>
      </c>
      <c r="C35" s="20" t="s">
        <v>36</v>
      </c>
      <c r="D35" s="47">
        <v>0</v>
      </c>
      <c r="E35" s="47">
        <v>237177624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237177624</v>
      </c>
      <c r="O35" s="48">
        <f t="shared" si="1"/>
        <v>95.932290975689469</v>
      </c>
      <c r="P35" s="9"/>
    </row>
    <row r="36" spans="1:16">
      <c r="A36" s="12"/>
      <c r="B36" s="25">
        <v>331.69</v>
      </c>
      <c r="C36" s="20" t="s">
        <v>44</v>
      </c>
      <c r="D36" s="47">
        <v>0</v>
      </c>
      <c r="E36" s="47">
        <v>230041762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230041762</v>
      </c>
      <c r="O36" s="48">
        <f t="shared" si="1"/>
        <v>93.046017059114746</v>
      </c>
      <c r="P36" s="9"/>
    </row>
    <row r="37" spans="1:16">
      <c r="A37" s="12"/>
      <c r="B37" s="25">
        <v>331.7</v>
      </c>
      <c r="C37" s="20" t="s">
        <v>37</v>
      </c>
      <c r="D37" s="47">
        <v>0</v>
      </c>
      <c r="E37" s="47">
        <v>311738</v>
      </c>
      <c r="F37" s="47">
        <v>0</v>
      </c>
      <c r="G37" s="47">
        <v>0</v>
      </c>
      <c r="H37" s="47">
        <v>0</v>
      </c>
      <c r="I37" s="47">
        <v>4000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315738</v>
      </c>
      <c r="O37" s="48">
        <f t="shared" ref="O37:O68" si="7">(N37/O$137)</f>
        <v>0.12770795649796307</v>
      </c>
      <c r="P37" s="9"/>
    </row>
    <row r="38" spans="1:16">
      <c r="A38" s="12"/>
      <c r="B38" s="25">
        <v>331.9</v>
      </c>
      <c r="C38" s="20" t="s">
        <v>38</v>
      </c>
      <c r="D38" s="47">
        <v>0</v>
      </c>
      <c r="E38" s="47">
        <v>6673071</v>
      </c>
      <c r="F38" s="47">
        <v>0</v>
      </c>
      <c r="G38" s="47">
        <v>96974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6770045</v>
      </c>
      <c r="O38" s="48">
        <f t="shared" si="7"/>
        <v>2.738310283682206</v>
      </c>
      <c r="P38" s="9"/>
    </row>
    <row r="39" spans="1:16">
      <c r="A39" s="12"/>
      <c r="B39" s="25">
        <v>333</v>
      </c>
      <c r="C39" s="20" t="s">
        <v>4</v>
      </c>
      <c r="D39" s="47">
        <v>0</v>
      </c>
      <c r="E39" s="47">
        <v>0</v>
      </c>
      <c r="F39" s="47">
        <v>0</v>
      </c>
      <c r="G39" s="47">
        <v>1111793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1111793</v>
      </c>
      <c r="O39" s="48">
        <f t="shared" si="7"/>
        <v>0.4496918713577075</v>
      </c>
      <c r="P39" s="9"/>
    </row>
    <row r="40" spans="1:16">
      <c r="A40" s="12"/>
      <c r="B40" s="25">
        <v>334.1</v>
      </c>
      <c r="C40" s="20" t="s">
        <v>39</v>
      </c>
      <c r="D40" s="47">
        <v>0</v>
      </c>
      <c r="E40" s="47">
        <v>298097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298097</v>
      </c>
      <c r="O40" s="48">
        <f t="shared" si="7"/>
        <v>0.12057262258002932</v>
      </c>
      <c r="P40" s="9"/>
    </row>
    <row r="41" spans="1:16">
      <c r="A41" s="12"/>
      <c r="B41" s="25">
        <v>334.2</v>
      </c>
      <c r="C41" s="20" t="s">
        <v>40</v>
      </c>
      <c r="D41" s="47">
        <v>0</v>
      </c>
      <c r="E41" s="47">
        <v>4212353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4212353</v>
      </c>
      <c r="O41" s="48">
        <f t="shared" si="7"/>
        <v>1.7037891976197488</v>
      </c>
      <c r="P41" s="9"/>
    </row>
    <row r="42" spans="1:16">
      <c r="A42" s="12"/>
      <c r="B42" s="25">
        <v>334.36</v>
      </c>
      <c r="C42" s="20" t="s">
        <v>45</v>
      </c>
      <c r="D42" s="47">
        <v>0</v>
      </c>
      <c r="E42" s="47">
        <v>934818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4" si="8">SUM(D42:M42)</f>
        <v>934818</v>
      </c>
      <c r="O42" s="48">
        <f t="shared" si="7"/>
        <v>0.3781100041094605</v>
      </c>
      <c r="P42" s="9"/>
    </row>
    <row r="43" spans="1:16">
      <c r="A43" s="12"/>
      <c r="B43" s="25">
        <v>334.39</v>
      </c>
      <c r="C43" s="20" t="s">
        <v>46</v>
      </c>
      <c r="D43" s="47">
        <v>0</v>
      </c>
      <c r="E43" s="47">
        <v>2092055</v>
      </c>
      <c r="F43" s="47">
        <v>0</v>
      </c>
      <c r="G43" s="47">
        <v>1434378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3526433</v>
      </c>
      <c r="O43" s="48">
        <f t="shared" si="7"/>
        <v>1.4263520772190277</v>
      </c>
      <c r="P43" s="9"/>
    </row>
    <row r="44" spans="1:16">
      <c r="A44" s="12"/>
      <c r="B44" s="25">
        <v>334.42</v>
      </c>
      <c r="C44" s="20" t="s">
        <v>47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26169000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26169000</v>
      </c>
      <c r="O44" s="48">
        <f t="shared" si="7"/>
        <v>10.584692097863405</v>
      </c>
      <c r="P44" s="9"/>
    </row>
    <row r="45" spans="1:16">
      <c r="A45" s="12"/>
      <c r="B45" s="25">
        <v>334.49</v>
      </c>
      <c r="C45" s="20" t="s">
        <v>48</v>
      </c>
      <c r="D45" s="47">
        <v>0</v>
      </c>
      <c r="E45" s="47">
        <v>719808</v>
      </c>
      <c r="F45" s="47">
        <v>0</v>
      </c>
      <c r="G45" s="47">
        <v>2278252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2998060</v>
      </c>
      <c r="O45" s="48">
        <f t="shared" si="7"/>
        <v>1.2126386942917329</v>
      </c>
      <c r="P45" s="9"/>
    </row>
    <row r="46" spans="1:16">
      <c r="A46" s="12"/>
      <c r="B46" s="25">
        <v>334.5</v>
      </c>
      <c r="C46" s="20" t="s">
        <v>49</v>
      </c>
      <c r="D46" s="47">
        <v>0</v>
      </c>
      <c r="E46" s="47">
        <v>9358190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9358190</v>
      </c>
      <c r="O46" s="48">
        <f t="shared" si="7"/>
        <v>3.7851488304216567</v>
      </c>
      <c r="P46" s="9"/>
    </row>
    <row r="47" spans="1:16">
      <c r="A47" s="12"/>
      <c r="B47" s="25">
        <v>334.69</v>
      </c>
      <c r="C47" s="20" t="s">
        <v>50</v>
      </c>
      <c r="D47" s="47">
        <v>0</v>
      </c>
      <c r="E47" s="47">
        <v>52678398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52678398</v>
      </c>
      <c r="O47" s="48">
        <f t="shared" si="7"/>
        <v>21.307066492365141</v>
      </c>
      <c r="P47" s="9"/>
    </row>
    <row r="48" spans="1:16">
      <c r="A48" s="12"/>
      <c r="B48" s="25">
        <v>334.7</v>
      </c>
      <c r="C48" s="20" t="s">
        <v>51</v>
      </c>
      <c r="D48" s="47">
        <v>0</v>
      </c>
      <c r="E48" s="47">
        <v>1923823</v>
      </c>
      <c r="F48" s="47">
        <v>0</v>
      </c>
      <c r="G48" s="47">
        <v>2514283</v>
      </c>
      <c r="H48" s="47">
        <v>0</v>
      </c>
      <c r="I48" s="47">
        <v>13000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4451106</v>
      </c>
      <c r="O48" s="48">
        <f t="shared" si="7"/>
        <v>1.8003586879495734</v>
      </c>
      <c r="P48" s="9"/>
    </row>
    <row r="49" spans="1:16">
      <c r="A49" s="12"/>
      <c r="B49" s="25">
        <v>334.9</v>
      </c>
      <c r="C49" s="20" t="s">
        <v>52</v>
      </c>
      <c r="D49" s="47">
        <v>0</v>
      </c>
      <c r="E49" s="47">
        <v>126340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126340</v>
      </c>
      <c r="O49" s="48">
        <f t="shared" si="7"/>
        <v>5.1101303054914692E-2</v>
      </c>
      <c r="P49" s="9"/>
    </row>
    <row r="50" spans="1:16">
      <c r="A50" s="12"/>
      <c r="B50" s="25">
        <v>335.12</v>
      </c>
      <c r="C50" s="20" t="s">
        <v>53</v>
      </c>
      <c r="D50" s="47">
        <v>75963241</v>
      </c>
      <c r="E50" s="47">
        <v>0</v>
      </c>
      <c r="F50" s="47">
        <v>18932752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94895993</v>
      </c>
      <c r="O50" s="48">
        <f t="shared" si="7"/>
        <v>38.383005358477625</v>
      </c>
      <c r="P50" s="9"/>
    </row>
    <row r="51" spans="1:16">
      <c r="A51" s="12"/>
      <c r="B51" s="25">
        <v>335.13</v>
      </c>
      <c r="C51" s="20" t="s">
        <v>54</v>
      </c>
      <c r="D51" s="47">
        <v>545376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545376</v>
      </c>
      <c r="O51" s="48">
        <f t="shared" si="7"/>
        <v>0.22059066214086712</v>
      </c>
      <c r="P51" s="9"/>
    </row>
    <row r="52" spans="1:16">
      <c r="A52" s="12"/>
      <c r="B52" s="25">
        <v>335.15</v>
      </c>
      <c r="C52" s="20" t="s">
        <v>55</v>
      </c>
      <c r="D52" s="47">
        <v>955258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955258</v>
      </c>
      <c r="O52" s="48">
        <f t="shared" si="7"/>
        <v>0.38637746203602735</v>
      </c>
      <c r="P52" s="9"/>
    </row>
    <row r="53" spans="1:16">
      <c r="A53" s="12"/>
      <c r="B53" s="25">
        <v>335.16</v>
      </c>
      <c r="C53" s="20" t="s">
        <v>56</v>
      </c>
      <c r="D53" s="47">
        <v>517978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517978</v>
      </c>
      <c r="O53" s="48">
        <f t="shared" si="7"/>
        <v>0.20950887093381826</v>
      </c>
      <c r="P53" s="9"/>
    </row>
    <row r="54" spans="1:16">
      <c r="A54" s="12"/>
      <c r="B54" s="25">
        <v>335.18</v>
      </c>
      <c r="C54" s="20" t="s">
        <v>57</v>
      </c>
      <c r="D54" s="47">
        <v>113916106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113916106</v>
      </c>
      <c r="O54" s="48">
        <f t="shared" si="7"/>
        <v>46.076155259947647</v>
      </c>
      <c r="P54" s="9"/>
    </row>
    <row r="55" spans="1:16">
      <c r="A55" s="12"/>
      <c r="B55" s="25">
        <v>335.29</v>
      </c>
      <c r="C55" s="20" t="s">
        <v>58</v>
      </c>
      <c r="D55" s="47">
        <v>0</v>
      </c>
      <c r="E55" s="47">
        <v>174265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2" si="9">SUM(D55:M55)</f>
        <v>174265</v>
      </c>
      <c r="O55" s="48">
        <f t="shared" si="7"/>
        <v>7.0485741466397883E-2</v>
      </c>
      <c r="P55" s="9"/>
    </row>
    <row r="56" spans="1:16">
      <c r="A56" s="12"/>
      <c r="B56" s="25">
        <v>335.49</v>
      </c>
      <c r="C56" s="20" t="s">
        <v>59</v>
      </c>
      <c r="D56" s="47">
        <v>12738011</v>
      </c>
      <c r="E56" s="47">
        <v>0</v>
      </c>
      <c r="F56" s="47">
        <v>0</v>
      </c>
      <c r="G56" s="47">
        <v>15945647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28683658</v>
      </c>
      <c r="O56" s="48">
        <f t="shared" si="7"/>
        <v>11.601807030089663</v>
      </c>
      <c r="P56" s="9"/>
    </row>
    <row r="57" spans="1:16">
      <c r="A57" s="12"/>
      <c r="B57" s="25">
        <v>335.61</v>
      </c>
      <c r="C57" s="20" t="s">
        <v>60</v>
      </c>
      <c r="D57" s="47">
        <v>0</v>
      </c>
      <c r="E57" s="47">
        <v>1719632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1719632</v>
      </c>
      <c r="O57" s="48">
        <f t="shared" si="7"/>
        <v>0.69554722158405136</v>
      </c>
      <c r="P57" s="9"/>
    </row>
    <row r="58" spans="1:16">
      <c r="A58" s="12"/>
      <c r="B58" s="25">
        <v>335.8</v>
      </c>
      <c r="C58" s="20" t="s">
        <v>61</v>
      </c>
      <c r="D58" s="47">
        <v>0</v>
      </c>
      <c r="E58" s="47">
        <v>17605073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17605073</v>
      </c>
      <c r="O58" s="48">
        <f t="shared" si="7"/>
        <v>7.1208023640723139</v>
      </c>
      <c r="P58" s="9"/>
    </row>
    <row r="59" spans="1:16">
      <c r="A59" s="12"/>
      <c r="B59" s="25">
        <v>337.7</v>
      </c>
      <c r="C59" s="20" t="s">
        <v>62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276000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276000</v>
      </c>
      <c r="O59" s="48">
        <f t="shared" si="7"/>
        <v>0.11163495047614733</v>
      </c>
      <c r="P59" s="9"/>
    </row>
    <row r="60" spans="1:16">
      <c r="A60" s="12"/>
      <c r="B60" s="25">
        <v>337.9</v>
      </c>
      <c r="C60" s="20" t="s">
        <v>63</v>
      </c>
      <c r="D60" s="47">
        <v>0</v>
      </c>
      <c r="E60" s="47">
        <v>1269391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7720000</v>
      </c>
      <c r="N60" s="47">
        <f t="shared" si="9"/>
        <v>8989391</v>
      </c>
      <c r="O60" s="48">
        <f t="shared" si="7"/>
        <v>3.635979054694654</v>
      </c>
      <c r="P60" s="9"/>
    </row>
    <row r="61" spans="1:16" ht="15.75">
      <c r="A61" s="29" t="s">
        <v>68</v>
      </c>
      <c r="B61" s="30"/>
      <c r="C61" s="31"/>
      <c r="D61" s="32">
        <f t="shared" ref="D61:M61" si="10">SUM(D62:D107)</f>
        <v>233542499</v>
      </c>
      <c r="E61" s="32">
        <f t="shared" si="10"/>
        <v>169832222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2743491000</v>
      </c>
      <c r="J61" s="32">
        <f t="shared" si="10"/>
        <v>503310000</v>
      </c>
      <c r="K61" s="32">
        <f t="shared" si="10"/>
        <v>0</v>
      </c>
      <c r="L61" s="32">
        <f t="shared" si="10"/>
        <v>0</v>
      </c>
      <c r="M61" s="32">
        <f t="shared" si="10"/>
        <v>1597000</v>
      </c>
      <c r="N61" s="32">
        <f t="shared" si="9"/>
        <v>3651772721</v>
      </c>
      <c r="O61" s="46">
        <f t="shared" si="7"/>
        <v>1477.0487929673218</v>
      </c>
      <c r="P61" s="10"/>
    </row>
    <row r="62" spans="1:16">
      <c r="A62" s="12"/>
      <c r="B62" s="25">
        <v>341.1</v>
      </c>
      <c r="C62" s="20" t="s">
        <v>71</v>
      </c>
      <c r="D62" s="47">
        <v>9611270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9611270</v>
      </c>
      <c r="O62" s="48">
        <f t="shared" si="7"/>
        <v>3.8875132263147845</v>
      </c>
      <c r="P62" s="9"/>
    </row>
    <row r="63" spans="1:16">
      <c r="A63" s="12"/>
      <c r="B63" s="25">
        <v>341.2</v>
      </c>
      <c r="C63" s="20" t="s">
        <v>72</v>
      </c>
      <c r="D63" s="47">
        <v>2148785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07" si="11">SUM(D63:M63)</f>
        <v>2148785</v>
      </c>
      <c r="O63" s="48">
        <f t="shared" si="7"/>
        <v>0.8691286487640878</v>
      </c>
      <c r="P63" s="9"/>
    </row>
    <row r="64" spans="1:16">
      <c r="A64" s="12"/>
      <c r="B64" s="25">
        <v>341.51</v>
      </c>
      <c r="C64" s="20" t="s">
        <v>73</v>
      </c>
      <c r="D64" s="47">
        <v>37157704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37157704</v>
      </c>
      <c r="O64" s="48">
        <f t="shared" si="7"/>
        <v>15.029342195099064</v>
      </c>
      <c r="P64" s="9"/>
    </row>
    <row r="65" spans="1:16">
      <c r="A65" s="12"/>
      <c r="B65" s="25">
        <v>341.52</v>
      </c>
      <c r="C65" s="20" t="s">
        <v>74</v>
      </c>
      <c r="D65" s="47">
        <v>48149635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48149635</v>
      </c>
      <c r="O65" s="48">
        <f t="shared" si="7"/>
        <v>19.475297531411485</v>
      </c>
      <c r="P65" s="9"/>
    </row>
    <row r="66" spans="1:16">
      <c r="A66" s="12"/>
      <c r="B66" s="25">
        <v>341.53</v>
      </c>
      <c r="C66" s="20" t="s">
        <v>75</v>
      </c>
      <c r="D66" s="47">
        <v>814077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814077</v>
      </c>
      <c r="O66" s="48">
        <f t="shared" si="7"/>
        <v>0.32927335354627024</v>
      </c>
      <c r="P66" s="9"/>
    </row>
    <row r="67" spans="1:16">
      <c r="A67" s="12"/>
      <c r="B67" s="25">
        <v>341.54</v>
      </c>
      <c r="C67" s="20" t="s">
        <v>76</v>
      </c>
      <c r="D67" s="47">
        <v>1230811</v>
      </c>
      <c r="E67" s="47">
        <v>473698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1704509</v>
      </c>
      <c r="O67" s="48">
        <f t="shared" si="7"/>
        <v>0.68943035435198341</v>
      </c>
      <c r="P67" s="9"/>
    </row>
    <row r="68" spans="1:16">
      <c r="A68" s="12"/>
      <c r="B68" s="25">
        <v>341.9</v>
      </c>
      <c r="C68" s="20" t="s">
        <v>77</v>
      </c>
      <c r="D68" s="47">
        <v>17032826</v>
      </c>
      <c r="E68" s="47">
        <v>12479823</v>
      </c>
      <c r="F68" s="47">
        <v>0</v>
      </c>
      <c r="G68" s="47">
        <v>0</v>
      </c>
      <c r="H68" s="47">
        <v>0</v>
      </c>
      <c r="I68" s="47">
        <v>0</v>
      </c>
      <c r="J68" s="47">
        <v>503310000</v>
      </c>
      <c r="K68" s="47">
        <v>0</v>
      </c>
      <c r="L68" s="47">
        <v>0</v>
      </c>
      <c r="M68" s="47">
        <v>0</v>
      </c>
      <c r="N68" s="47">
        <f t="shared" si="11"/>
        <v>532822649</v>
      </c>
      <c r="O68" s="48">
        <f t="shared" si="7"/>
        <v>215.5131522959588</v>
      </c>
      <c r="P68" s="9"/>
    </row>
    <row r="69" spans="1:16">
      <c r="A69" s="12"/>
      <c r="B69" s="25">
        <v>342.2</v>
      </c>
      <c r="C69" s="20" t="s">
        <v>78</v>
      </c>
      <c r="D69" s="47">
        <v>0</v>
      </c>
      <c r="E69" s="47">
        <v>34281274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34281274</v>
      </c>
      <c r="O69" s="48">
        <f t="shared" ref="O69:O100" si="12">(N69/O$137)</f>
        <v>13.865899729163903</v>
      </c>
      <c r="P69" s="9"/>
    </row>
    <row r="70" spans="1:16">
      <c r="A70" s="12"/>
      <c r="B70" s="25">
        <v>342.3</v>
      </c>
      <c r="C70" s="20" t="s">
        <v>79</v>
      </c>
      <c r="D70" s="47">
        <v>44347</v>
      </c>
      <c r="E70" s="47">
        <v>436427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480774</v>
      </c>
      <c r="O70" s="48">
        <f t="shared" si="12"/>
        <v>0.1944608031892002</v>
      </c>
      <c r="P70" s="9"/>
    </row>
    <row r="71" spans="1:16">
      <c r="A71" s="12"/>
      <c r="B71" s="25">
        <v>342.4</v>
      </c>
      <c r="C71" s="20" t="s">
        <v>80</v>
      </c>
      <c r="D71" s="47">
        <v>14372039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14372039</v>
      </c>
      <c r="O71" s="48">
        <f t="shared" si="12"/>
        <v>5.8131226884284715</v>
      </c>
      <c r="P71" s="9"/>
    </row>
    <row r="72" spans="1:16">
      <c r="A72" s="12"/>
      <c r="B72" s="25">
        <v>342.5</v>
      </c>
      <c r="C72" s="20" t="s">
        <v>81</v>
      </c>
      <c r="D72" s="47">
        <v>7155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7155</v>
      </c>
      <c r="O72" s="48">
        <f t="shared" si="12"/>
        <v>2.8940147487566455E-3</v>
      </c>
      <c r="P72" s="9"/>
    </row>
    <row r="73" spans="1:16">
      <c r="A73" s="12"/>
      <c r="B73" s="25">
        <v>342.6</v>
      </c>
      <c r="C73" s="20" t="s">
        <v>82</v>
      </c>
      <c r="D73" s="47">
        <v>0</v>
      </c>
      <c r="E73" s="47">
        <v>29300486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29300486</v>
      </c>
      <c r="O73" s="48">
        <f t="shared" si="12"/>
        <v>11.851298201221189</v>
      </c>
      <c r="P73" s="9"/>
    </row>
    <row r="74" spans="1:16">
      <c r="A74" s="12"/>
      <c r="B74" s="25">
        <v>342.9</v>
      </c>
      <c r="C74" s="20" t="s">
        <v>83</v>
      </c>
      <c r="D74" s="47">
        <v>436475</v>
      </c>
      <c r="E74" s="47">
        <v>2548510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2984985</v>
      </c>
      <c r="O74" s="48">
        <f t="shared" si="12"/>
        <v>1.2073501907501545</v>
      </c>
      <c r="P74" s="9"/>
    </row>
    <row r="75" spans="1:16">
      <c r="A75" s="12"/>
      <c r="B75" s="25">
        <v>343.4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265128000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265128000</v>
      </c>
      <c r="O75" s="48">
        <f t="shared" si="12"/>
        <v>107.23750416608692</v>
      </c>
      <c r="P75" s="9"/>
    </row>
    <row r="76" spans="1:16">
      <c r="A76" s="12"/>
      <c r="B76" s="25">
        <v>343.6</v>
      </c>
      <c r="C76" s="20" t="s">
        <v>85</v>
      </c>
      <c r="D76" s="47">
        <v>32228979</v>
      </c>
      <c r="E76" s="47">
        <v>0</v>
      </c>
      <c r="F76" s="47">
        <v>0</v>
      </c>
      <c r="G76" s="47">
        <v>0</v>
      </c>
      <c r="H76" s="47">
        <v>0</v>
      </c>
      <c r="I76" s="47">
        <v>478736000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510964979</v>
      </c>
      <c r="O76" s="48">
        <f t="shared" si="12"/>
        <v>206.67228306416905</v>
      </c>
      <c r="P76" s="9"/>
    </row>
    <row r="77" spans="1:16">
      <c r="A77" s="12"/>
      <c r="B77" s="25">
        <v>343.9</v>
      </c>
      <c r="C77" s="20" t="s">
        <v>86</v>
      </c>
      <c r="D77" s="47">
        <v>24920653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24920653</v>
      </c>
      <c r="O77" s="48">
        <f t="shared" si="12"/>
        <v>10.079767621334248</v>
      </c>
      <c r="P77" s="9"/>
    </row>
    <row r="78" spans="1:16">
      <c r="A78" s="12"/>
      <c r="B78" s="25">
        <v>344.1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521600000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521600000</v>
      </c>
      <c r="O78" s="48">
        <f t="shared" si="12"/>
        <v>210.97387742158858</v>
      </c>
      <c r="P78" s="9"/>
    </row>
    <row r="79" spans="1:16">
      <c r="A79" s="12"/>
      <c r="B79" s="25">
        <v>344.2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100058000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100058000</v>
      </c>
      <c r="O79" s="48">
        <f t="shared" si="12"/>
        <v>40.470905343269386</v>
      </c>
      <c r="P79" s="9"/>
    </row>
    <row r="80" spans="1:16">
      <c r="A80" s="12"/>
      <c r="B80" s="25">
        <v>344.3</v>
      </c>
      <c r="C80" s="20" t="s">
        <v>89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103594000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103594000</v>
      </c>
      <c r="O80" s="48">
        <f t="shared" si="12"/>
        <v>41.901127027630459</v>
      </c>
      <c r="P80" s="9"/>
    </row>
    <row r="81" spans="1:16">
      <c r="A81" s="12"/>
      <c r="B81" s="25">
        <v>344.5</v>
      </c>
      <c r="C81" s="20" t="s">
        <v>90</v>
      </c>
      <c r="D81" s="47">
        <v>2894147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2894147</v>
      </c>
      <c r="O81" s="48">
        <f t="shared" si="12"/>
        <v>1.1706085399119217</v>
      </c>
      <c r="P81" s="9"/>
    </row>
    <row r="82" spans="1:16">
      <c r="A82" s="12"/>
      <c r="B82" s="25">
        <v>344.6</v>
      </c>
      <c r="C82" s="20" t="s">
        <v>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9111000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9111000</v>
      </c>
      <c r="O82" s="48">
        <f t="shared" si="12"/>
        <v>3.6851667890876025</v>
      </c>
      <c r="P82" s="9"/>
    </row>
    <row r="83" spans="1:16">
      <c r="A83" s="12"/>
      <c r="B83" s="25">
        <v>344.9</v>
      </c>
      <c r="C83" s="20" t="s">
        <v>92</v>
      </c>
      <c r="D83" s="47">
        <v>0</v>
      </c>
      <c r="E83" s="47">
        <v>240898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240898</v>
      </c>
      <c r="O83" s="48">
        <f t="shared" si="12"/>
        <v>9.7437088042764269E-2</v>
      </c>
      <c r="P83" s="9"/>
    </row>
    <row r="84" spans="1:16">
      <c r="A84" s="12"/>
      <c r="B84" s="25">
        <v>345.1</v>
      </c>
      <c r="C84" s="20" t="s">
        <v>93</v>
      </c>
      <c r="D84" s="47">
        <v>0</v>
      </c>
      <c r="E84" s="47">
        <v>29462531</v>
      </c>
      <c r="F84" s="47">
        <v>0</v>
      </c>
      <c r="G84" s="47">
        <v>0</v>
      </c>
      <c r="H84" s="47">
        <v>0</v>
      </c>
      <c r="I84" s="47">
        <v>8893000</v>
      </c>
      <c r="J84" s="47">
        <v>0</v>
      </c>
      <c r="K84" s="47">
        <v>0</v>
      </c>
      <c r="L84" s="47">
        <v>0</v>
      </c>
      <c r="M84" s="47">
        <v>1597000</v>
      </c>
      <c r="N84" s="47">
        <f t="shared" si="11"/>
        <v>39952531</v>
      </c>
      <c r="O84" s="48">
        <f t="shared" si="12"/>
        <v>16.159778331817904</v>
      </c>
      <c r="P84" s="9"/>
    </row>
    <row r="85" spans="1:16">
      <c r="A85" s="12"/>
      <c r="B85" s="25">
        <v>345.9</v>
      </c>
      <c r="C85" s="20" t="s">
        <v>94</v>
      </c>
      <c r="D85" s="47">
        <v>1261318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1261318</v>
      </c>
      <c r="O85" s="48">
        <f t="shared" si="12"/>
        <v>0.51017091472707676</v>
      </c>
      <c r="P85" s="9"/>
    </row>
    <row r="86" spans="1:16">
      <c r="A86" s="12"/>
      <c r="B86" s="25">
        <v>346.2</v>
      </c>
      <c r="C86" s="20" t="s">
        <v>95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1252189000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1252189000</v>
      </c>
      <c r="O86" s="48">
        <f t="shared" si="12"/>
        <v>506.47846739774076</v>
      </c>
      <c r="P86" s="9"/>
    </row>
    <row r="87" spans="1:16">
      <c r="A87" s="12"/>
      <c r="B87" s="25">
        <v>346.9</v>
      </c>
      <c r="C87" s="20" t="s">
        <v>96</v>
      </c>
      <c r="D87" s="47">
        <v>0</v>
      </c>
      <c r="E87" s="47">
        <v>924941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924941</v>
      </c>
      <c r="O87" s="48">
        <f t="shared" si="12"/>
        <v>0.37411500988535579</v>
      </c>
      <c r="P87" s="9"/>
    </row>
    <row r="88" spans="1:16">
      <c r="A88" s="12"/>
      <c r="B88" s="25">
        <v>347.1</v>
      </c>
      <c r="C88" s="20" t="s">
        <v>97</v>
      </c>
      <c r="D88" s="47">
        <v>0</v>
      </c>
      <c r="E88" s="47">
        <v>301702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301702</v>
      </c>
      <c r="O88" s="48">
        <f t="shared" si="12"/>
        <v>0.12203075300200943</v>
      </c>
      <c r="P88" s="9"/>
    </row>
    <row r="89" spans="1:16">
      <c r="A89" s="12"/>
      <c r="B89" s="25">
        <v>347.2</v>
      </c>
      <c r="C89" s="20" t="s">
        <v>98</v>
      </c>
      <c r="D89" s="47">
        <v>31720841</v>
      </c>
      <c r="E89" s="47">
        <v>1586617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33307458</v>
      </c>
      <c r="O89" s="48">
        <f t="shared" si="12"/>
        <v>13.47201603013173</v>
      </c>
      <c r="P89" s="9"/>
    </row>
    <row r="90" spans="1:16">
      <c r="A90" s="12"/>
      <c r="B90" s="25">
        <v>347.3</v>
      </c>
      <c r="C90" s="20" t="s">
        <v>99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4182000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4182000</v>
      </c>
      <c r="O90" s="48">
        <f t="shared" si="12"/>
        <v>1.6915121843885803</v>
      </c>
      <c r="P90" s="9"/>
    </row>
    <row r="91" spans="1:16">
      <c r="A91" s="12"/>
      <c r="B91" s="25">
        <v>347.9</v>
      </c>
      <c r="C91" s="20" t="s">
        <v>100</v>
      </c>
      <c r="D91" s="47">
        <v>0</v>
      </c>
      <c r="E91" s="47">
        <v>7611648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7611648</v>
      </c>
      <c r="O91" s="48">
        <f t="shared" si="12"/>
        <v>3.0787172011661808</v>
      </c>
      <c r="P91" s="9"/>
    </row>
    <row r="92" spans="1:16">
      <c r="A92" s="12"/>
      <c r="B92" s="25">
        <v>348.11</v>
      </c>
      <c r="C92" s="39" t="s">
        <v>102</v>
      </c>
      <c r="D92" s="47">
        <v>0</v>
      </c>
      <c r="E92" s="47">
        <v>155036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104" si="13">SUM(D92:M92)</f>
        <v>155036</v>
      </c>
      <c r="O92" s="48">
        <f t="shared" si="12"/>
        <v>6.2708102108768038E-2</v>
      </c>
      <c r="P92" s="9"/>
    </row>
    <row r="93" spans="1:16">
      <c r="A93" s="12"/>
      <c r="B93" s="25">
        <v>348.12</v>
      </c>
      <c r="C93" s="39" t="s">
        <v>103</v>
      </c>
      <c r="D93" s="47">
        <v>0</v>
      </c>
      <c r="E93" s="47">
        <v>264733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264733</v>
      </c>
      <c r="O93" s="48">
        <f t="shared" si="12"/>
        <v>0.10707773675507939</v>
      </c>
      <c r="P93" s="9"/>
    </row>
    <row r="94" spans="1:16">
      <c r="A94" s="12"/>
      <c r="B94" s="25">
        <v>348.13</v>
      </c>
      <c r="C94" s="39" t="s">
        <v>104</v>
      </c>
      <c r="D94" s="47">
        <v>3445043</v>
      </c>
      <c r="E94" s="47">
        <v>1171503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4616546</v>
      </c>
      <c r="O94" s="48">
        <f t="shared" si="12"/>
        <v>1.8672749423219424</v>
      </c>
      <c r="P94" s="9"/>
    </row>
    <row r="95" spans="1:16">
      <c r="A95" s="12"/>
      <c r="B95" s="25">
        <v>348.22</v>
      </c>
      <c r="C95" s="39" t="s">
        <v>105</v>
      </c>
      <c r="D95" s="47">
        <v>0</v>
      </c>
      <c r="E95" s="47">
        <v>402639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402639</v>
      </c>
      <c r="O95" s="48">
        <f t="shared" si="12"/>
        <v>0.16285719139407784</v>
      </c>
      <c r="P95" s="9"/>
    </row>
    <row r="96" spans="1:16">
      <c r="A96" s="12"/>
      <c r="B96" s="25">
        <v>348.23</v>
      </c>
      <c r="C96" s="39" t="s">
        <v>106</v>
      </c>
      <c r="D96" s="47">
        <v>145112</v>
      </c>
      <c r="E96" s="47">
        <v>592845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737957</v>
      </c>
      <c r="O96" s="48">
        <f t="shared" si="12"/>
        <v>0.29848475778451544</v>
      </c>
      <c r="P96" s="9"/>
    </row>
    <row r="97" spans="1:16">
      <c r="A97" s="12"/>
      <c r="B97" s="25">
        <v>348.31</v>
      </c>
      <c r="C97" s="39" t="s">
        <v>107</v>
      </c>
      <c r="D97" s="47">
        <v>0</v>
      </c>
      <c r="E97" s="47">
        <v>11316606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11316606</v>
      </c>
      <c r="O97" s="48">
        <f t="shared" si="12"/>
        <v>4.5772780810437386</v>
      </c>
      <c r="P97" s="9"/>
    </row>
    <row r="98" spans="1:16">
      <c r="A98" s="12"/>
      <c r="B98" s="25">
        <v>348.32</v>
      </c>
      <c r="C98" s="39" t="s">
        <v>108</v>
      </c>
      <c r="D98" s="47">
        <v>0</v>
      </c>
      <c r="E98" s="47">
        <v>743426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743426</v>
      </c>
      <c r="O98" s="48">
        <f t="shared" si="12"/>
        <v>0.3006968285966678</v>
      </c>
      <c r="P98" s="9"/>
    </row>
    <row r="99" spans="1:16">
      <c r="A99" s="12"/>
      <c r="B99" s="25">
        <v>348.33</v>
      </c>
      <c r="C99" s="39" t="s">
        <v>109</v>
      </c>
      <c r="D99" s="47">
        <v>0</v>
      </c>
      <c r="E99" s="47">
        <v>1341134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1341134</v>
      </c>
      <c r="O99" s="48">
        <f t="shared" si="12"/>
        <v>0.54245444808651222</v>
      </c>
      <c r="P99" s="9"/>
    </row>
    <row r="100" spans="1:16">
      <c r="A100" s="12"/>
      <c r="B100" s="25">
        <v>348.41</v>
      </c>
      <c r="C100" s="39" t="s">
        <v>110</v>
      </c>
      <c r="D100" s="47">
        <v>0</v>
      </c>
      <c r="E100" s="47">
        <v>17013641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17013641</v>
      </c>
      <c r="O100" s="48">
        <f t="shared" si="12"/>
        <v>6.8815832262824266</v>
      </c>
      <c r="P100" s="9"/>
    </row>
    <row r="101" spans="1:16">
      <c r="A101" s="12"/>
      <c r="B101" s="25">
        <v>348.42</v>
      </c>
      <c r="C101" s="39" t="s">
        <v>111</v>
      </c>
      <c r="D101" s="47">
        <v>0</v>
      </c>
      <c r="E101" s="47">
        <v>2375998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2375998</v>
      </c>
      <c r="O101" s="48">
        <f t="shared" ref="O101:O132" si="14">(N101/O$137)</f>
        <v>0.96103050384574318</v>
      </c>
      <c r="P101" s="9"/>
    </row>
    <row r="102" spans="1:16">
      <c r="A102" s="12"/>
      <c r="B102" s="25">
        <v>348.48</v>
      </c>
      <c r="C102" s="39" t="s">
        <v>112</v>
      </c>
      <c r="D102" s="47">
        <v>0</v>
      </c>
      <c r="E102" s="47">
        <v>193695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193695</v>
      </c>
      <c r="O102" s="48">
        <f t="shared" si="14"/>
        <v>7.8344680190135352E-2</v>
      </c>
      <c r="P102" s="9"/>
    </row>
    <row r="103" spans="1:16">
      <c r="A103" s="12"/>
      <c r="B103" s="25">
        <v>348.52</v>
      </c>
      <c r="C103" s="39" t="s">
        <v>113</v>
      </c>
      <c r="D103" s="47">
        <v>0</v>
      </c>
      <c r="E103" s="47">
        <v>3415791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3415791</v>
      </c>
      <c r="O103" s="48">
        <f t="shared" si="14"/>
        <v>1.381600214209673</v>
      </c>
      <c r="P103" s="9"/>
    </row>
    <row r="104" spans="1:16">
      <c r="A104" s="12"/>
      <c r="B104" s="25">
        <v>348.53</v>
      </c>
      <c r="C104" s="39" t="s">
        <v>114</v>
      </c>
      <c r="D104" s="47">
        <v>5921282</v>
      </c>
      <c r="E104" s="47">
        <v>9173062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15094344</v>
      </c>
      <c r="O104" s="48">
        <f t="shared" si="14"/>
        <v>6.1052766119925055</v>
      </c>
      <c r="P104" s="9"/>
    </row>
    <row r="105" spans="1:16">
      <c r="A105" s="12"/>
      <c r="B105" s="25">
        <v>348.71</v>
      </c>
      <c r="C105" s="39" t="s">
        <v>115</v>
      </c>
      <c r="D105" s="47">
        <v>0</v>
      </c>
      <c r="E105" s="47">
        <v>857171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857171</v>
      </c>
      <c r="O105" s="48">
        <f t="shared" si="14"/>
        <v>0.34670377584996265</v>
      </c>
      <c r="P105" s="9"/>
    </row>
    <row r="106" spans="1:16">
      <c r="A106" s="12"/>
      <c r="B106" s="25">
        <v>348.72</v>
      </c>
      <c r="C106" s="39" t="s">
        <v>116</v>
      </c>
      <c r="D106" s="47">
        <v>0</v>
      </c>
      <c r="E106" s="47">
        <v>314300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314300</v>
      </c>
      <c r="O106" s="48">
        <f t="shared" si="14"/>
        <v>0.12712632222700401</v>
      </c>
      <c r="P106" s="9"/>
    </row>
    <row r="107" spans="1:16">
      <c r="A107" s="12"/>
      <c r="B107" s="25">
        <v>349</v>
      </c>
      <c r="C107" s="20" t="s">
        <v>1</v>
      </c>
      <c r="D107" s="47">
        <v>0</v>
      </c>
      <c r="E107" s="47">
        <v>852087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852087</v>
      </c>
      <c r="O107" s="48">
        <f t="shared" si="14"/>
        <v>0.34464742770423534</v>
      </c>
      <c r="P107" s="9"/>
    </row>
    <row r="108" spans="1:16" ht="15.75">
      <c r="A108" s="29" t="s">
        <v>69</v>
      </c>
      <c r="B108" s="30"/>
      <c r="C108" s="31"/>
      <c r="D108" s="32">
        <f t="shared" ref="D108:M108" si="15">SUM(D109:D115)</f>
        <v>11876892</v>
      </c>
      <c r="E108" s="32">
        <f t="shared" si="15"/>
        <v>30062760</v>
      </c>
      <c r="F108" s="32">
        <f t="shared" si="15"/>
        <v>0</v>
      </c>
      <c r="G108" s="32">
        <f t="shared" si="15"/>
        <v>207898</v>
      </c>
      <c r="H108" s="32">
        <f t="shared" si="15"/>
        <v>0</v>
      </c>
      <c r="I108" s="32">
        <f t="shared" si="15"/>
        <v>0</v>
      </c>
      <c r="J108" s="32">
        <f t="shared" si="15"/>
        <v>0</v>
      </c>
      <c r="K108" s="32">
        <f t="shared" si="15"/>
        <v>0</v>
      </c>
      <c r="L108" s="32">
        <f t="shared" si="15"/>
        <v>0</v>
      </c>
      <c r="M108" s="32">
        <f t="shared" si="15"/>
        <v>0</v>
      </c>
      <c r="N108" s="32">
        <f>SUM(D108:M108)</f>
        <v>42147550</v>
      </c>
      <c r="O108" s="46">
        <f t="shared" si="14"/>
        <v>17.047607452684577</v>
      </c>
      <c r="P108" s="10"/>
    </row>
    <row r="109" spans="1:16">
      <c r="A109" s="13"/>
      <c r="B109" s="40">
        <v>351.1</v>
      </c>
      <c r="C109" s="21" t="s">
        <v>118</v>
      </c>
      <c r="D109" s="47">
        <v>377035</v>
      </c>
      <c r="E109" s="47">
        <v>4830032</v>
      </c>
      <c r="F109" s="47">
        <v>0</v>
      </c>
      <c r="G109" s="47">
        <v>207898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5414965</v>
      </c>
      <c r="O109" s="48">
        <f t="shared" si="14"/>
        <v>2.1902150348009823</v>
      </c>
      <c r="P109" s="9"/>
    </row>
    <row r="110" spans="1:16">
      <c r="A110" s="13"/>
      <c r="B110" s="40">
        <v>351.2</v>
      </c>
      <c r="C110" s="21" t="s">
        <v>119</v>
      </c>
      <c r="D110" s="47">
        <v>0</v>
      </c>
      <c r="E110" s="47">
        <v>102605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5" si="16">SUM(D110:M110)</f>
        <v>102605</v>
      </c>
      <c r="O110" s="48">
        <f t="shared" si="14"/>
        <v>4.1501101788424262E-2</v>
      </c>
      <c r="P110" s="9"/>
    </row>
    <row r="111" spans="1:16">
      <c r="A111" s="13"/>
      <c r="B111" s="40">
        <v>351.5</v>
      </c>
      <c r="C111" s="21" t="s">
        <v>120</v>
      </c>
      <c r="D111" s="47">
        <v>0</v>
      </c>
      <c r="E111" s="47">
        <v>16857335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16857335</v>
      </c>
      <c r="O111" s="48">
        <f t="shared" si="14"/>
        <v>6.8183614416116853</v>
      </c>
      <c r="P111" s="9"/>
    </row>
    <row r="112" spans="1:16">
      <c r="A112" s="13"/>
      <c r="B112" s="40">
        <v>352</v>
      </c>
      <c r="C112" s="21" t="s">
        <v>121</v>
      </c>
      <c r="D112" s="47">
        <v>0</v>
      </c>
      <c r="E112" s="47">
        <v>953949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953949</v>
      </c>
      <c r="O112" s="48">
        <f t="shared" si="14"/>
        <v>0.38584800497018212</v>
      </c>
      <c r="P112" s="9"/>
    </row>
    <row r="113" spans="1:16">
      <c r="A113" s="13"/>
      <c r="B113" s="40">
        <v>353</v>
      </c>
      <c r="C113" s="21" t="s">
        <v>122</v>
      </c>
      <c r="D113" s="47">
        <v>0</v>
      </c>
      <c r="E113" s="47">
        <v>35830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35830</v>
      </c>
      <c r="O113" s="48">
        <f t="shared" si="14"/>
        <v>1.4492319838986807E-2</v>
      </c>
      <c r="P113" s="9"/>
    </row>
    <row r="114" spans="1:16">
      <c r="A114" s="13"/>
      <c r="B114" s="40">
        <v>354</v>
      </c>
      <c r="C114" s="21" t="s">
        <v>123</v>
      </c>
      <c r="D114" s="47">
        <v>5301626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5301626</v>
      </c>
      <c r="O114" s="48">
        <f t="shared" si="14"/>
        <v>2.1443723041777356</v>
      </c>
      <c r="P114" s="9"/>
    </row>
    <row r="115" spans="1:16">
      <c r="A115" s="13"/>
      <c r="B115" s="40">
        <v>359</v>
      </c>
      <c r="C115" s="21" t="s">
        <v>124</v>
      </c>
      <c r="D115" s="47">
        <v>6198231</v>
      </c>
      <c r="E115" s="47">
        <v>7283009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13481240</v>
      </c>
      <c r="O115" s="48">
        <f t="shared" si="14"/>
        <v>5.4528172454965818</v>
      </c>
      <c r="P115" s="9"/>
    </row>
    <row r="116" spans="1:16" ht="15.75">
      <c r="A116" s="29" t="s">
        <v>5</v>
      </c>
      <c r="B116" s="30"/>
      <c r="C116" s="31"/>
      <c r="D116" s="32">
        <f t="shared" ref="D116:M116" si="17">SUM(D117:D124)</f>
        <v>96680323</v>
      </c>
      <c r="E116" s="32">
        <f t="shared" si="17"/>
        <v>53106226</v>
      </c>
      <c r="F116" s="32">
        <f t="shared" si="17"/>
        <v>13351579</v>
      </c>
      <c r="G116" s="32">
        <f t="shared" si="17"/>
        <v>32638887</v>
      </c>
      <c r="H116" s="32">
        <f t="shared" si="17"/>
        <v>45077</v>
      </c>
      <c r="I116" s="32">
        <f t="shared" si="17"/>
        <v>0</v>
      </c>
      <c r="J116" s="32">
        <f t="shared" si="17"/>
        <v>2359000</v>
      </c>
      <c r="K116" s="32">
        <f t="shared" si="17"/>
        <v>50025000</v>
      </c>
      <c r="L116" s="32">
        <f t="shared" si="17"/>
        <v>0</v>
      </c>
      <c r="M116" s="32">
        <f t="shared" si="17"/>
        <v>630000</v>
      </c>
      <c r="N116" s="32">
        <f>SUM(D116:M116)</f>
        <v>248836092</v>
      </c>
      <c r="O116" s="46">
        <f t="shared" si="14"/>
        <v>100.64784350397841</v>
      </c>
      <c r="P116" s="10"/>
    </row>
    <row r="117" spans="1:16">
      <c r="A117" s="12"/>
      <c r="B117" s="25">
        <v>361.1</v>
      </c>
      <c r="C117" s="20" t="s">
        <v>125</v>
      </c>
      <c r="D117" s="47">
        <v>9091813</v>
      </c>
      <c r="E117" s="47">
        <v>9733522</v>
      </c>
      <c r="F117" s="47">
        <v>10964949</v>
      </c>
      <c r="G117" s="47">
        <v>16308208</v>
      </c>
      <c r="H117" s="47">
        <v>45077</v>
      </c>
      <c r="I117" s="47">
        <v>0</v>
      </c>
      <c r="J117" s="47">
        <v>2294000</v>
      </c>
      <c r="K117" s="47">
        <v>9493000</v>
      </c>
      <c r="L117" s="47">
        <v>0</v>
      </c>
      <c r="M117" s="47">
        <v>618000</v>
      </c>
      <c r="N117" s="47">
        <f>SUM(D117:M117)</f>
        <v>58548569</v>
      </c>
      <c r="O117" s="48">
        <f t="shared" si="14"/>
        <v>23.681400727406867</v>
      </c>
      <c r="P117" s="9"/>
    </row>
    <row r="118" spans="1:16">
      <c r="A118" s="12"/>
      <c r="B118" s="25">
        <v>361.4</v>
      </c>
      <c r="C118" s="20" t="s">
        <v>126</v>
      </c>
      <c r="D118" s="47">
        <v>0</v>
      </c>
      <c r="E118" s="47">
        <v>0</v>
      </c>
      <c r="F118" s="47">
        <v>0</v>
      </c>
      <c r="G118" s="47">
        <v>279744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4" si="18">SUM(D118:M118)</f>
        <v>279744</v>
      </c>
      <c r="O118" s="48">
        <f t="shared" si="14"/>
        <v>0.11314930284782376</v>
      </c>
      <c r="P118" s="9"/>
    </row>
    <row r="119" spans="1:16">
      <c r="A119" s="12"/>
      <c r="B119" s="25">
        <v>362</v>
      </c>
      <c r="C119" s="20" t="s">
        <v>127</v>
      </c>
      <c r="D119" s="47">
        <v>3550887</v>
      </c>
      <c r="E119" s="47">
        <v>5649566</v>
      </c>
      <c r="F119" s="47">
        <v>0</v>
      </c>
      <c r="G119" s="47">
        <v>400000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9600453</v>
      </c>
      <c r="O119" s="48">
        <f t="shared" si="14"/>
        <v>3.8831380260999278</v>
      </c>
      <c r="P119" s="9"/>
    </row>
    <row r="120" spans="1:16">
      <c r="A120" s="12"/>
      <c r="B120" s="25">
        <v>364</v>
      </c>
      <c r="C120" s="20" t="s">
        <v>128</v>
      </c>
      <c r="D120" s="47">
        <v>1010100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1010100</v>
      </c>
      <c r="O120" s="48">
        <f t="shared" si="14"/>
        <v>0.40855965027520441</v>
      </c>
      <c r="P120" s="9"/>
    </row>
    <row r="121" spans="1:16">
      <c r="A121" s="12"/>
      <c r="B121" s="25">
        <v>366</v>
      </c>
      <c r="C121" s="20" t="s">
        <v>129</v>
      </c>
      <c r="D121" s="47">
        <v>0</v>
      </c>
      <c r="E121" s="47">
        <v>1168054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1168054</v>
      </c>
      <c r="O121" s="48">
        <f t="shared" si="14"/>
        <v>0.47244800885313692</v>
      </c>
      <c r="P121" s="9"/>
    </row>
    <row r="122" spans="1:16">
      <c r="A122" s="12"/>
      <c r="B122" s="25">
        <v>368</v>
      </c>
      <c r="C122" s="20" t="s">
        <v>130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40532000</v>
      </c>
      <c r="L122" s="47">
        <v>0</v>
      </c>
      <c r="M122" s="47">
        <v>0</v>
      </c>
      <c r="N122" s="47">
        <f t="shared" si="18"/>
        <v>40532000</v>
      </c>
      <c r="O122" s="48">
        <f t="shared" si="14"/>
        <v>16.39415874166378</v>
      </c>
      <c r="P122" s="9"/>
    </row>
    <row r="123" spans="1:16">
      <c r="A123" s="12"/>
      <c r="B123" s="25">
        <v>369.3</v>
      </c>
      <c r="C123" s="20" t="s">
        <v>131</v>
      </c>
      <c r="D123" s="47">
        <v>4187374</v>
      </c>
      <c r="E123" s="47">
        <v>3895458</v>
      </c>
      <c r="F123" s="47">
        <v>0</v>
      </c>
      <c r="G123" s="47">
        <v>8865683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16948515</v>
      </c>
      <c r="O123" s="48">
        <f t="shared" si="14"/>
        <v>6.8552414227146388</v>
      </c>
      <c r="P123" s="9"/>
    </row>
    <row r="124" spans="1:16">
      <c r="A124" s="12"/>
      <c r="B124" s="25">
        <v>369.9</v>
      </c>
      <c r="C124" s="20" t="s">
        <v>132</v>
      </c>
      <c r="D124" s="47">
        <v>78840149</v>
      </c>
      <c r="E124" s="47">
        <v>32659626</v>
      </c>
      <c r="F124" s="47">
        <v>2386630</v>
      </c>
      <c r="G124" s="47">
        <v>6785252</v>
      </c>
      <c r="H124" s="47">
        <v>0</v>
      </c>
      <c r="I124" s="47">
        <v>0</v>
      </c>
      <c r="J124" s="47">
        <v>65000</v>
      </c>
      <c r="K124" s="47">
        <v>0</v>
      </c>
      <c r="L124" s="47">
        <v>0</v>
      </c>
      <c r="M124" s="47">
        <v>12000</v>
      </c>
      <c r="N124" s="47">
        <f t="shared" si="18"/>
        <v>120748657</v>
      </c>
      <c r="O124" s="48">
        <f t="shared" si="14"/>
        <v>48.839747624117031</v>
      </c>
      <c r="P124" s="9"/>
    </row>
    <row r="125" spans="1:16" ht="15.75">
      <c r="A125" s="29" t="s">
        <v>70</v>
      </c>
      <c r="B125" s="30"/>
      <c r="C125" s="31"/>
      <c r="D125" s="32">
        <f t="shared" ref="D125:M125" si="19">SUM(D126:D134)</f>
        <v>17692567</v>
      </c>
      <c r="E125" s="32">
        <f t="shared" si="19"/>
        <v>129822737</v>
      </c>
      <c r="F125" s="32">
        <f t="shared" si="19"/>
        <v>224843302</v>
      </c>
      <c r="G125" s="32">
        <f t="shared" si="19"/>
        <v>983924964</v>
      </c>
      <c r="H125" s="32">
        <f t="shared" si="19"/>
        <v>0</v>
      </c>
      <c r="I125" s="32">
        <f t="shared" si="19"/>
        <v>1011931000</v>
      </c>
      <c r="J125" s="32">
        <f t="shared" si="19"/>
        <v>0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 t="shared" ref="N125:N135" si="20">SUM(D125:M125)</f>
        <v>2368214570</v>
      </c>
      <c r="O125" s="46">
        <f t="shared" si="14"/>
        <v>957.88230521319042</v>
      </c>
      <c r="P125" s="9"/>
    </row>
    <row r="126" spans="1:16">
      <c r="A126" s="12"/>
      <c r="B126" s="25">
        <v>381</v>
      </c>
      <c r="C126" s="20" t="s">
        <v>133</v>
      </c>
      <c r="D126" s="47">
        <v>17692567</v>
      </c>
      <c r="E126" s="47">
        <v>125166448</v>
      </c>
      <c r="F126" s="47">
        <v>133922030</v>
      </c>
      <c r="G126" s="47">
        <v>72682822</v>
      </c>
      <c r="H126" s="47">
        <v>0</v>
      </c>
      <c r="I126" s="47">
        <v>623948000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973411867</v>
      </c>
      <c r="O126" s="48">
        <f t="shared" si="14"/>
        <v>393.72023755593881</v>
      </c>
      <c r="P126" s="9"/>
    </row>
    <row r="127" spans="1:16">
      <c r="A127" s="12"/>
      <c r="B127" s="25">
        <v>384</v>
      </c>
      <c r="C127" s="20" t="s">
        <v>134</v>
      </c>
      <c r="D127" s="47">
        <v>0</v>
      </c>
      <c r="E127" s="47">
        <v>0</v>
      </c>
      <c r="F127" s="47">
        <v>0</v>
      </c>
      <c r="G127" s="47">
        <v>911242142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0"/>
        <v>911242142</v>
      </c>
      <c r="O127" s="48">
        <f t="shared" si="14"/>
        <v>368.57417171720442</v>
      </c>
      <c r="P127" s="9"/>
    </row>
    <row r="128" spans="1:16">
      <c r="A128" s="12"/>
      <c r="B128" s="25">
        <v>385</v>
      </c>
      <c r="C128" s="20" t="s">
        <v>135</v>
      </c>
      <c r="D128" s="47">
        <v>0</v>
      </c>
      <c r="E128" s="47">
        <v>0</v>
      </c>
      <c r="F128" s="47">
        <v>90921272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90921272</v>
      </c>
      <c r="O128" s="48">
        <f t="shared" si="14"/>
        <v>36.775332235320001</v>
      </c>
      <c r="P128" s="9"/>
    </row>
    <row r="129" spans="1:119">
      <c r="A129" s="12"/>
      <c r="B129" s="25">
        <v>389.1</v>
      </c>
      <c r="C129" s="20" t="s">
        <v>136</v>
      </c>
      <c r="D129" s="47">
        <v>0</v>
      </c>
      <c r="E129" s="47">
        <v>4656289</v>
      </c>
      <c r="F129" s="47">
        <v>0</v>
      </c>
      <c r="G129" s="47">
        <v>0</v>
      </c>
      <c r="H129" s="47">
        <v>0</v>
      </c>
      <c r="I129" s="47">
        <v>28938000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33594289</v>
      </c>
      <c r="O129" s="48">
        <f t="shared" si="14"/>
        <v>13.588031843465149</v>
      </c>
      <c r="P129" s="9"/>
    </row>
    <row r="130" spans="1:119">
      <c r="A130" s="12"/>
      <c r="B130" s="25">
        <v>389.5</v>
      </c>
      <c r="C130" s="20" t="s">
        <v>137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108702000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108702000</v>
      </c>
      <c r="O130" s="48">
        <f t="shared" si="14"/>
        <v>43.967182560355681</v>
      </c>
      <c r="P130" s="9"/>
    </row>
    <row r="131" spans="1:119">
      <c r="A131" s="12"/>
      <c r="B131" s="25">
        <v>389.6</v>
      </c>
      <c r="C131" s="20" t="s">
        <v>138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39812000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20"/>
        <v>39812000</v>
      </c>
      <c r="O131" s="48">
        <f t="shared" si="14"/>
        <v>16.102937131726005</v>
      </c>
      <c r="P131" s="9"/>
    </row>
    <row r="132" spans="1:119">
      <c r="A132" s="12"/>
      <c r="B132" s="25">
        <v>389.7</v>
      </c>
      <c r="C132" s="20" t="s">
        <v>139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8869000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8869000</v>
      </c>
      <c r="O132" s="48">
        <f t="shared" si="14"/>
        <v>3.5872839701918502</v>
      </c>
      <c r="P132" s="9"/>
    </row>
    <row r="133" spans="1:119">
      <c r="A133" s="12"/>
      <c r="B133" s="25">
        <v>389.8</v>
      </c>
      <c r="C133" s="20" t="s">
        <v>140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56415000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56415000</v>
      </c>
      <c r="O133" s="48">
        <f>(N133/O$137)</f>
        <v>22.818426561999463</v>
      </c>
      <c r="P133" s="9"/>
    </row>
    <row r="134" spans="1:119" ht="15.75" thickBot="1">
      <c r="A134" s="12"/>
      <c r="B134" s="25">
        <v>389.9</v>
      </c>
      <c r="C134" s="20" t="s">
        <v>141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145247000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145247000</v>
      </c>
      <c r="O134" s="48">
        <f>(N134/O$137)</f>
        <v>58.748701636989026</v>
      </c>
      <c r="P134" s="9"/>
    </row>
    <row r="135" spans="1:119" ht="16.5" thickBot="1">
      <c r="A135" s="14" t="s">
        <v>101</v>
      </c>
      <c r="B135" s="23"/>
      <c r="C135" s="22"/>
      <c r="D135" s="15">
        <f t="shared" ref="D135:M135" si="21">SUM(D5,D18,D29,D61,D108,D116,D125)</f>
        <v>2109101795</v>
      </c>
      <c r="E135" s="15">
        <f t="shared" si="21"/>
        <v>1824994554</v>
      </c>
      <c r="F135" s="15">
        <f t="shared" si="21"/>
        <v>335262639</v>
      </c>
      <c r="G135" s="15">
        <f t="shared" si="21"/>
        <v>1049492761</v>
      </c>
      <c r="H135" s="15">
        <f t="shared" si="21"/>
        <v>45077</v>
      </c>
      <c r="I135" s="15">
        <f t="shared" si="21"/>
        <v>3799097000</v>
      </c>
      <c r="J135" s="15">
        <f t="shared" si="21"/>
        <v>505669000</v>
      </c>
      <c r="K135" s="15">
        <f t="shared" si="21"/>
        <v>50025000</v>
      </c>
      <c r="L135" s="15">
        <f t="shared" si="21"/>
        <v>0</v>
      </c>
      <c r="M135" s="15">
        <f t="shared" si="21"/>
        <v>9947000</v>
      </c>
      <c r="N135" s="15">
        <f t="shared" si="20"/>
        <v>9683634826</v>
      </c>
      <c r="O135" s="38">
        <f>(N135/O$137)</f>
        <v>3916.7829501072665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148</v>
      </c>
      <c r="M137" s="49"/>
      <c r="N137" s="49"/>
      <c r="O137" s="44">
        <v>2472344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thickBot="1">
      <c r="A139" s="53" t="s">
        <v>160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A139:O139"/>
    <mergeCell ref="A138:O138"/>
    <mergeCell ref="L137:N1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1416577158</v>
      </c>
      <c r="E5" s="27">
        <f t="shared" si="0"/>
        <v>893287333</v>
      </c>
      <c r="F5" s="27">
        <f t="shared" si="0"/>
        <v>78106599</v>
      </c>
      <c r="G5" s="27">
        <f t="shared" si="0"/>
        <v>3550488</v>
      </c>
      <c r="H5" s="27">
        <f t="shared" si="0"/>
        <v>0</v>
      </c>
      <c r="I5" s="27">
        <f t="shared" si="0"/>
        <v>17680000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2409201578</v>
      </c>
      <c r="O5" s="33">
        <f t="shared" ref="O5:O36" si="1">(N5/O$125)</f>
        <v>972.5153496422904</v>
      </c>
      <c r="P5" s="6"/>
    </row>
    <row r="6" spans="1:133">
      <c r="A6" s="12"/>
      <c r="B6" s="25">
        <v>311</v>
      </c>
      <c r="C6" s="20" t="s">
        <v>3</v>
      </c>
      <c r="D6" s="47">
        <v>1223371306</v>
      </c>
      <c r="E6" s="47">
        <v>398470289</v>
      </c>
      <c r="F6" s="47">
        <v>78106599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1699948194</v>
      </c>
      <c r="O6" s="48">
        <f t="shared" si="1"/>
        <v>686.21311199460376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93709197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93709197</v>
      </c>
      <c r="O7" s="48">
        <f t="shared" si="1"/>
        <v>37.827317281108499</v>
      </c>
      <c r="P7" s="9"/>
    </row>
    <row r="8" spans="1:133">
      <c r="A8" s="12"/>
      <c r="B8" s="25">
        <v>312.3</v>
      </c>
      <c r="C8" s="20" t="s">
        <v>13</v>
      </c>
      <c r="D8" s="47">
        <v>11204966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11204966</v>
      </c>
      <c r="O8" s="48">
        <f t="shared" si="1"/>
        <v>4.5230758300706944</v>
      </c>
      <c r="P8" s="9"/>
    </row>
    <row r="9" spans="1:133">
      <c r="A9" s="12"/>
      <c r="B9" s="25">
        <v>312.41000000000003</v>
      </c>
      <c r="C9" s="20" t="s">
        <v>14</v>
      </c>
      <c r="D9" s="47">
        <v>47197972</v>
      </c>
      <c r="E9" s="47">
        <v>0</v>
      </c>
      <c r="F9" s="47">
        <v>0</v>
      </c>
      <c r="G9" s="47">
        <v>3550488</v>
      </c>
      <c r="H9" s="47">
        <v>0</v>
      </c>
      <c r="I9" s="47">
        <v>16702000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67450460</v>
      </c>
      <c r="O9" s="48">
        <f t="shared" si="1"/>
        <v>27.227529771455814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394891082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394891082</v>
      </c>
      <c r="O10" s="48">
        <f t="shared" si="1"/>
        <v>159.4045272876923</v>
      </c>
      <c r="P10" s="9"/>
    </row>
    <row r="11" spans="1:133">
      <c r="A11" s="12"/>
      <c r="B11" s="25">
        <v>314.10000000000002</v>
      </c>
      <c r="C11" s="20" t="s">
        <v>16</v>
      </c>
      <c r="D11" s="47">
        <v>62688547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62688547</v>
      </c>
      <c r="O11" s="48">
        <f t="shared" si="1"/>
        <v>25.30530228810607</v>
      </c>
      <c r="P11" s="9"/>
    </row>
    <row r="12" spans="1:133">
      <c r="A12" s="12"/>
      <c r="B12" s="25">
        <v>314.2</v>
      </c>
      <c r="C12" s="20" t="s">
        <v>18</v>
      </c>
      <c r="D12" s="47">
        <v>411629</v>
      </c>
      <c r="E12" s="47">
        <v>0</v>
      </c>
      <c r="F12" s="47">
        <v>0</v>
      </c>
      <c r="G12" s="47">
        <v>0</v>
      </c>
      <c r="H12" s="47">
        <v>0</v>
      </c>
      <c r="I12" s="47">
        <v>978000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1389629</v>
      </c>
      <c r="O12" s="48">
        <f t="shared" si="1"/>
        <v>0.56094747120743682</v>
      </c>
      <c r="P12" s="9"/>
    </row>
    <row r="13" spans="1:133">
      <c r="A13" s="12"/>
      <c r="B13" s="25">
        <v>314.3</v>
      </c>
      <c r="C13" s="20" t="s">
        <v>17</v>
      </c>
      <c r="D13" s="47">
        <v>8078705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8078705</v>
      </c>
      <c r="O13" s="48">
        <f t="shared" si="1"/>
        <v>3.2611072022682861</v>
      </c>
      <c r="P13" s="9"/>
    </row>
    <row r="14" spans="1:133">
      <c r="A14" s="12"/>
      <c r="B14" s="25">
        <v>314.39999999999998</v>
      </c>
      <c r="C14" s="20" t="s">
        <v>19</v>
      </c>
      <c r="D14" s="47">
        <v>2095249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2095249</v>
      </c>
      <c r="O14" s="48">
        <f t="shared" si="1"/>
        <v>0.84578303137017929</v>
      </c>
      <c r="P14" s="9"/>
    </row>
    <row r="15" spans="1:133">
      <c r="A15" s="12"/>
      <c r="B15" s="25">
        <v>315</v>
      </c>
      <c r="C15" s="20" t="s">
        <v>20</v>
      </c>
      <c r="D15" s="47">
        <v>50689023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50689023</v>
      </c>
      <c r="O15" s="48">
        <f t="shared" si="1"/>
        <v>20.461489555719982</v>
      </c>
      <c r="P15" s="9"/>
    </row>
    <row r="16" spans="1:133">
      <c r="A16" s="12"/>
      <c r="B16" s="25">
        <v>316</v>
      </c>
      <c r="C16" s="20" t="s">
        <v>21</v>
      </c>
      <c r="D16" s="47">
        <v>10839558</v>
      </c>
      <c r="E16" s="47">
        <v>4392229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15231787</v>
      </c>
      <c r="O16" s="48">
        <f t="shared" si="1"/>
        <v>6.1485708772775398</v>
      </c>
      <c r="P16" s="9"/>
    </row>
    <row r="17" spans="1:16">
      <c r="A17" s="12"/>
      <c r="B17" s="25">
        <v>319</v>
      </c>
      <c r="C17" s="20" t="s">
        <v>22</v>
      </c>
      <c r="D17" s="47">
        <v>203</v>
      </c>
      <c r="E17" s="47">
        <v>1824536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1824739</v>
      </c>
      <c r="O17" s="48">
        <f t="shared" si="1"/>
        <v>0.73658705140982739</v>
      </c>
      <c r="P17" s="9"/>
    </row>
    <row r="18" spans="1:16" ht="15.75">
      <c r="A18" s="29" t="s">
        <v>168</v>
      </c>
      <c r="B18" s="30"/>
      <c r="C18" s="31"/>
      <c r="D18" s="32">
        <f t="shared" ref="D18:M18" si="3">SUM(D19:D21)</f>
        <v>112949724</v>
      </c>
      <c r="E18" s="32">
        <f t="shared" si="3"/>
        <v>617456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ref="N18:N24" si="4">SUM(D18:M18)</f>
        <v>113567180</v>
      </c>
      <c r="O18" s="46">
        <f t="shared" si="1"/>
        <v>45.84333115756781</v>
      </c>
      <c r="P18" s="10"/>
    </row>
    <row r="19" spans="1:16">
      <c r="A19" s="12"/>
      <c r="B19" s="25">
        <v>322</v>
      </c>
      <c r="C19" s="20" t="s">
        <v>0</v>
      </c>
      <c r="D19" s="47">
        <v>46940072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46940072</v>
      </c>
      <c r="O19" s="48">
        <f t="shared" si="1"/>
        <v>18.94816147813194</v>
      </c>
      <c r="P19" s="9"/>
    </row>
    <row r="20" spans="1:16">
      <c r="A20" s="12"/>
      <c r="B20" s="25">
        <v>323.10000000000002</v>
      </c>
      <c r="C20" s="20" t="s">
        <v>24</v>
      </c>
      <c r="D20" s="47">
        <v>48668038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48668038</v>
      </c>
      <c r="O20" s="48">
        <f t="shared" si="1"/>
        <v>19.645684455870914</v>
      </c>
      <c r="P20" s="9"/>
    </row>
    <row r="21" spans="1:16">
      <c r="A21" s="12"/>
      <c r="B21" s="25">
        <v>329</v>
      </c>
      <c r="C21" s="20" t="s">
        <v>169</v>
      </c>
      <c r="D21" s="47">
        <v>17341614</v>
      </c>
      <c r="E21" s="47">
        <v>617456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17959070</v>
      </c>
      <c r="O21" s="48">
        <f t="shared" si="1"/>
        <v>7.2494852235649532</v>
      </c>
      <c r="P21" s="9"/>
    </row>
    <row r="22" spans="1:16" ht="15.75">
      <c r="A22" s="29" t="s">
        <v>35</v>
      </c>
      <c r="B22" s="30"/>
      <c r="C22" s="31"/>
      <c r="D22" s="32">
        <f t="shared" ref="D22:M22" si="5">SUM(D23:D50)</f>
        <v>230477256</v>
      </c>
      <c r="E22" s="32">
        <f t="shared" si="5"/>
        <v>594584780</v>
      </c>
      <c r="F22" s="32">
        <f t="shared" si="5"/>
        <v>19989596</v>
      </c>
      <c r="G22" s="32">
        <f t="shared" si="5"/>
        <v>59485129</v>
      </c>
      <c r="H22" s="32">
        <f t="shared" si="5"/>
        <v>0</v>
      </c>
      <c r="I22" s="32">
        <f t="shared" si="5"/>
        <v>23052000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9249000</v>
      </c>
      <c r="N22" s="45">
        <f t="shared" si="4"/>
        <v>936837761</v>
      </c>
      <c r="O22" s="46">
        <f t="shared" si="1"/>
        <v>378.17055700808424</v>
      </c>
      <c r="P22" s="10"/>
    </row>
    <row r="23" spans="1:16">
      <c r="A23" s="12"/>
      <c r="B23" s="25">
        <v>331.1</v>
      </c>
      <c r="C23" s="20" t="s">
        <v>33</v>
      </c>
      <c r="D23" s="47">
        <v>0</v>
      </c>
      <c r="E23" s="47">
        <v>4176978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4176978</v>
      </c>
      <c r="O23" s="48">
        <f t="shared" si="1"/>
        <v>1.6861084839112432</v>
      </c>
      <c r="P23" s="9"/>
    </row>
    <row r="24" spans="1:16">
      <c r="A24" s="12"/>
      <c r="B24" s="25">
        <v>331.2</v>
      </c>
      <c r="C24" s="20" t="s">
        <v>34</v>
      </c>
      <c r="D24" s="47">
        <v>0</v>
      </c>
      <c r="E24" s="47">
        <v>8934214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8934214</v>
      </c>
      <c r="O24" s="48">
        <f t="shared" si="1"/>
        <v>3.6064480163598192</v>
      </c>
      <c r="P24" s="9"/>
    </row>
    <row r="25" spans="1:16">
      <c r="A25" s="12"/>
      <c r="B25" s="25">
        <v>331.39</v>
      </c>
      <c r="C25" s="20" t="s">
        <v>41</v>
      </c>
      <c r="D25" s="47">
        <v>0</v>
      </c>
      <c r="E25" s="47">
        <v>1016920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3" si="6">SUM(D25:M25)</f>
        <v>1016920</v>
      </c>
      <c r="O25" s="48">
        <f t="shared" si="1"/>
        <v>0.41049712003726657</v>
      </c>
      <c r="P25" s="9"/>
    </row>
    <row r="26" spans="1:16">
      <c r="A26" s="12"/>
      <c r="B26" s="25">
        <v>331.49</v>
      </c>
      <c r="C26" s="20" t="s">
        <v>43</v>
      </c>
      <c r="D26" s="47">
        <v>0</v>
      </c>
      <c r="E26" s="47">
        <v>5011104</v>
      </c>
      <c r="F26" s="47">
        <v>0</v>
      </c>
      <c r="G26" s="47">
        <v>734492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5745596</v>
      </c>
      <c r="O26" s="48">
        <f t="shared" si="1"/>
        <v>2.3193079208764096</v>
      </c>
      <c r="P26" s="9"/>
    </row>
    <row r="27" spans="1:16">
      <c r="A27" s="12"/>
      <c r="B27" s="25">
        <v>331.5</v>
      </c>
      <c r="C27" s="20" t="s">
        <v>36</v>
      </c>
      <c r="D27" s="47">
        <v>0</v>
      </c>
      <c r="E27" s="47">
        <v>263794899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263794899</v>
      </c>
      <c r="O27" s="48">
        <f t="shared" si="1"/>
        <v>106.48531479371199</v>
      </c>
      <c r="P27" s="9"/>
    </row>
    <row r="28" spans="1:16">
      <c r="A28" s="12"/>
      <c r="B28" s="25">
        <v>331.69</v>
      </c>
      <c r="C28" s="20" t="s">
        <v>44</v>
      </c>
      <c r="D28" s="47">
        <v>0</v>
      </c>
      <c r="E28" s="47">
        <v>132915735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132915735</v>
      </c>
      <c r="O28" s="48">
        <f t="shared" si="1"/>
        <v>53.653705724281664</v>
      </c>
      <c r="P28" s="9"/>
    </row>
    <row r="29" spans="1:16">
      <c r="A29" s="12"/>
      <c r="B29" s="25">
        <v>331.7</v>
      </c>
      <c r="C29" s="20" t="s">
        <v>37</v>
      </c>
      <c r="D29" s="47">
        <v>0</v>
      </c>
      <c r="E29" s="47">
        <v>200126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200126</v>
      </c>
      <c r="O29" s="48">
        <f t="shared" si="1"/>
        <v>8.0784276683099954E-2</v>
      </c>
      <c r="P29" s="9"/>
    </row>
    <row r="30" spans="1:16">
      <c r="A30" s="12"/>
      <c r="B30" s="25">
        <v>331.9</v>
      </c>
      <c r="C30" s="20" t="s">
        <v>38</v>
      </c>
      <c r="D30" s="47">
        <v>0</v>
      </c>
      <c r="E30" s="47">
        <v>30290114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30290114</v>
      </c>
      <c r="O30" s="48">
        <f t="shared" si="1"/>
        <v>12.22712166404485</v>
      </c>
      <c r="P30" s="9"/>
    </row>
    <row r="31" spans="1:16">
      <c r="A31" s="12"/>
      <c r="B31" s="25">
        <v>333</v>
      </c>
      <c r="C31" s="20" t="s">
        <v>4</v>
      </c>
      <c r="D31" s="47">
        <v>0</v>
      </c>
      <c r="E31" s="47">
        <v>0</v>
      </c>
      <c r="F31" s="47">
        <v>0</v>
      </c>
      <c r="G31" s="47">
        <v>494284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494284</v>
      </c>
      <c r="O31" s="48">
        <f t="shared" si="1"/>
        <v>0.19952617558952548</v>
      </c>
      <c r="P31" s="9"/>
    </row>
    <row r="32" spans="1:16">
      <c r="A32" s="12"/>
      <c r="B32" s="25">
        <v>334.1</v>
      </c>
      <c r="C32" s="20" t="s">
        <v>39</v>
      </c>
      <c r="D32" s="47">
        <v>0</v>
      </c>
      <c r="E32" s="47">
        <v>8215</v>
      </c>
      <c r="F32" s="47">
        <v>0</v>
      </c>
      <c r="G32" s="47">
        <v>5011328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5019543</v>
      </c>
      <c r="O32" s="48">
        <f t="shared" si="1"/>
        <v>2.0262242314078009</v>
      </c>
      <c r="P32" s="9"/>
    </row>
    <row r="33" spans="1:16">
      <c r="A33" s="12"/>
      <c r="B33" s="25">
        <v>334.2</v>
      </c>
      <c r="C33" s="20" t="s">
        <v>40</v>
      </c>
      <c r="D33" s="47">
        <v>0</v>
      </c>
      <c r="E33" s="47">
        <v>2562294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2562294</v>
      </c>
      <c r="O33" s="48">
        <f t="shared" si="1"/>
        <v>1.0343137195539156</v>
      </c>
      <c r="P33" s="9"/>
    </row>
    <row r="34" spans="1:16">
      <c r="A34" s="12"/>
      <c r="B34" s="25">
        <v>334.36</v>
      </c>
      <c r="C34" s="20" t="s">
        <v>45</v>
      </c>
      <c r="D34" s="47">
        <v>0</v>
      </c>
      <c r="E34" s="47">
        <v>339795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9" si="7">SUM(D34:M34)</f>
        <v>339795</v>
      </c>
      <c r="O34" s="48">
        <f t="shared" si="1"/>
        <v>0.13716405312420149</v>
      </c>
      <c r="P34" s="9"/>
    </row>
    <row r="35" spans="1:16">
      <c r="A35" s="12"/>
      <c r="B35" s="25">
        <v>334.39</v>
      </c>
      <c r="C35" s="20" t="s">
        <v>46</v>
      </c>
      <c r="D35" s="47">
        <v>0</v>
      </c>
      <c r="E35" s="47">
        <v>5011461</v>
      </c>
      <c r="F35" s="47">
        <v>0</v>
      </c>
      <c r="G35" s="47">
        <v>13182289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18193750</v>
      </c>
      <c r="O35" s="48">
        <f t="shared" si="1"/>
        <v>7.3442178122940041</v>
      </c>
      <c r="P35" s="9"/>
    </row>
    <row r="36" spans="1:16">
      <c r="A36" s="12"/>
      <c r="B36" s="25">
        <v>334.42</v>
      </c>
      <c r="C36" s="20" t="s">
        <v>47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22731000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22731000</v>
      </c>
      <c r="O36" s="48">
        <f t="shared" si="1"/>
        <v>9.1757562399865336</v>
      </c>
      <c r="P36" s="9"/>
    </row>
    <row r="37" spans="1:16">
      <c r="A37" s="12"/>
      <c r="B37" s="25">
        <v>334.49</v>
      </c>
      <c r="C37" s="20" t="s">
        <v>48</v>
      </c>
      <c r="D37" s="47">
        <v>0</v>
      </c>
      <c r="E37" s="47">
        <v>272530</v>
      </c>
      <c r="F37" s="47">
        <v>0</v>
      </c>
      <c r="G37" s="47">
        <v>896334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1168864</v>
      </c>
      <c r="O37" s="48">
        <f t="shared" ref="O37:O68" si="8">(N37/O$125)</f>
        <v>0.47183190980139983</v>
      </c>
      <c r="P37" s="9"/>
    </row>
    <row r="38" spans="1:16">
      <c r="A38" s="12"/>
      <c r="B38" s="25">
        <v>334.5</v>
      </c>
      <c r="C38" s="20" t="s">
        <v>49</v>
      </c>
      <c r="D38" s="47">
        <v>0</v>
      </c>
      <c r="E38" s="47">
        <v>4513036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4513036</v>
      </c>
      <c r="O38" s="48">
        <f t="shared" si="8"/>
        <v>1.821764033183048</v>
      </c>
      <c r="P38" s="9"/>
    </row>
    <row r="39" spans="1:16">
      <c r="A39" s="12"/>
      <c r="B39" s="25">
        <v>334.69</v>
      </c>
      <c r="C39" s="20" t="s">
        <v>50</v>
      </c>
      <c r="D39" s="47">
        <v>0</v>
      </c>
      <c r="E39" s="47">
        <v>139539956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139539956</v>
      </c>
      <c r="O39" s="48">
        <f t="shared" si="8"/>
        <v>56.327685627312761</v>
      </c>
      <c r="P39" s="9"/>
    </row>
    <row r="40" spans="1:16">
      <c r="A40" s="12"/>
      <c r="B40" s="25">
        <v>334.7</v>
      </c>
      <c r="C40" s="20" t="s">
        <v>51</v>
      </c>
      <c r="D40" s="47">
        <v>0</v>
      </c>
      <c r="E40" s="47">
        <v>4284951</v>
      </c>
      <c r="F40" s="47">
        <v>0</v>
      </c>
      <c r="G40" s="47">
        <v>21576813</v>
      </c>
      <c r="H40" s="47">
        <v>0</v>
      </c>
      <c r="I40" s="47">
        <v>66000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25927764</v>
      </c>
      <c r="O40" s="48">
        <f t="shared" si="8"/>
        <v>10.4661846074479</v>
      </c>
      <c r="P40" s="9"/>
    </row>
    <row r="41" spans="1:16">
      <c r="A41" s="12"/>
      <c r="B41" s="25">
        <v>334.9</v>
      </c>
      <c r="C41" s="20" t="s">
        <v>52</v>
      </c>
      <c r="D41" s="47">
        <v>0</v>
      </c>
      <c r="E41" s="47">
        <v>-11699175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-11699175</v>
      </c>
      <c r="O41" s="48">
        <f t="shared" si="8"/>
        <v>-4.722571730629733</v>
      </c>
      <c r="P41" s="9"/>
    </row>
    <row r="42" spans="1:16">
      <c r="A42" s="12"/>
      <c r="B42" s="25">
        <v>335.12</v>
      </c>
      <c r="C42" s="20" t="s">
        <v>53</v>
      </c>
      <c r="D42" s="47">
        <v>79654503</v>
      </c>
      <c r="E42" s="47">
        <v>0</v>
      </c>
      <c r="F42" s="47">
        <v>19989596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99644099</v>
      </c>
      <c r="O42" s="48">
        <f t="shared" si="8"/>
        <v>40.223041800936429</v>
      </c>
      <c r="P42" s="9"/>
    </row>
    <row r="43" spans="1:16">
      <c r="A43" s="12"/>
      <c r="B43" s="25">
        <v>335.13</v>
      </c>
      <c r="C43" s="20" t="s">
        <v>54</v>
      </c>
      <c r="D43" s="47">
        <v>527642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527642</v>
      </c>
      <c r="O43" s="48">
        <f t="shared" si="8"/>
        <v>0.21299170181597707</v>
      </c>
      <c r="P43" s="9"/>
    </row>
    <row r="44" spans="1:16">
      <c r="A44" s="12"/>
      <c r="B44" s="25">
        <v>335.15</v>
      </c>
      <c r="C44" s="20" t="s">
        <v>55</v>
      </c>
      <c r="D44" s="47">
        <v>947944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947944</v>
      </c>
      <c r="O44" s="48">
        <f t="shared" si="8"/>
        <v>0.38265377999902311</v>
      </c>
      <c r="P44" s="9"/>
    </row>
    <row r="45" spans="1:16">
      <c r="A45" s="12"/>
      <c r="B45" s="25">
        <v>335.16</v>
      </c>
      <c r="C45" s="20" t="s">
        <v>56</v>
      </c>
      <c r="D45" s="47">
        <v>480869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480869</v>
      </c>
      <c r="O45" s="48">
        <f t="shared" si="8"/>
        <v>0.194110981803092</v>
      </c>
      <c r="P45" s="9"/>
    </row>
    <row r="46" spans="1:16">
      <c r="A46" s="12"/>
      <c r="B46" s="25">
        <v>335.18</v>
      </c>
      <c r="C46" s="20" t="s">
        <v>57</v>
      </c>
      <c r="D46" s="47">
        <v>134017284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134017284</v>
      </c>
      <c r="O46" s="48">
        <f t="shared" si="8"/>
        <v>54.098364785053342</v>
      </c>
      <c r="P46" s="9"/>
    </row>
    <row r="47" spans="1:16">
      <c r="A47" s="12"/>
      <c r="B47" s="25">
        <v>335.29</v>
      </c>
      <c r="C47" s="20" t="s">
        <v>58</v>
      </c>
      <c r="D47" s="47">
        <v>0</v>
      </c>
      <c r="E47" s="47">
        <v>190243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190243</v>
      </c>
      <c r="O47" s="48">
        <f t="shared" si="8"/>
        <v>7.6794834999065517E-2</v>
      </c>
      <c r="P47" s="9"/>
    </row>
    <row r="48" spans="1:16">
      <c r="A48" s="12"/>
      <c r="B48" s="25">
        <v>335.49</v>
      </c>
      <c r="C48" s="20" t="s">
        <v>59</v>
      </c>
      <c r="D48" s="47">
        <v>14849014</v>
      </c>
      <c r="E48" s="47">
        <v>0</v>
      </c>
      <c r="F48" s="47">
        <v>0</v>
      </c>
      <c r="G48" s="47">
        <v>17589589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32438603</v>
      </c>
      <c r="O48" s="48">
        <f t="shared" si="8"/>
        <v>13.094395930390036</v>
      </c>
      <c r="P48" s="9"/>
    </row>
    <row r="49" spans="1:16">
      <c r="A49" s="12"/>
      <c r="B49" s="25">
        <v>335.61</v>
      </c>
      <c r="C49" s="20" t="s">
        <v>60</v>
      </c>
      <c r="D49" s="47">
        <v>0</v>
      </c>
      <c r="E49" s="47">
        <v>1401816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1401816</v>
      </c>
      <c r="O49" s="48">
        <f t="shared" si="8"/>
        <v>0.56586696182803053</v>
      </c>
      <c r="P49" s="9"/>
    </row>
    <row r="50" spans="1:16">
      <c r="A50" s="12"/>
      <c r="B50" s="25">
        <v>337.9</v>
      </c>
      <c r="C50" s="20" t="s">
        <v>63</v>
      </c>
      <c r="D50" s="47">
        <v>0</v>
      </c>
      <c r="E50" s="47">
        <v>1819568</v>
      </c>
      <c r="F50" s="47">
        <v>0</v>
      </c>
      <c r="G50" s="47">
        <v>0</v>
      </c>
      <c r="H50" s="47">
        <v>0</v>
      </c>
      <c r="I50" s="47">
        <v>255000</v>
      </c>
      <c r="J50" s="47">
        <v>0</v>
      </c>
      <c r="K50" s="47">
        <v>0</v>
      </c>
      <c r="L50" s="47">
        <v>0</v>
      </c>
      <c r="M50" s="47">
        <v>9249000</v>
      </c>
      <c r="N50" s="47">
        <f>SUM(D50:M50)</f>
        <v>11323568</v>
      </c>
      <c r="O50" s="48">
        <f t="shared" si="8"/>
        <v>4.5709515522815467</v>
      </c>
      <c r="P50" s="9"/>
    </row>
    <row r="51" spans="1:16" ht="15.75">
      <c r="A51" s="29" t="s">
        <v>68</v>
      </c>
      <c r="B51" s="30"/>
      <c r="C51" s="31"/>
      <c r="D51" s="32">
        <f t="shared" ref="D51:M51" si="9">SUM(D52:D95)</f>
        <v>237675158</v>
      </c>
      <c r="E51" s="32">
        <f t="shared" si="9"/>
        <v>177405823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2919504000</v>
      </c>
      <c r="J51" s="32">
        <f t="shared" si="9"/>
        <v>459007000</v>
      </c>
      <c r="K51" s="32">
        <f t="shared" si="9"/>
        <v>0</v>
      </c>
      <c r="L51" s="32">
        <f t="shared" si="9"/>
        <v>0</v>
      </c>
      <c r="M51" s="32">
        <f t="shared" si="9"/>
        <v>1209000</v>
      </c>
      <c r="N51" s="32">
        <f>SUM(D51:M51)</f>
        <v>3794800981</v>
      </c>
      <c r="O51" s="46">
        <f t="shared" si="8"/>
        <v>1531.8362052227253</v>
      </c>
      <c r="P51" s="10"/>
    </row>
    <row r="52" spans="1:16">
      <c r="A52" s="12"/>
      <c r="B52" s="25">
        <v>341.1</v>
      </c>
      <c r="C52" s="20" t="s">
        <v>71</v>
      </c>
      <c r="D52" s="47">
        <v>16853216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16853216</v>
      </c>
      <c r="O52" s="48">
        <f t="shared" si="8"/>
        <v>6.8030883760433278</v>
      </c>
      <c r="P52" s="9"/>
    </row>
    <row r="53" spans="1:16">
      <c r="A53" s="12"/>
      <c r="B53" s="25">
        <v>341.2</v>
      </c>
      <c r="C53" s="20" t="s">
        <v>72</v>
      </c>
      <c r="D53" s="47">
        <v>1547726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95" si="10">SUM(D53:M53)</f>
        <v>1547726</v>
      </c>
      <c r="O53" s="48">
        <f t="shared" si="8"/>
        <v>0.62476602447272001</v>
      </c>
      <c r="P53" s="9"/>
    </row>
    <row r="54" spans="1:16">
      <c r="A54" s="12"/>
      <c r="B54" s="25">
        <v>341.51</v>
      </c>
      <c r="C54" s="20" t="s">
        <v>73</v>
      </c>
      <c r="D54" s="47">
        <v>38738260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38738260</v>
      </c>
      <c r="O54" s="48">
        <f t="shared" si="8"/>
        <v>15.637360033488221</v>
      </c>
      <c r="P54" s="9"/>
    </row>
    <row r="55" spans="1:16">
      <c r="A55" s="12"/>
      <c r="B55" s="25">
        <v>341.52</v>
      </c>
      <c r="C55" s="20" t="s">
        <v>74</v>
      </c>
      <c r="D55" s="47">
        <v>38078249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38078249</v>
      </c>
      <c r="O55" s="48">
        <f t="shared" si="8"/>
        <v>15.370935324865206</v>
      </c>
      <c r="P55" s="9"/>
    </row>
    <row r="56" spans="1:16">
      <c r="A56" s="12"/>
      <c r="B56" s="25">
        <v>341.53</v>
      </c>
      <c r="C56" s="20" t="s">
        <v>75</v>
      </c>
      <c r="D56" s="47">
        <v>774992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774992</v>
      </c>
      <c r="O56" s="48">
        <f t="shared" si="8"/>
        <v>0.31283875236195696</v>
      </c>
      <c r="P56" s="9"/>
    </row>
    <row r="57" spans="1:16">
      <c r="A57" s="12"/>
      <c r="B57" s="25">
        <v>341.54</v>
      </c>
      <c r="C57" s="20" t="s">
        <v>76</v>
      </c>
      <c r="D57" s="47">
        <v>1281238</v>
      </c>
      <c r="E57" s="47">
        <v>478281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1759519</v>
      </c>
      <c r="O57" s="48">
        <f t="shared" si="8"/>
        <v>0.71025988489837077</v>
      </c>
      <c r="P57" s="9"/>
    </row>
    <row r="58" spans="1:16">
      <c r="A58" s="12"/>
      <c r="B58" s="25">
        <v>341.9</v>
      </c>
      <c r="C58" s="20" t="s">
        <v>77</v>
      </c>
      <c r="D58" s="47">
        <v>18798654</v>
      </c>
      <c r="E58" s="47">
        <v>24841944</v>
      </c>
      <c r="F58" s="47">
        <v>0</v>
      </c>
      <c r="G58" s="47">
        <v>0</v>
      </c>
      <c r="H58" s="47">
        <v>0</v>
      </c>
      <c r="I58" s="47">
        <v>0</v>
      </c>
      <c r="J58" s="47">
        <v>459007000</v>
      </c>
      <c r="K58" s="47">
        <v>0</v>
      </c>
      <c r="L58" s="47">
        <v>0</v>
      </c>
      <c r="M58" s="47">
        <v>0</v>
      </c>
      <c r="N58" s="47">
        <f t="shared" si="10"/>
        <v>502647598</v>
      </c>
      <c r="O58" s="48">
        <f t="shared" si="8"/>
        <v>202.90228471526737</v>
      </c>
      <c r="P58" s="9"/>
    </row>
    <row r="59" spans="1:16">
      <c r="A59" s="12"/>
      <c r="B59" s="25">
        <v>342.2</v>
      </c>
      <c r="C59" s="20" t="s">
        <v>78</v>
      </c>
      <c r="D59" s="47">
        <v>0</v>
      </c>
      <c r="E59" s="47">
        <v>35016918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35016918</v>
      </c>
      <c r="O59" s="48">
        <f t="shared" si="8"/>
        <v>14.135176800123038</v>
      </c>
      <c r="P59" s="9"/>
    </row>
    <row r="60" spans="1:16">
      <c r="A60" s="12"/>
      <c r="B60" s="25">
        <v>342.3</v>
      </c>
      <c r="C60" s="20" t="s">
        <v>79</v>
      </c>
      <c r="D60" s="47">
        <v>60723</v>
      </c>
      <c r="E60" s="47">
        <v>482866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543589</v>
      </c>
      <c r="O60" s="48">
        <f t="shared" si="8"/>
        <v>0.21942898063165017</v>
      </c>
      <c r="P60" s="9"/>
    </row>
    <row r="61" spans="1:16">
      <c r="A61" s="12"/>
      <c r="B61" s="25">
        <v>342.4</v>
      </c>
      <c r="C61" s="20" t="s">
        <v>80</v>
      </c>
      <c r="D61" s="47">
        <v>16514095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16514095</v>
      </c>
      <c r="O61" s="48">
        <f t="shared" si="8"/>
        <v>6.6661963945264358</v>
      </c>
      <c r="P61" s="9"/>
    </row>
    <row r="62" spans="1:16">
      <c r="A62" s="12"/>
      <c r="B62" s="25">
        <v>342.5</v>
      </c>
      <c r="C62" s="20" t="s">
        <v>81</v>
      </c>
      <c r="D62" s="47">
        <v>2550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2550</v>
      </c>
      <c r="O62" s="48">
        <f t="shared" si="8"/>
        <v>1.0293510365564939E-3</v>
      </c>
      <c r="P62" s="9"/>
    </row>
    <row r="63" spans="1:16">
      <c r="A63" s="12"/>
      <c r="B63" s="25">
        <v>342.6</v>
      </c>
      <c r="C63" s="20" t="s">
        <v>82</v>
      </c>
      <c r="D63" s="47">
        <v>0</v>
      </c>
      <c r="E63" s="47">
        <v>21194446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21194446</v>
      </c>
      <c r="O63" s="48">
        <f t="shared" si="8"/>
        <v>8.5554999840551513</v>
      </c>
      <c r="P63" s="9"/>
    </row>
    <row r="64" spans="1:16">
      <c r="A64" s="12"/>
      <c r="B64" s="25">
        <v>342.9</v>
      </c>
      <c r="C64" s="20" t="s">
        <v>83</v>
      </c>
      <c r="D64" s="47">
        <v>487474</v>
      </c>
      <c r="E64" s="47">
        <v>2689184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3176658</v>
      </c>
      <c r="O64" s="48">
        <f t="shared" si="8"/>
        <v>1.282312237288423</v>
      </c>
      <c r="P64" s="9"/>
    </row>
    <row r="65" spans="1:16">
      <c r="A65" s="12"/>
      <c r="B65" s="25">
        <v>343.4</v>
      </c>
      <c r="C65" s="20" t="s">
        <v>84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270259000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270259000</v>
      </c>
      <c r="O65" s="48">
        <f t="shared" si="8"/>
        <v>109.09465952498881</v>
      </c>
      <c r="P65" s="9"/>
    </row>
    <row r="66" spans="1:16">
      <c r="A66" s="12"/>
      <c r="B66" s="25">
        <v>343.6</v>
      </c>
      <c r="C66" s="20" t="s">
        <v>85</v>
      </c>
      <c r="D66" s="47">
        <v>33397306</v>
      </c>
      <c r="E66" s="47">
        <v>0</v>
      </c>
      <c r="F66" s="47">
        <v>0</v>
      </c>
      <c r="G66" s="47">
        <v>0</v>
      </c>
      <c r="H66" s="47">
        <v>0</v>
      </c>
      <c r="I66" s="47">
        <v>437476000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470873306</v>
      </c>
      <c r="O66" s="48">
        <f t="shared" si="8"/>
        <v>190.07604926191493</v>
      </c>
      <c r="P66" s="9"/>
    </row>
    <row r="67" spans="1:16">
      <c r="A67" s="12"/>
      <c r="B67" s="25">
        <v>343.9</v>
      </c>
      <c r="C67" s="20" t="s">
        <v>86</v>
      </c>
      <c r="D67" s="47">
        <v>23538987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23538987</v>
      </c>
      <c r="O67" s="48">
        <f t="shared" si="8"/>
        <v>9.5019139874273861</v>
      </c>
      <c r="P67" s="9"/>
    </row>
    <row r="68" spans="1:16">
      <c r="A68" s="12"/>
      <c r="B68" s="25">
        <v>344.1</v>
      </c>
      <c r="C68" s="20" t="s">
        <v>87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561940000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561940000</v>
      </c>
      <c r="O68" s="48">
        <f t="shared" si="8"/>
        <v>226.83667509119849</v>
      </c>
      <c r="P68" s="9"/>
    </row>
    <row r="69" spans="1:16">
      <c r="A69" s="12"/>
      <c r="B69" s="25">
        <v>344.2</v>
      </c>
      <c r="C69" s="20" t="s">
        <v>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94698000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94698000</v>
      </c>
      <c r="O69" s="48">
        <f t="shared" ref="O69:O100" si="11">(N69/O$125)</f>
        <v>38.226464494049743</v>
      </c>
      <c r="P69" s="9"/>
    </row>
    <row r="70" spans="1:16">
      <c r="A70" s="12"/>
      <c r="B70" s="25">
        <v>344.3</v>
      </c>
      <c r="C70" s="20" t="s">
        <v>89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97560000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97560000</v>
      </c>
      <c r="O70" s="48">
        <f t="shared" si="11"/>
        <v>39.381759657431978</v>
      </c>
      <c r="P70" s="9"/>
    </row>
    <row r="71" spans="1:16">
      <c r="A71" s="12"/>
      <c r="B71" s="25">
        <v>344.5</v>
      </c>
      <c r="C71" s="20" t="s">
        <v>90</v>
      </c>
      <c r="D71" s="47">
        <v>2952369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2952369</v>
      </c>
      <c r="O71" s="48">
        <f t="shared" si="11"/>
        <v>1.1917741531165722</v>
      </c>
      <c r="P71" s="9"/>
    </row>
    <row r="72" spans="1:16">
      <c r="A72" s="12"/>
      <c r="B72" s="25">
        <v>344.6</v>
      </c>
      <c r="C72" s="20" t="s">
        <v>91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9454000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9454000</v>
      </c>
      <c r="O72" s="48">
        <f t="shared" si="11"/>
        <v>3.8162685096490558</v>
      </c>
      <c r="P72" s="9"/>
    </row>
    <row r="73" spans="1:16">
      <c r="A73" s="12"/>
      <c r="B73" s="25">
        <v>345.1</v>
      </c>
      <c r="C73" s="20" t="s">
        <v>93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8387000</v>
      </c>
      <c r="J73" s="47">
        <v>0</v>
      </c>
      <c r="K73" s="47">
        <v>0</v>
      </c>
      <c r="L73" s="47">
        <v>0</v>
      </c>
      <c r="M73" s="47">
        <v>1209000</v>
      </c>
      <c r="N73" s="47">
        <f t="shared" si="10"/>
        <v>9596000</v>
      </c>
      <c r="O73" s="48">
        <f t="shared" si="11"/>
        <v>3.8735892340376918</v>
      </c>
      <c r="P73" s="9"/>
    </row>
    <row r="74" spans="1:16">
      <c r="A74" s="12"/>
      <c r="B74" s="25">
        <v>345.9</v>
      </c>
      <c r="C74" s="20" t="s">
        <v>94</v>
      </c>
      <c r="D74" s="47">
        <v>1894975</v>
      </c>
      <c r="E74" s="47">
        <v>19722236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21617211</v>
      </c>
      <c r="O74" s="48">
        <f t="shared" si="11"/>
        <v>8.726156294239388</v>
      </c>
      <c r="P74" s="9"/>
    </row>
    <row r="75" spans="1:16">
      <c r="A75" s="12"/>
      <c r="B75" s="25">
        <v>346.2</v>
      </c>
      <c r="C75" s="20" t="s">
        <v>95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1435602000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1435602000</v>
      </c>
      <c r="O75" s="48">
        <f t="shared" si="11"/>
        <v>579.50525756179434</v>
      </c>
      <c r="P75" s="9"/>
    </row>
    <row r="76" spans="1:16">
      <c r="A76" s="12"/>
      <c r="B76" s="25">
        <v>346.9</v>
      </c>
      <c r="C76" s="20" t="s">
        <v>96</v>
      </c>
      <c r="D76" s="47">
        <v>312500</v>
      </c>
      <c r="E76" s="47">
        <v>775113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1087613</v>
      </c>
      <c r="O76" s="48">
        <f t="shared" si="11"/>
        <v>0.43903355644012465</v>
      </c>
      <c r="P76" s="9"/>
    </row>
    <row r="77" spans="1:16">
      <c r="A77" s="12"/>
      <c r="B77" s="25">
        <v>347.1</v>
      </c>
      <c r="C77" s="20" t="s">
        <v>97</v>
      </c>
      <c r="D77" s="47">
        <v>0</v>
      </c>
      <c r="E77" s="47">
        <v>250054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250054</v>
      </c>
      <c r="O77" s="48">
        <f t="shared" si="11"/>
        <v>0.10093856631180294</v>
      </c>
      <c r="P77" s="9"/>
    </row>
    <row r="78" spans="1:16">
      <c r="A78" s="12"/>
      <c r="B78" s="25">
        <v>347.2</v>
      </c>
      <c r="C78" s="20" t="s">
        <v>98</v>
      </c>
      <c r="D78" s="47">
        <v>32840336</v>
      </c>
      <c r="E78" s="47">
        <v>1285695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34126031</v>
      </c>
      <c r="O78" s="48">
        <f t="shared" si="11"/>
        <v>13.775555052317271</v>
      </c>
      <c r="P78" s="9"/>
    </row>
    <row r="79" spans="1:16">
      <c r="A79" s="12"/>
      <c r="B79" s="25">
        <v>347.3</v>
      </c>
      <c r="C79" s="20" t="s">
        <v>99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4128000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4128000</v>
      </c>
      <c r="O79" s="48">
        <f t="shared" si="11"/>
        <v>1.6663376780020418</v>
      </c>
      <c r="P79" s="9"/>
    </row>
    <row r="80" spans="1:16">
      <c r="A80" s="12"/>
      <c r="B80" s="25">
        <v>347.9</v>
      </c>
      <c r="C80" s="20" t="s">
        <v>100</v>
      </c>
      <c r="D80" s="47">
        <v>0</v>
      </c>
      <c r="E80" s="47">
        <v>5292806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5292806</v>
      </c>
      <c r="O80" s="48">
        <f t="shared" si="11"/>
        <v>2.1365315068205608</v>
      </c>
      <c r="P80" s="9"/>
    </row>
    <row r="81" spans="1:16">
      <c r="A81" s="12"/>
      <c r="B81" s="25">
        <v>348.11</v>
      </c>
      <c r="C81" s="39" t="s">
        <v>102</v>
      </c>
      <c r="D81" s="47">
        <v>0</v>
      </c>
      <c r="E81" s="47">
        <v>166428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166428</v>
      </c>
      <c r="O81" s="48">
        <f t="shared" si="11"/>
        <v>6.718150365177418E-2</v>
      </c>
      <c r="P81" s="9"/>
    </row>
    <row r="82" spans="1:16">
      <c r="A82" s="12"/>
      <c r="B82" s="25">
        <v>348.12</v>
      </c>
      <c r="C82" s="39" t="s">
        <v>103</v>
      </c>
      <c r="D82" s="47">
        <v>0</v>
      </c>
      <c r="E82" s="47">
        <v>417841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417841</v>
      </c>
      <c r="O82" s="48">
        <f t="shared" si="11"/>
        <v>0.16866865351600074</v>
      </c>
      <c r="P82" s="9"/>
    </row>
    <row r="83" spans="1:16">
      <c r="A83" s="12"/>
      <c r="B83" s="25">
        <v>348.13</v>
      </c>
      <c r="C83" s="39" t="s">
        <v>104</v>
      </c>
      <c r="D83" s="47">
        <v>3285141</v>
      </c>
      <c r="E83" s="47">
        <v>1345982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4631123</v>
      </c>
      <c r="O83" s="48">
        <f t="shared" si="11"/>
        <v>1.8694318668512233</v>
      </c>
      <c r="P83" s="9"/>
    </row>
    <row r="84" spans="1:16">
      <c r="A84" s="12"/>
      <c r="B84" s="25">
        <v>348.22</v>
      </c>
      <c r="C84" s="39" t="s">
        <v>105</v>
      </c>
      <c r="D84" s="47">
        <v>0</v>
      </c>
      <c r="E84" s="47">
        <v>718375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718375</v>
      </c>
      <c r="O84" s="48">
        <f t="shared" si="11"/>
        <v>0.28998433368089066</v>
      </c>
      <c r="P84" s="9"/>
    </row>
    <row r="85" spans="1:16">
      <c r="A85" s="12"/>
      <c r="B85" s="25">
        <v>348.23</v>
      </c>
      <c r="C85" s="39" t="s">
        <v>106</v>
      </c>
      <c r="D85" s="47">
        <v>203169</v>
      </c>
      <c r="E85" s="47">
        <v>1075324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1278493</v>
      </c>
      <c r="O85" s="48">
        <f t="shared" si="11"/>
        <v>0.51608552736479274</v>
      </c>
      <c r="P85" s="9"/>
    </row>
    <row r="86" spans="1:16">
      <c r="A86" s="12"/>
      <c r="B86" s="25">
        <v>348.31</v>
      </c>
      <c r="C86" s="39" t="s">
        <v>107</v>
      </c>
      <c r="D86" s="47">
        <v>0</v>
      </c>
      <c r="E86" s="47">
        <v>16337524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16337524</v>
      </c>
      <c r="O86" s="48">
        <f t="shared" si="11"/>
        <v>6.5949204957516061</v>
      </c>
      <c r="P86" s="9"/>
    </row>
    <row r="87" spans="1:16">
      <c r="A87" s="12"/>
      <c r="B87" s="25">
        <v>348.32</v>
      </c>
      <c r="C87" s="39" t="s">
        <v>108</v>
      </c>
      <c r="D87" s="47">
        <v>0</v>
      </c>
      <c r="E87" s="47">
        <v>1043928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1043928</v>
      </c>
      <c r="O87" s="48">
        <f t="shared" si="11"/>
        <v>0.42139936034915587</v>
      </c>
      <c r="P87" s="9"/>
    </row>
    <row r="88" spans="1:16">
      <c r="A88" s="12"/>
      <c r="B88" s="25">
        <v>348.41</v>
      </c>
      <c r="C88" s="39" t="s">
        <v>110</v>
      </c>
      <c r="D88" s="47">
        <v>0</v>
      </c>
      <c r="E88" s="47">
        <v>18458741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18458741</v>
      </c>
      <c r="O88" s="48">
        <f t="shared" si="11"/>
        <v>7.4511859536775891</v>
      </c>
      <c r="P88" s="9"/>
    </row>
    <row r="89" spans="1:16">
      <c r="A89" s="12"/>
      <c r="B89" s="25">
        <v>348.42</v>
      </c>
      <c r="C89" s="39" t="s">
        <v>111</v>
      </c>
      <c r="D89" s="47">
        <v>0</v>
      </c>
      <c r="E89" s="47">
        <v>2750110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2750110</v>
      </c>
      <c r="O89" s="48">
        <f t="shared" si="11"/>
        <v>1.1101288545664232</v>
      </c>
      <c r="P89" s="9"/>
    </row>
    <row r="90" spans="1:16">
      <c r="A90" s="12"/>
      <c r="B90" s="25">
        <v>348.48</v>
      </c>
      <c r="C90" s="39" t="s">
        <v>112</v>
      </c>
      <c r="D90" s="47">
        <v>0</v>
      </c>
      <c r="E90" s="47">
        <v>309994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309994</v>
      </c>
      <c r="O90" s="48">
        <f t="shared" si="11"/>
        <v>0.12513437067697794</v>
      </c>
      <c r="P90" s="9"/>
    </row>
    <row r="91" spans="1:16">
      <c r="A91" s="12"/>
      <c r="B91" s="25">
        <v>348.52</v>
      </c>
      <c r="C91" s="39" t="s">
        <v>113</v>
      </c>
      <c r="D91" s="47">
        <v>0</v>
      </c>
      <c r="E91" s="47">
        <v>5151321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5151321</v>
      </c>
      <c r="O91" s="48">
        <f t="shared" si="11"/>
        <v>2.0794186709746016</v>
      </c>
      <c r="P91" s="9"/>
    </row>
    <row r="92" spans="1:16">
      <c r="A92" s="12"/>
      <c r="B92" s="25">
        <v>348.53</v>
      </c>
      <c r="C92" s="39" t="s">
        <v>114</v>
      </c>
      <c r="D92" s="47">
        <v>5860943</v>
      </c>
      <c r="E92" s="47">
        <v>13701426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19562369</v>
      </c>
      <c r="O92" s="48">
        <f t="shared" si="11"/>
        <v>7.8966842382943616</v>
      </c>
      <c r="P92" s="9"/>
    </row>
    <row r="93" spans="1:16">
      <c r="A93" s="12"/>
      <c r="B93" s="25">
        <v>348.71</v>
      </c>
      <c r="C93" s="39" t="s">
        <v>115</v>
      </c>
      <c r="D93" s="47">
        <v>0</v>
      </c>
      <c r="E93" s="47">
        <v>1246305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1246305</v>
      </c>
      <c r="O93" s="48">
        <f t="shared" si="11"/>
        <v>0.50309229161393765</v>
      </c>
      <c r="P93" s="9"/>
    </row>
    <row r="94" spans="1:16">
      <c r="A94" s="12"/>
      <c r="B94" s="25">
        <v>348.72</v>
      </c>
      <c r="C94" s="39" t="s">
        <v>116</v>
      </c>
      <c r="D94" s="47">
        <v>0</v>
      </c>
      <c r="E94" s="47">
        <v>419636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419636</v>
      </c>
      <c r="O94" s="48">
        <f t="shared" si="11"/>
        <v>0.16939323591232189</v>
      </c>
      <c r="P94" s="9"/>
    </row>
    <row r="95" spans="1:16">
      <c r="A95" s="12"/>
      <c r="B95" s="25">
        <v>349</v>
      </c>
      <c r="C95" s="20" t="s">
        <v>1</v>
      </c>
      <c r="D95" s="47">
        <v>252255</v>
      </c>
      <c r="E95" s="47">
        <v>2233345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2485600</v>
      </c>
      <c r="O95" s="48">
        <f t="shared" si="11"/>
        <v>1.0033548770450278</v>
      </c>
      <c r="P95" s="9"/>
    </row>
    <row r="96" spans="1:16" ht="15.75">
      <c r="A96" s="29" t="s">
        <v>69</v>
      </c>
      <c r="B96" s="30"/>
      <c r="C96" s="31"/>
      <c r="D96" s="32">
        <f t="shared" ref="D96:M96" si="12">SUM(D97:D101)</f>
        <v>12065687</v>
      </c>
      <c r="E96" s="32">
        <f t="shared" si="12"/>
        <v>37425144</v>
      </c>
      <c r="F96" s="32">
        <f t="shared" si="12"/>
        <v>0</v>
      </c>
      <c r="G96" s="32">
        <f t="shared" si="12"/>
        <v>150042</v>
      </c>
      <c r="H96" s="32">
        <f t="shared" si="12"/>
        <v>0</v>
      </c>
      <c r="I96" s="32">
        <f t="shared" si="12"/>
        <v>0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 t="shared" ref="N96:N103" si="13">SUM(D96:M96)</f>
        <v>49640873</v>
      </c>
      <c r="O96" s="46">
        <f t="shared" si="11"/>
        <v>20.038385912987948</v>
      </c>
      <c r="P96" s="10"/>
    </row>
    <row r="97" spans="1:16">
      <c r="A97" s="13"/>
      <c r="B97" s="40">
        <v>351.1</v>
      </c>
      <c r="C97" s="21" t="s">
        <v>118</v>
      </c>
      <c r="D97" s="47">
        <v>202703</v>
      </c>
      <c r="E97" s="47">
        <v>6281207</v>
      </c>
      <c r="F97" s="47">
        <v>0</v>
      </c>
      <c r="G97" s="47">
        <v>150042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6633952</v>
      </c>
      <c r="O97" s="48">
        <f t="shared" si="11"/>
        <v>2.67790798732001</v>
      </c>
      <c r="P97" s="9"/>
    </row>
    <row r="98" spans="1:16">
      <c r="A98" s="13"/>
      <c r="B98" s="40">
        <v>352</v>
      </c>
      <c r="C98" s="21" t="s">
        <v>121</v>
      </c>
      <c r="D98" s="47">
        <v>0</v>
      </c>
      <c r="E98" s="47">
        <v>768433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768433</v>
      </c>
      <c r="O98" s="48">
        <f t="shared" si="11"/>
        <v>0.31019110002910438</v>
      </c>
      <c r="P98" s="9"/>
    </row>
    <row r="99" spans="1:16">
      <c r="A99" s="13"/>
      <c r="B99" s="40">
        <v>353</v>
      </c>
      <c r="C99" s="21" t="s">
        <v>122</v>
      </c>
      <c r="D99" s="47">
        <v>0</v>
      </c>
      <c r="E99" s="47">
        <v>72969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72969</v>
      </c>
      <c r="O99" s="48">
        <f t="shared" si="11"/>
        <v>2.9455182661368939E-2</v>
      </c>
      <c r="P99" s="9"/>
    </row>
    <row r="100" spans="1:16">
      <c r="A100" s="13"/>
      <c r="B100" s="40">
        <v>354</v>
      </c>
      <c r="C100" s="21" t="s">
        <v>123</v>
      </c>
      <c r="D100" s="47">
        <v>5074863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5074863</v>
      </c>
      <c r="O100" s="48">
        <f t="shared" si="11"/>
        <v>2.0485550938949797</v>
      </c>
      <c r="P100" s="9"/>
    </row>
    <row r="101" spans="1:16">
      <c r="A101" s="13"/>
      <c r="B101" s="40">
        <v>359</v>
      </c>
      <c r="C101" s="21" t="s">
        <v>124</v>
      </c>
      <c r="D101" s="47">
        <v>6788121</v>
      </c>
      <c r="E101" s="47">
        <v>30302535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37090656</v>
      </c>
      <c r="O101" s="48">
        <f t="shared" ref="O101:O123" si="14">(N101/O$125)</f>
        <v>14.972276549082485</v>
      </c>
      <c r="P101" s="9"/>
    </row>
    <row r="102" spans="1:16" ht="15.75">
      <c r="A102" s="29" t="s">
        <v>5</v>
      </c>
      <c r="B102" s="30"/>
      <c r="C102" s="31"/>
      <c r="D102" s="32">
        <f t="shared" ref="D102:M102" si="15">SUM(D103:D113)</f>
        <v>107192502</v>
      </c>
      <c r="E102" s="32">
        <f t="shared" si="15"/>
        <v>81822362</v>
      </c>
      <c r="F102" s="32">
        <f t="shared" si="15"/>
        <v>11739450</v>
      </c>
      <c r="G102" s="32">
        <f t="shared" si="15"/>
        <v>56961351</v>
      </c>
      <c r="H102" s="32">
        <f t="shared" si="15"/>
        <v>106837</v>
      </c>
      <c r="I102" s="32">
        <f t="shared" si="15"/>
        <v>0</v>
      </c>
      <c r="J102" s="32">
        <f t="shared" si="15"/>
        <v>5306000</v>
      </c>
      <c r="K102" s="32">
        <f t="shared" si="15"/>
        <v>850000</v>
      </c>
      <c r="L102" s="32">
        <f t="shared" si="15"/>
        <v>0</v>
      </c>
      <c r="M102" s="32">
        <f t="shared" si="15"/>
        <v>-888000</v>
      </c>
      <c r="N102" s="32">
        <f t="shared" si="13"/>
        <v>263090502</v>
      </c>
      <c r="O102" s="46">
        <f t="shared" si="14"/>
        <v>106.20097291837973</v>
      </c>
      <c r="P102" s="10"/>
    </row>
    <row r="103" spans="1:16">
      <c r="A103" s="12"/>
      <c r="B103" s="25">
        <v>361.1</v>
      </c>
      <c r="C103" s="20" t="s">
        <v>125</v>
      </c>
      <c r="D103" s="47">
        <v>20626871</v>
      </c>
      <c r="E103" s="47">
        <v>22111190</v>
      </c>
      <c r="F103" s="47">
        <v>9460442</v>
      </c>
      <c r="G103" s="47">
        <v>27303081</v>
      </c>
      <c r="H103" s="47">
        <v>106837</v>
      </c>
      <c r="I103" s="47">
        <v>0</v>
      </c>
      <c r="J103" s="47">
        <v>4970000</v>
      </c>
      <c r="K103" s="47">
        <v>0</v>
      </c>
      <c r="L103" s="47">
        <v>0</v>
      </c>
      <c r="M103" s="47">
        <v>-895000</v>
      </c>
      <c r="N103" s="47">
        <f t="shared" si="13"/>
        <v>83683421</v>
      </c>
      <c r="O103" s="48">
        <f t="shared" si="14"/>
        <v>33.780241627036652</v>
      </c>
      <c r="P103" s="9"/>
    </row>
    <row r="104" spans="1:16">
      <c r="A104" s="12"/>
      <c r="B104" s="25">
        <v>361.3</v>
      </c>
      <c r="C104" s="20" t="s">
        <v>170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-37218000</v>
      </c>
      <c r="L104" s="47">
        <v>0</v>
      </c>
      <c r="M104" s="47">
        <v>0</v>
      </c>
      <c r="N104" s="47">
        <f t="shared" ref="N104:N113" si="16">SUM(D104:M104)</f>
        <v>-37218000</v>
      </c>
      <c r="O104" s="48">
        <f t="shared" si="14"/>
        <v>-15.023681128846897</v>
      </c>
      <c r="P104" s="9"/>
    </row>
    <row r="105" spans="1:16">
      <c r="A105" s="12"/>
      <c r="B105" s="25">
        <v>362</v>
      </c>
      <c r="C105" s="20" t="s">
        <v>127</v>
      </c>
      <c r="D105" s="47">
        <v>4129027</v>
      </c>
      <c r="E105" s="47">
        <v>4893063</v>
      </c>
      <c r="F105" s="47">
        <v>0</v>
      </c>
      <c r="G105" s="47">
        <v>2048379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11070469</v>
      </c>
      <c r="O105" s="48">
        <f t="shared" si="14"/>
        <v>4.4687838197319731</v>
      </c>
      <c r="P105" s="9"/>
    </row>
    <row r="106" spans="1:16">
      <c r="A106" s="12"/>
      <c r="B106" s="25">
        <v>363.11</v>
      </c>
      <c r="C106" s="20" t="s">
        <v>30</v>
      </c>
      <c r="D106" s="47">
        <v>103</v>
      </c>
      <c r="E106" s="47">
        <v>23423678</v>
      </c>
      <c r="F106" s="47">
        <v>0</v>
      </c>
      <c r="G106" s="47">
        <v>122315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23546096</v>
      </c>
      <c r="O106" s="48">
        <f t="shared" si="14"/>
        <v>9.504783656650476</v>
      </c>
      <c r="P106" s="9"/>
    </row>
    <row r="107" spans="1:16">
      <c r="A107" s="12"/>
      <c r="B107" s="25">
        <v>363.22</v>
      </c>
      <c r="C107" s="20" t="s">
        <v>171</v>
      </c>
      <c r="D107" s="47">
        <v>0</v>
      </c>
      <c r="E107" s="47">
        <v>0</v>
      </c>
      <c r="F107" s="47">
        <v>0</v>
      </c>
      <c r="G107" s="47">
        <v>4319526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4319526</v>
      </c>
      <c r="O107" s="48">
        <f t="shared" si="14"/>
        <v>1.7436504178559709</v>
      </c>
      <c r="P107" s="9"/>
    </row>
    <row r="108" spans="1:16">
      <c r="A108" s="12"/>
      <c r="B108" s="25">
        <v>363.24</v>
      </c>
      <c r="C108" s="20" t="s">
        <v>172</v>
      </c>
      <c r="D108" s="47">
        <v>0</v>
      </c>
      <c r="E108" s="47">
        <v>0</v>
      </c>
      <c r="F108" s="47">
        <v>0</v>
      </c>
      <c r="G108" s="47">
        <v>11712316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11712316</v>
      </c>
      <c r="O108" s="48">
        <f t="shared" si="14"/>
        <v>4.7278763196381206</v>
      </c>
      <c r="P108" s="9"/>
    </row>
    <row r="109" spans="1:16">
      <c r="A109" s="12"/>
      <c r="B109" s="25">
        <v>364</v>
      </c>
      <c r="C109" s="20" t="s">
        <v>128</v>
      </c>
      <c r="D109" s="47">
        <v>1185650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1185650</v>
      </c>
      <c r="O109" s="48">
        <f t="shared" si="14"/>
        <v>0.47860786529145366</v>
      </c>
      <c r="P109" s="9"/>
    </row>
    <row r="110" spans="1:16">
      <c r="A110" s="12"/>
      <c r="B110" s="25">
        <v>366</v>
      </c>
      <c r="C110" s="20" t="s">
        <v>129</v>
      </c>
      <c r="D110" s="47">
        <v>53000</v>
      </c>
      <c r="E110" s="47">
        <v>1997488</v>
      </c>
      <c r="F110" s="47">
        <v>0</v>
      </c>
      <c r="G110" s="47">
        <v>543270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2593758</v>
      </c>
      <c r="O110" s="48">
        <f t="shared" si="14"/>
        <v>1.0470147003438033</v>
      </c>
      <c r="P110" s="9"/>
    </row>
    <row r="111" spans="1:16">
      <c r="A111" s="12"/>
      <c r="B111" s="25">
        <v>368</v>
      </c>
      <c r="C111" s="20" t="s">
        <v>130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38068000</v>
      </c>
      <c r="L111" s="47">
        <v>0</v>
      </c>
      <c r="M111" s="47">
        <v>0</v>
      </c>
      <c r="N111" s="47">
        <f t="shared" si="16"/>
        <v>38068000</v>
      </c>
      <c r="O111" s="48">
        <f t="shared" si="14"/>
        <v>15.366798141032394</v>
      </c>
      <c r="P111" s="9"/>
    </row>
    <row r="112" spans="1:16">
      <c r="A112" s="12"/>
      <c r="B112" s="25">
        <v>369.3</v>
      </c>
      <c r="C112" s="20" t="s">
        <v>131</v>
      </c>
      <c r="D112" s="47">
        <v>5373547</v>
      </c>
      <c r="E112" s="47">
        <v>1626916</v>
      </c>
      <c r="F112" s="47">
        <v>0</v>
      </c>
      <c r="G112" s="47">
        <v>658000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7658463</v>
      </c>
      <c r="O112" s="48">
        <f t="shared" si="14"/>
        <v>3.0914693441096297</v>
      </c>
      <c r="P112" s="9"/>
    </row>
    <row r="113" spans="1:119">
      <c r="A113" s="12"/>
      <c r="B113" s="25">
        <v>369.9</v>
      </c>
      <c r="C113" s="20" t="s">
        <v>132</v>
      </c>
      <c r="D113" s="47">
        <v>75824304</v>
      </c>
      <c r="E113" s="47">
        <v>27770027</v>
      </c>
      <c r="F113" s="47">
        <v>2279008</v>
      </c>
      <c r="G113" s="47">
        <v>10254464</v>
      </c>
      <c r="H113" s="47">
        <v>0</v>
      </c>
      <c r="I113" s="47">
        <v>0</v>
      </c>
      <c r="J113" s="47">
        <v>336000</v>
      </c>
      <c r="K113" s="47">
        <v>0</v>
      </c>
      <c r="L113" s="47">
        <v>0</v>
      </c>
      <c r="M113" s="47">
        <v>7000</v>
      </c>
      <c r="N113" s="47">
        <f t="shared" si="16"/>
        <v>116470803</v>
      </c>
      <c r="O113" s="48">
        <f t="shared" si="14"/>
        <v>47.015428155536149</v>
      </c>
      <c r="P113" s="9"/>
    </row>
    <row r="114" spans="1:119" ht="15.75">
      <c r="A114" s="29" t="s">
        <v>70</v>
      </c>
      <c r="B114" s="30"/>
      <c r="C114" s="31"/>
      <c r="D114" s="32">
        <f t="shared" ref="D114:M114" si="17">SUM(D115:D122)</f>
        <v>13569427</v>
      </c>
      <c r="E114" s="32">
        <f t="shared" si="17"/>
        <v>128140345</v>
      </c>
      <c r="F114" s="32">
        <f t="shared" si="17"/>
        <v>109890976</v>
      </c>
      <c r="G114" s="32">
        <f t="shared" si="17"/>
        <v>286375303</v>
      </c>
      <c r="H114" s="32">
        <f t="shared" si="17"/>
        <v>0</v>
      </c>
      <c r="I114" s="32">
        <f t="shared" si="17"/>
        <v>1095980000</v>
      </c>
      <c r="J114" s="32">
        <f t="shared" si="17"/>
        <v>0</v>
      </c>
      <c r="K114" s="32">
        <f t="shared" si="17"/>
        <v>0</v>
      </c>
      <c r="L114" s="32">
        <f t="shared" si="17"/>
        <v>0</v>
      </c>
      <c r="M114" s="32">
        <f t="shared" si="17"/>
        <v>0</v>
      </c>
      <c r="N114" s="32">
        <f>SUM(D114:M114)</f>
        <v>1633956051</v>
      </c>
      <c r="O114" s="46">
        <f t="shared" si="14"/>
        <v>659.57425677827655</v>
      </c>
      <c r="P114" s="9"/>
    </row>
    <row r="115" spans="1:119">
      <c r="A115" s="12"/>
      <c r="B115" s="25">
        <v>381</v>
      </c>
      <c r="C115" s="20" t="s">
        <v>133</v>
      </c>
      <c r="D115" s="47">
        <v>13569427</v>
      </c>
      <c r="E115" s="47">
        <v>123607274</v>
      </c>
      <c r="F115" s="47">
        <v>109890976</v>
      </c>
      <c r="G115" s="47">
        <v>87534150</v>
      </c>
      <c r="H115" s="47">
        <v>0</v>
      </c>
      <c r="I115" s="47">
        <v>676484000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1011085827</v>
      </c>
      <c r="O115" s="48">
        <f t="shared" si="14"/>
        <v>408.14205649805092</v>
      </c>
      <c r="P115" s="9"/>
    </row>
    <row r="116" spans="1:119">
      <c r="A116" s="12"/>
      <c r="B116" s="25">
        <v>384</v>
      </c>
      <c r="C116" s="20" t="s">
        <v>134</v>
      </c>
      <c r="D116" s="47">
        <v>0</v>
      </c>
      <c r="E116" s="47">
        <v>0</v>
      </c>
      <c r="F116" s="47">
        <v>0</v>
      </c>
      <c r="G116" s="47">
        <v>198841153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ref="N116:N122" si="18">SUM(D116:M116)</f>
        <v>198841153</v>
      </c>
      <c r="O116" s="48">
        <f t="shared" si="14"/>
        <v>80.265626255152299</v>
      </c>
      <c r="P116" s="9"/>
    </row>
    <row r="117" spans="1:119">
      <c r="A117" s="12"/>
      <c r="B117" s="25">
        <v>389.1</v>
      </c>
      <c r="C117" s="20" t="s">
        <v>136</v>
      </c>
      <c r="D117" s="47">
        <v>0</v>
      </c>
      <c r="E117" s="47">
        <v>4533071</v>
      </c>
      <c r="F117" s="47">
        <v>0</v>
      </c>
      <c r="G117" s="47">
        <v>0</v>
      </c>
      <c r="H117" s="47">
        <v>0</v>
      </c>
      <c r="I117" s="47">
        <v>70808000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75341071</v>
      </c>
      <c r="O117" s="48">
        <f t="shared" si="14"/>
        <v>30.412709619265254</v>
      </c>
      <c r="P117" s="9"/>
    </row>
    <row r="118" spans="1:119">
      <c r="A118" s="12"/>
      <c r="B118" s="25">
        <v>389.5</v>
      </c>
      <c r="C118" s="20" t="s">
        <v>137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98721000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98721000</v>
      </c>
      <c r="O118" s="48">
        <f t="shared" si="14"/>
        <v>39.850417129370051</v>
      </c>
      <c r="P118" s="9"/>
    </row>
    <row r="119" spans="1:119">
      <c r="A119" s="12"/>
      <c r="B119" s="25">
        <v>389.6</v>
      </c>
      <c r="C119" s="20" t="s">
        <v>138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46292000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46292000</v>
      </c>
      <c r="O119" s="48">
        <f t="shared" si="14"/>
        <v>18.686556150695377</v>
      </c>
      <c r="P119" s="9"/>
    </row>
    <row r="120" spans="1:119">
      <c r="A120" s="12"/>
      <c r="B120" s="25">
        <v>389.7</v>
      </c>
      <c r="C120" s="20" t="s">
        <v>139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216000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216000</v>
      </c>
      <c r="O120" s="48">
        <f t="shared" si="14"/>
        <v>8.7192087802432414E-2</v>
      </c>
      <c r="P120" s="9"/>
    </row>
    <row r="121" spans="1:119">
      <c r="A121" s="12"/>
      <c r="B121" s="25">
        <v>389.8</v>
      </c>
      <c r="C121" s="20" t="s">
        <v>140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28625000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28625000</v>
      </c>
      <c r="O121" s="48">
        <f t="shared" si="14"/>
        <v>11.554969969188093</v>
      </c>
      <c r="P121" s="9"/>
    </row>
    <row r="122" spans="1:119" ht="15.75" thickBot="1">
      <c r="A122" s="12"/>
      <c r="B122" s="25">
        <v>389.9</v>
      </c>
      <c r="C122" s="20" t="s">
        <v>141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174834000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174834000</v>
      </c>
      <c r="O122" s="48">
        <f t="shared" si="14"/>
        <v>70.574729068752177</v>
      </c>
      <c r="P122" s="9"/>
    </row>
    <row r="123" spans="1:119" ht="16.5" thickBot="1">
      <c r="A123" s="14" t="s">
        <v>101</v>
      </c>
      <c r="B123" s="23"/>
      <c r="C123" s="22"/>
      <c r="D123" s="15">
        <f t="shared" ref="D123:M123" si="19">SUM(D5,D18,D22,D51,D96,D102,D114)</f>
        <v>2130506912</v>
      </c>
      <c r="E123" s="15">
        <f t="shared" si="19"/>
        <v>1913283243</v>
      </c>
      <c r="F123" s="15">
        <f t="shared" si="19"/>
        <v>219726621</v>
      </c>
      <c r="G123" s="15">
        <f t="shared" si="19"/>
        <v>406522313</v>
      </c>
      <c r="H123" s="15">
        <f t="shared" si="19"/>
        <v>106837</v>
      </c>
      <c r="I123" s="15">
        <f t="shared" si="19"/>
        <v>4056216000</v>
      </c>
      <c r="J123" s="15">
        <f t="shared" si="19"/>
        <v>464313000</v>
      </c>
      <c r="K123" s="15">
        <f t="shared" si="19"/>
        <v>850000</v>
      </c>
      <c r="L123" s="15">
        <f t="shared" si="19"/>
        <v>0</v>
      </c>
      <c r="M123" s="15">
        <f t="shared" si="19"/>
        <v>9570000</v>
      </c>
      <c r="N123" s="15">
        <f>SUM(D123:M123)</f>
        <v>9201094926</v>
      </c>
      <c r="O123" s="38">
        <f t="shared" si="14"/>
        <v>3714.1790586403122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173</v>
      </c>
      <c r="M125" s="49"/>
      <c r="N125" s="49"/>
      <c r="O125" s="44">
        <v>2477289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1467412686</v>
      </c>
      <c r="E5" s="27">
        <f t="shared" si="0"/>
        <v>884190660</v>
      </c>
      <c r="F5" s="27">
        <f t="shared" si="0"/>
        <v>63876798</v>
      </c>
      <c r="G5" s="27">
        <f t="shared" si="0"/>
        <v>3136295</v>
      </c>
      <c r="H5" s="27">
        <f t="shared" si="0"/>
        <v>0</v>
      </c>
      <c r="I5" s="27">
        <f t="shared" si="0"/>
        <v>17329000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2435945439</v>
      </c>
      <c r="O5" s="33">
        <f t="shared" ref="O5:O36" si="1">(N5/O$131)</f>
        <v>989.29998513580028</v>
      </c>
      <c r="P5" s="6"/>
    </row>
    <row r="6" spans="1:133">
      <c r="A6" s="12"/>
      <c r="B6" s="25">
        <v>311</v>
      </c>
      <c r="C6" s="20" t="s">
        <v>3</v>
      </c>
      <c r="D6" s="47">
        <v>1286643062</v>
      </c>
      <c r="E6" s="47">
        <v>408630602</v>
      </c>
      <c r="F6" s="47">
        <v>63876798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1759150462</v>
      </c>
      <c r="O6" s="48">
        <f t="shared" si="1"/>
        <v>714.43616841544383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90501774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90501774</v>
      </c>
      <c r="O7" s="48">
        <f t="shared" si="1"/>
        <v>36.75509403433874</v>
      </c>
      <c r="P7" s="9"/>
    </row>
    <row r="8" spans="1:133">
      <c r="A8" s="12"/>
      <c r="B8" s="25">
        <v>312.3</v>
      </c>
      <c r="C8" s="20" t="s">
        <v>13</v>
      </c>
      <c r="D8" s="47">
        <v>11699440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11699440</v>
      </c>
      <c r="O8" s="48">
        <f t="shared" si="1"/>
        <v>4.7514429645224858</v>
      </c>
      <c r="P8" s="9"/>
    </row>
    <row r="9" spans="1:133">
      <c r="A9" s="12"/>
      <c r="B9" s="25">
        <v>312.41000000000003</v>
      </c>
      <c r="C9" s="20" t="s">
        <v>14</v>
      </c>
      <c r="D9" s="47">
        <v>45690102</v>
      </c>
      <c r="E9" s="47">
        <v>0</v>
      </c>
      <c r="F9" s="47">
        <v>0</v>
      </c>
      <c r="G9" s="47">
        <v>3136295</v>
      </c>
      <c r="H9" s="47">
        <v>0</v>
      </c>
      <c r="I9" s="47">
        <v>17329000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66155397</v>
      </c>
      <c r="O9" s="48">
        <f t="shared" si="1"/>
        <v>26.867405246818819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382202569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382202569</v>
      </c>
      <c r="O10" s="48">
        <f t="shared" si="1"/>
        <v>155.22227623693698</v>
      </c>
      <c r="P10" s="9"/>
    </row>
    <row r="11" spans="1:133">
      <c r="A11" s="12"/>
      <c r="B11" s="25">
        <v>314.10000000000002</v>
      </c>
      <c r="C11" s="20" t="s">
        <v>16</v>
      </c>
      <c r="D11" s="47">
        <v>59906815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59906815</v>
      </c>
      <c r="O11" s="48">
        <f t="shared" si="1"/>
        <v>24.329695665664349</v>
      </c>
      <c r="P11" s="9"/>
    </row>
    <row r="12" spans="1:133">
      <c r="A12" s="12"/>
      <c r="B12" s="25">
        <v>314.2</v>
      </c>
      <c r="C12" s="20" t="s">
        <v>18</v>
      </c>
      <c r="D12" s="47">
        <v>1069962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1069962</v>
      </c>
      <c r="O12" s="48">
        <f t="shared" si="1"/>
        <v>0.43453903923661369</v>
      </c>
      <c r="P12" s="9"/>
    </row>
    <row r="13" spans="1:133">
      <c r="A13" s="12"/>
      <c r="B13" s="25">
        <v>314.3</v>
      </c>
      <c r="C13" s="20" t="s">
        <v>17</v>
      </c>
      <c r="D13" s="47">
        <v>7251204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7251204</v>
      </c>
      <c r="O13" s="48">
        <f t="shared" si="1"/>
        <v>2.944900117451545</v>
      </c>
      <c r="P13" s="9"/>
    </row>
    <row r="14" spans="1:133">
      <c r="A14" s="12"/>
      <c r="B14" s="25">
        <v>314.39999999999998</v>
      </c>
      <c r="C14" s="20" t="s">
        <v>19</v>
      </c>
      <c r="D14" s="47">
        <v>2022706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2022706</v>
      </c>
      <c r="O14" s="48">
        <f t="shared" si="1"/>
        <v>0.82147283912712221</v>
      </c>
      <c r="P14" s="9"/>
    </row>
    <row r="15" spans="1:133">
      <c r="A15" s="12"/>
      <c r="B15" s="25">
        <v>315</v>
      </c>
      <c r="C15" s="20" t="s">
        <v>178</v>
      </c>
      <c r="D15" s="47">
        <v>53129298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53129298</v>
      </c>
      <c r="O15" s="48">
        <f t="shared" si="1"/>
        <v>21.57717200072128</v>
      </c>
      <c r="P15" s="9"/>
    </row>
    <row r="16" spans="1:133">
      <c r="A16" s="12"/>
      <c r="B16" s="25">
        <v>319</v>
      </c>
      <c r="C16" s="20" t="s">
        <v>22</v>
      </c>
      <c r="D16" s="47">
        <v>97</v>
      </c>
      <c r="E16" s="47">
        <v>2855715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2855812</v>
      </c>
      <c r="O16" s="48">
        <f t="shared" si="1"/>
        <v>1.1598185755385633</v>
      </c>
      <c r="P16" s="9"/>
    </row>
    <row r="17" spans="1:16" ht="15.75">
      <c r="A17" s="29" t="s">
        <v>241</v>
      </c>
      <c r="B17" s="30"/>
      <c r="C17" s="31"/>
      <c r="D17" s="32">
        <f t="shared" ref="D17:M17" si="3">SUM(D18:D21)</f>
        <v>132670203</v>
      </c>
      <c r="E17" s="32">
        <f t="shared" si="3"/>
        <v>4898901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 t="shared" ref="N17:N24" si="4">SUM(D17:M17)</f>
        <v>137569104</v>
      </c>
      <c r="O17" s="46">
        <f t="shared" si="1"/>
        <v>55.870345190578533</v>
      </c>
      <c r="P17" s="10"/>
    </row>
    <row r="18" spans="1:16">
      <c r="A18" s="12"/>
      <c r="B18" s="25">
        <v>313.10000000000002</v>
      </c>
      <c r="C18" s="20" t="s">
        <v>24</v>
      </c>
      <c r="D18" s="47">
        <v>51813365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51813365</v>
      </c>
      <c r="O18" s="48">
        <f t="shared" si="1"/>
        <v>21.042737823133894</v>
      </c>
      <c r="P18" s="9"/>
    </row>
    <row r="19" spans="1:16">
      <c r="A19" s="12"/>
      <c r="B19" s="25">
        <v>321</v>
      </c>
      <c r="C19" s="20" t="s">
        <v>242</v>
      </c>
      <c r="D19" s="47">
        <v>9120632</v>
      </c>
      <c r="E19" s="47">
        <v>4336874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13457506</v>
      </c>
      <c r="O19" s="48">
        <f t="shared" si="1"/>
        <v>5.4654387050764086</v>
      </c>
      <c r="P19" s="9"/>
    </row>
    <row r="20" spans="1:16">
      <c r="A20" s="12"/>
      <c r="B20" s="25">
        <v>322</v>
      </c>
      <c r="C20" s="20" t="s">
        <v>0</v>
      </c>
      <c r="D20" s="47">
        <v>53807558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53807558</v>
      </c>
      <c r="O20" s="48">
        <f t="shared" si="1"/>
        <v>21.852630800896076</v>
      </c>
      <c r="P20" s="9"/>
    </row>
    <row r="21" spans="1:16">
      <c r="A21" s="12"/>
      <c r="B21" s="25">
        <v>329</v>
      </c>
      <c r="C21" s="20" t="s">
        <v>243</v>
      </c>
      <c r="D21" s="47">
        <v>17928648</v>
      </c>
      <c r="E21" s="47">
        <v>562027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18490675</v>
      </c>
      <c r="O21" s="48">
        <f t="shared" si="1"/>
        <v>7.5095378614721566</v>
      </c>
      <c r="P21" s="9"/>
    </row>
    <row r="22" spans="1:16" ht="15.75">
      <c r="A22" s="29" t="s">
        <v>35</v>
      </c>
      <c r="B22" s="30"/>
      <c r="C22" s="31"/>
      <c r="D22" s="32">
        <f t="shared" ref="D22:M22" si="5">SUM(D23:D51)</f>
        <v>224228901</v>
      </c>
      <c r="E22" s="32">
        <f t="shared" si="5"/>
        <v>674267184</v>
      </c>
      <c r="F22" s="32">
        <f t="shared" si="5"/>
        <v>18748850</v>
      </c>
      <c r="G22" s="32">
        <f t="shared" si="5"/>
        <v>24461881</v>
      </c>
      <c r="H22" s="32">
        <f t="shared" si="5"/>
        <v>0</v>
      </c>
      <c r="I22" s="32">
        <f t="shared" si="5"/>
        <v>123137000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9639000</v>
      </c>
      <c r="N22" s="45">
        <f t="shared" si="4"/>
        <v>1074482816</v>
      </c>
      <c r="O22" s="46">
        <f t="shared" si="1"/>
        <v>436.37505868516001</v>
      </c>
      <c r="P22" s="10"/>
    </row>
    <row r="23" spans="1:16">
      <c r="A23" s="12"/>
      <c r="B23" s="25">
        <v>331.1</v>
      </c>
      <c r="C23" s="20" t="s">
        <v>33</v>
      </c>
      <c r="D23" s="47">
        <v>0</v>
      </c>
      <c r="E23" s="47">
        <v>4033044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4033044</v>
      </c>
      <c r="O23" s="48">
        <f t="shared" si="1"/>
        <v>1.6379227159085925</v>
      </c>
      <c r="P23" s="9"/>
    </row>
    <row r="24" spans="1:16">
      <c r="A24" s="12"/>
      <c r="B24" s="25">
        <v>331.2</v>
      </c>
      <c r="C24" s="20" t="s">
        <v>34</v>
      </c>
      <c r="D24" s="47">
        <v>0</v>
      </c>
      <c r="E24" s="47">
        <v>8562383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8562383</v>
      </c>
      <c r="O24" s="48">
        <f t="shared" si="1"/>
        <v>3.4774035735810376</v>
      </c>
      <c r="P24" s="9"/>
    </row>
    <row r="25" spans="1:16">
      <c r="A25" s="12"/>
      <c r="B25" s="25">
        <v>331.39</v>
      </c>
      <c r="C25" s="20" t="s">
        <v>41</v>
      </c>
      <c r="D25" s="47">
        <v>0</v>
      </c>
      <c r="E25" s="47">
        <v>12439920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4" si="6">SUM(D25:M25)</f>
        <v>12439920</v>
      </c>
      <c r="O25" s="48">
        <f t="shared" si="1"/>
        <v>5.0521709041819571</v>
      </c>
      <c r="P25" s="9"/>
    </row>
    <row r="26" spans="1:16">
      <c r="A26" s="12"/>
      <c r="B26" s="25">
        <v>331.42</v>
      </c>
      <c r="C26" s="20" t="s">
        <v>42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84960000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84960000</v>
      </c>
      <c r="O26" s="48">
        <f t="shared" si="1"/>
        <v>34.504437329122624</v>
      </c>
      <c r="P26" s="9"/>
    </row>
    <row r="27" spans="1:16">
      <c r="A27" s="12"/>
      <c r="B27" s="25">
        <v>331.49</v>
      </c>
      <c r="C27" s="20" t="s">
        <v>43</v>
      </c>
      <c r="D27" s="47">
        <v>0</v>
      </c>
      <c r="E27" s="47">
        <v>4348763</v>
      </c>
      <c r="F27" s="47">
        <v>0</v>
      </c>
      <c r="G27" s="47">
        <v>619599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4968362</v>
      </c>
      <c r="O27" s="48">
        <f t="shared" si="1"/>
        <v>2.0177793697904227</v>
      </c>
      <c r="P27" s="9"/>
    </row>
    <row r="28" spans="1:16">
      <c r="A28" s="12"/>
      <c r="B28" s="25">
        <v>331.5</v>
      </c>
      <c r="C28" s="20" t="s">
        <v>36</v>
      </c>
      <c r="D28" s="47">
        <v>0</v>
      </c>
      <c r="E28" s="47">
        <v>256339451</v>
      </c>
      <c r="F28" s="47">
        <v>0</v>
      </c>
      <c r="G28" s="47">
        <v>0</v>
      </c>
      <c r="H28" s="47">
        <v>0</v>
      </c>
      <c r="I28" s="47">
        <v>2995000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259334451</v>
      </c>
      <c r="O28" s="48">
        <f t="shared" si="1"/>
        <v>105.32237890550755</v>
      </c>
      <c r="P28" s="9"/>
    </row>
    <row r="29" spans="1:16">
      <c r="A29" s="12"/>
      <c r="B29" s="25">
        <v>331.69</v>
      </c>
      <c r="C29" s="20" t="s">
        <v>44</v>
      </c>
      <c r="D29" s="47">
        <v>0</v>
      </c>
      <c r="E29" s="47">
        <v>113598226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113598226</v>
      </c>
      <c r="O29" s="48">
        <f t="shared" si="1"/>
        <v>46.135156187812008</v>
      </c>
      <c r="P29" s="9"/>
    </row>
    <row r="30" spans="1:16">
      <c r="A30" s="12"/>
      <c r="B30" s="25">
        <v>331.7</v>
      </c>
      <c r="C30" s="20" t="s">
        <v>37</v>
      </c>
      <c r="D30" s="47">
        <v>0</v>
      </c>
      <c r="E30" s="47">
        <v>503003</v>
      </c>
      <c r="F30" s="47">
        <v>0</v>
      </c>
      <c r="G30" s="47">
        <v>327094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830097</v>
      </c>
      <c r="O30" s="48">
        <f t="shared" si="1"/>
        <v>0.33712370425603461</v>
      </c>
      <c r="P30" s="9"/>
    </row>
    <row r="31" spans="1:16">
      <c r="A31" s="12"/>
      <c r="B31" s="25">
        <v>331.9</v>
      </c>
      <c r="C31" s="20" t="s">
        <v>38</v>
      </c>
      <c r="D31" s="47">
        <v>0</v>
      </c>
      <c r="E31" s="47">
        <v>59824155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61000</v>
      </c>
      <c r="N31" s="47">
        <f t="shared" si="6"/>
        <v>59885155</v>
      </c>
      <c r="O31" s="48">
        <f t="shared" si="1"/>
        <v>24.320898983548663</v>
      </c>
      <c r="P31" s="9"/>
    </row>
    <row r="32" spans="1:16">
      <c r="A32" s="12"/>
      <c r="B32" s="25">
        <v>333</v>
      </c>
      <c r="C32" s="20" t="s">
        <v>4</v>
      </c>
      <c r="D32" s="47">
        <v>0</v>
      </c>
      <c r="E32" s="47">
        <v>0</v>
      </c>
      <c r="F32" s="47">
        <v>0</v>
      </c>
      <c r="G32" s="47">
        <v>519512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519512</v>
      </c>
      <c r="O32" s="48">
        <f t="shared" si="1"/>
        <v>0.21098716155516892</v>
      </c>
      <c r="P32" s="9"/>
    </row>
    <row r="33" spans="1:16">
      <c r="A33" s="12"/>
      <c r="B33" s="25">
        <v>334.1</v>
      </c>
      <c r="C33" s="20" t="s">
        <v>39</v>
      </c>
      <c r="D33" s="47">
        <v>0</v>
      </c>
      <c r="E33" s="47">
        <v>70802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70802</v>
      </c>
      <c r="O33" s="48">
        <f t="shared" si="1"/>
        <v>2.8754510025618407E-2</v>
      </c>
      <c r="P33" s="9"/>
    </row>
    <row r="34" spans="1:16">
      <c r="A34" s="12"/>
      <c r="B34" s="25">
        <v>334.2</v>
      </c>
      <c r="C34" s="20" t="s">
        <v>40</v>
      </c>
      <c r="D34" s="47">
        <v>0</v>
      </c>
      <c r="E34" s="47">
        <v>2772619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2772619</v>
      </c>
      <c r="O34" s="48">
        <f t="shared" si="1"/>
        <v>1.126031762276773</v>
      </c>
      <c r="P34" s="9"/>
    </row>
    <row r="35" spans="1:16">
      <c r="A35" s="12"/>
      <c r="B35" s="25">
        <v>334.36</v>
      </c>
      <c r="C35" s="20" t="s">
        <v>45</v>
      </c>
      <c r="D35" s="47">
        <v>0</v>
      </c>
      <c r="E35" s="47">
        <v>454255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50" si="7">SUM(D35:M35)</f>
        <v>454255</v>
      </c>
      <c r="O35" s="48">
        <f t="shared" si="1"/>
        <v>0.18448461839619346</v>
      </c>
      <c r="P35" s="9"/>
    </row>
    <row r="36" spans="1:16">
      <c r="A36" s="12"/>
      <c r="B36" s="25">
        <v>334.39</v>
      </c>
      <c r="C36" s="20" t="s">
        <v>46</v>
      </c>
      <c r="D36" s="47">
        <v>0</v>
      </c>
      <c r="E36" s="47">
        <v>3481917</v>
      </c>
      <c r="F36" s="47">
        <v>0</v>
      </c>
      <c r="G36" s="47">
        <v>3508653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6990570</v>
      </c>
      <c r="O36" s="48">
        <f t="shared" si="1"/>
        <v>2.8390499583315059</v>
      </c>
      <c r="P36" s="9"/>
    </row>
    <row r="37" spans="1:16">
      <c r="A37" s="12"/>
      <c r="B37" s="25">
        <v>334.42</v>
      </c>
      <c r="C37" s="20" t="s">
        <v>47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35182000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35182000</v>
      </c>
      <c r="O37" s="48">
        <f t="shared" ref="O37:O68" si="8">(N37/O$131)</f>
        <v>14.288313490032865</v>
      </c>
      <c r="P37" s="9"/>
    </row>
    <row r="38" spans="1:16">
      <c r="A38" s="12"/>
      <c r="B38" s="25">
        <v>334.49</v>
      </c>
      <c r="C38" s="20" t="s">
        <v>48</v>
      </c>
      <c r="D38" s="47">
        <v>0</v>
      </c>
      <c r="E38" s="47">
        <v>383103</v>
      </c>
      <c r="F38" s="47">
        <v>0</v>
      </c>
      <c r="G38" s="47">
        <v>625721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1008824</v>
      </c>
      <c r="O38" s="48">
        <f t="shared" si="8"/>
        <v>0.40970932773204805</v>
      </c>
      <c r="P38" s="9"/>
    </row>
    <row r="39" spans="1:16">
      <c r="A39" s="12"/>
      <c r="B39" s="25">
        <v>334.5</v>
      </c>
      <c r="C39" s="20" t="s">
        <v>49</v>
      </c>
      <c r="D39" s="47">
        <v>0</v>
      </c>
      <c r="E39" s="47">
        <v>41588109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41588109</v>
      </c>
      <c r="O39" s="48">
        <f t="shared" si="8"/>
        <v>16.889998830358056</v>
      </c>
      <c r="P39" s="9"/>
    </row>
    <row r="40" spans="1:16">
      <c r="A40" s="12"/>
      <c r="B40" s="25">
        <v>334.69</v>
      </c>
      <c r="C40" s="20" t="s">
        <v>50</v>
      </c>
      <c r="D40" s="47">
        <v>0</v>
      </c>
      <c r="E40" s="47">
        <v>159692599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159692599</v>
      </c>
      <c r="O40" s="48">
        <f t="shared" si="8"/>
        <v>64.855264525897013</v>
      </c>
      <c r="P40" s="9"/>
    </row>
    <row r="41" spans="1:16">
      <c r="A41" s="12"/>
      <c r="B41" s="25">
        <v>334.7</v>
      </c>
      <c r="C41" s="20" t="s">
        <v>51</v>
      </c>
      <c r="D41" s="47">
        <v>0</v>
      </c>
      <c r="E41" s="47">
        <v>2187611</v>
      </c>
      <c r="F41" s="47">
        <v>0</v>
      </c>
      <c r="G41" s="47">
        <v>337500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2525111</v>
      </c>
      <c r="O41" s="48">
        <f t="shared" si="8"/>
        <v>1.0255124087638672</v>
      </c>
      <c r="P41" s="9"/>
    </row>
    <row r="42" spans="1:16">
      <c r="A42" s="12"/>
      <c r="B42" s="25">
        <v>334.9</v>
      </c>
      <c r="C42" s="20" t="s">
        <v>52</v>
      </c>
      <c r="D42" s="47">
        <v>0</v>
      </c>
      <c r="E42" s="47">
        <v>1164431</v>
      </c>
      <c r="F42" s="47">
        <v>0</v>
      </c>
      <c r="G42" s="47">
        <v>1260000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2424431</v>
      </c>
      <c r="O42" s="48">
        <f t="shared" si="8"/>
        <v>0.98462367582723742</v>
      </c>
      <c r="P42" s="9"/>
    </row>
    <row r="43" spans="1:16">
      <c r="A43" s="12"/>
      <c r="B43" s="25">
        <v>335.12</v>
      </c>
      <c r="C43" s="20" t="s">
        <v>53</v>
      </c>
      <c r="D43" s="47">
        <v>77837507</v>
      </c>
      <c r="E43" s="47">
        <v>0</v>
      </c>
      <c r="F43" s="47">
        <v>18748850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96586357</v>
      </c>
      <c r="O43" s="48">
        <f t="shared" si="8"/>
        <v>39.226199410955324</v>
      </c>
      <c r="P43" s="9"/>
    </row>
    <row r="44" spans="1:16">
      <c r="A44" s="12"/>
      <c r="B44" s="25">
        <v>335.13</v>
      </c>
      <c r="C44" s="20" t="s">
        <v>54</v>
      </c>
      <c r="D44" s="47">
        <v>357832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357832</v>
      </c>
      <c r="O44" s="48">
        <f t="shared" si="8"/>
        <v>0.14532476245709283</v>
      </c>
      <c r="P44" s="9"/>
    </row>
    <row r="45" spans="1:16">
      <c r="A45" s="12"/>
      <c r="B45" s="25">
        <v>335.14</v>
      </c>
      <c r="C45" s="20" t="s">
        <v>244</v>
      </c>
      <c r="D45" s="47">
        <v>302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302</v>
      </c>
      <c r="O45" s="48">
        <f t="shared" si="8"/>
        <v>1.2264995378289821E-4</v>
      </c>
      <c r="P45" s="9"/>
    </row>
    <row r="46" spans="1:16">
      <c r="A46" s="12"/>
      <c r="B46" s="25">
        <v>335.15</v>
      </c>
      <c r="C46" s="20" t="s">
        <v>55</v>
      </c>
      <c r="D46" s="47">
        <v>944308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944308</v>
      </c>
      <c r="O46" s="48">
        <f t="shared" si="8"/>
        <v>0.38350772369808295</v>
      </c>
      <c r="P46" s="9"/>
    </row>
    <row r="47" spans="1:16">
      <c r="A47" s="12"/>
      <c r="B47" s="25">
        <v>335.16</v>
      </c>
      <c r="C47" s="20" t="s">
        <v>56</v>
      </c>
      <c r="D47" s="47">
        <v>446500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446500</v>
      </c>
      <c r="O47" s="48">
        <f t="shared" si="8"/>
        <v>0.18133511378829156</v>
      </c>
      <c r="P47" s="9"/>
    </row>
    <row r="48" spans="1:16">
      <c r="A48" s="12"/>
      <c r="B48" s="25">
        <v>335.18</v>
      </c>
      <c r="C48" s="20" t="s">
        <v>57</v>
      </c>
      <c r="D48" s="47">
        <v>130822140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130822140</v>
      </c>
      <c r="O48" s="48">
        <f t="shared" si="8"/>
        <v>53.130229883376948</v>
      </c>
      <c r="P48" s="9"/>
    </row>
    <row r="49" spans="1:16">
      <c r="A49" s="12"/>
      <c r="B49" s="25">
        <v>335.49</v>
      </c>
      <c r="C49" s="20" t="s">
        <v>59</v>
      </c>
      <c r="D49" s="47">
        <v>13820312</v>
      </c>
      <c r="E49" s="47">
        <v>0</v>
      </c>
      <c r="F49" s="47">
        <v>0</v>
      </c>
      <c r="G49" s="47">
        <v>17263802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31084114</v>
      </c>
      <c r="O49" s="48">
        <f t="shared" si="8"/>
        <v>12.624056773120328</v>
      </c>
      <c r="P49" s="9"/>
    </row>
    <row r="50" spans="1:16">
      <c r="A50" s="12"/>
      <c r="B50" s="25">
        <v>335.61</v>
      </c>
      <c r="C50" s="20" t="s">
        <v>60</v>
      </c>
      <c r="D50" s="47">
        <v>0</v>
      </c>
      <c r="E50" s="47">
        <v>2193336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2193336</v>
      </c>
      <c r="O50" s="48">
        <f t="shared" si="8"/>
        <v>0.89077006301445971</v>
      </c>
      <c r="P50" s="9"/>
    </row>
    <row r="51" spans="1:16">
      <c r="A51" s="12"/>
      <c r="B51" s="25">
        <v>337.9</v>
      </c>
      <c r="C51" s="20" t="s">
        <v>63</v>
      </c>
      <c r="D51" s="47">
        <v>0</v>
      </c>
      <c r="E51" s="47">
        <v>629457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9578000</v>
      </c>
      <c r="N51" s="47">
        <f>SUM(D51:M51)</f>
        <v>10207457</v>
      </c>
      <c r="O51" s="48">
        <f t="shared" si="8"/>
        <v>4.1455103618904658</v>
      </c>
      <c r="P51" s="9"/>
    </row>
    <row r="52" spans="1:16" ht="15.75">
      <c r="A52" s="29" t="s">
        <v>68</v>
      </c>
      <c r="B52" s="30"/>
      <c r="C52" s="31"/>
      <c r="D52" s="32">
        <f t="shared" ref="D52:M52" si="9">SUM(D53:D97)</f>
        <v>261938237</v>
      </c>
      <c r="E52" s="32">
        <f t="shared" si="9"/>
        <v>150479527</v>
      </c>
      <c r="F52" s="32">
        <f t="shared" si="9"/>
        <v>6154080</v>
      </c>
      <c r="G52" s="32">
        <f t="shared" si="9"/>
        <v>0</v>
      </c>
      <c r="H52" s="32">
        <f t="shared" si="9"/>
        <v>0</v>
      </c>
      <c r="I52" s="32">
        <f t="shared" si="9"/>
        <v>2749027000</v>
      </c>
      <c r="J52" s="32">
        <f t="shared" si="9"/>
        <v>456813043</v>
      </c>
      <c r="K52" s="32">
        <f t="shared" si="9"/>
        <v>0</v>
      </c>
      <c r="L52" s="32">
        <f t="shared" si="9"/>
        <v>0</v>
      </c>
      <c r="M52" s="32">
        <f t="shared" si="9"/>
        <v>1219000</v>
      </c>
      <c r="N52" s="32">
        <f>SUM(D52:M52)</f>
        <v>3625630887</v>
      </c>
      <c r="O52" s="46">
        <f t="shared" si="8"/>
        <v>1472.4617904781398</v>
      </c>
      <c r="P52" s="10"/>
    </row>
    <row r="53" spans="1:16">
      <c r="A53" s="12"/>
      <c r="B53" s="25">
        <v>341.1</v>
      </c>
      <c r="C53" s="20" t="s">
        <v>71</v>
      </c>
      <c r="D53" s="47">
        <v>31247858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31247858</v>
      </c>
      <c r="O53" s="48">
        <f t="shared" si="8"/>
        <v>12.690557415611146</v>
      </c>
      <c r="P53" s="9"/>
    </row>
    <row r="54" spans="1:16">
      <c r="A54" s="12"/>
      <c r="B54" s="25">
        <v>341.2</v>
      </c>
      <c r="C54" s="20" t="s">
        <v>72</v>
      </c>
      <c r="D54" s="47">
        <v>2338342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97" si="10">SUM(D54:M54)</f>
        <v>2338342</v>
      </c>
      <c r="O54" s="48">
        <f t="shared" si="8"/>
        <v>0.94966072261129064</v>
      </c>
      <c r="P54" s="9"/>
    </row>
    <row r="55" spans="1:16">
      <c r="A55" s="12"/>
      <c r="B55" s="25">
        <v>341.51</v>
      </c>
      <c r="C55" s="20" t="s">
        <v>73</v>
      </c>
      <c r="D55" s="47">
        <v>32249271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32249271</v>
      </c>
      <c r="O55" s="48">
        <f t="shared" si="8"/>
        <v>13.097256945967416</v>
      </c>
      <c r="P55" s="9"/>
    </row>
    <row r="56" spans="1:16">
      <c r="A56" s="12"/>
      <c r="B56" s="25">
        <v>341.52</v>
      </c>
      <c r="C56" s="20" t="s">
        <v>74</v>
      </c>
      <c r="D56" s="47">
        <v>57645644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57645644</v>
      </c>
      <c r="O56" s="48">
        <f t="shared" si="8"/>
        <v>23.411376067501337</v>
      </c>
      <c r="P56" s="9"/>
    </row>
    <row r="57" spans="1:16">
      <c r="A57" s="12"/>
      <c r="B57" s="25">
        <v>341.53</v>
      </c>
      <c r="C57" s="20" t="s">
        <v>75</v>
      </c>
      <c r="D57" s="47">
        <v>659542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659542</v>
      </c>
      <c r="O57" s="48">
        <f t="shared" si="8"/>
        <v>0.26785693979430547</v>
      </c>
      <c r="P57" s="9"/>
    </row>
    <row r="58" spans="1:16">
      <c r="A58" s="12"/>
      <c r="B58" s="25">
        <v>341.54</v>
      </c>
      <c r="C58" s="20" t="s">
        <v>76</v>
      </c>
      <c r="D58" s="47">
        <v>1366866</v>
      </c>
      <c r="E58" s="47">
        <v>447643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1814509</v>
      </c>
      <c r="O58" s="48">
        <f t="shared" si="8"/>
        <v>0.73691869201540683</v>
      </c>
      <c r="P58" s="9"/>
    </row>
    <row r="59" spans="1:16">
      <c r="A59" s="12"/>
      <c r="B59" s="25">
        <v>341.9</v>
      </c>
      <c r="C59" s="20" t="s">
        <v>77</v>
      </c>
      <c r="D59" s="47">
        <v>17796980</v>
      </c>
      <c r="E59" s="47">
        <v>9160142</v>
      </c>
      <c r="F59" s="47">
        <v>0</v>
      </c>
      <c r="G59" s="47">
        <v>0</v>
      </c>
      <c r="H59" s="47">
        <v>0</v>
      </c>
      <c r="I59" s="47">
        <v>0</v>
      </c>
      <c r="J59" s="47">
        <v>456813043</v>
      </c>
      <c r="K59" s="47">
        <v>0</v>
      </c>
      <c r="L59" s="47">
        <v>0</v>
      </c>
      <c r="M59" s="47">
        <v>0</v>
      </c>
      <c r="N59" s="47">
        <f t="shared" si="10"/>
        <v>483770165</v>
      </c>
      <c r="O59" s="48">
        <f t="shared" si="8"/>
        <v>196.47148469799683</v>
      </c>
      <c r="P59" s="9"/>
    </row>
    <row r="60" spans="1:16">
      <c r="A60" s="12"/>
      <c r="B60" s="25">
        <v>342.2</v>
      </c>
      <c r="C60" s="20" t="s">
        <v>78</v>
      </c>
      <c r="D60" s="47">
        <v>0</v>
      </c>
      <c r="E60" s="47">
        <v>35766848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35766848</v>
      </c>
      <c r="O60" s="48">
        <f t="shared" si="8"/>
        <v>14.525835278675315</v>
      </c>
      <c r="P60" s="9"/>
    </row>
    <row r="61" spans="1:16">
      <c r="A61" s="12"/>
      <c r="B61" s="25">
        <v>342.3</v>
      </c>
      <c r="C61" s="20" t="s">
        <v>79</v>
      </c>
      <c r="D61" s="47">
        <v>104939</v>
      </c>
      <c r="E61" s="47">
        <v>463733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568672</v>
      </c>
      <c r="O61" s="48">
        <f t="shared" si="8"/>
        <v>0.23095229972724599</v>
      </c>
      <c r="P61" s="9"/>
    </row>
    <row r="62" spans="1:16">
      <c r="A62" s="12"/>
      <c r="B62" s="25">
        <v>342.4</v>
      </c>
      <c r="C62" s="20" t="s">
        <v>80</v>
      </c>
      <c r="D62" s="47">
        <v>13578377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13578377</v>
      </c>
      <c r="O62" s="48">
        <f t="shared" si="8"/>
        <v>5.5145275215124769</v>
      </c>
      <c r="P62" s="9"/>
    </row>
    <row r="63" spans="1:16">
      <c r="A63" s="12"/>
      <c r="B63" s="25">
        <v>342.5</v>
      </c>
      <c r="C63" s="20" t="s">
        <v>81</v>
      </c>
      <c r="D63" s="47">
        <v>7980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7980</v>
      </c>
      <c r="O63" s="48">
        <f t="shared" si="8"/>
        <v>3.2408828847269129E-3</v>
      </c>
      <c r="P63" s="9"/>
    </row>
    <row r="64" spans="1:16">
      <c r="A64" s="12"/>
      <c r="B64" s="25">
        <v>342.6</v>
      </c>
      <c r="C64" s="20" t="s">
        <v>82</v>
      </c>
      <c r="D64" s="47">
        <v>0</v>
      </c>
      <c r="E64" s="47">
        <v>15919173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15919173</v>
      </c>
      <c r="O64" s="48">
        <f t="shared" si="8"/>
        <v>6.4651848765296727</v>
      </c>
      <c r="P64" s="9"/>
    </row>
    <row r="65" spans="1:16">
      <c r="A65" s="12"/>
      <c r="B65" s="25">
        <v>342.9</v>
      </c>
      <c r="C65" s="20" t="s">
        <v>83</v>
      </c>
      <c r="D65" s="47">
        <v>556505</v>
      </c>
      <c r="E65" s="47">
        <v>2109980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2666485</v>
      </c>
      <c r="O65" s="48">
        <f t="shared" si="8"/>
        <v>1.0829280199099052</v>
      </c>
      <c r="P65" s="9"/>
    </row>
    <row r="66" spans="1:16">
      <c r="A66" s="12"/>
      <c r="B66" s="25">
        <v>343.4</v>
      </c>
      <c r="C66" s="20" t="s">
        <v>84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274426000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274426000</v>
      </c>
      <c r="O66" s="48">
        <f t="shared" si="8"/>
        <v>111.45144442657491</v>
      </c>
      <c r="P66" s="9"/>
    </row>
    <row r="67" spans="1:16">
      <c r="A67" s="12"/>
      <c r="B67" s="25">
        <v>343.6</v>
      </c>
      <c r="C67" s="20" t="s">
        <v>85</v>
      </c>
      <c r="D67" s="47">
        <v>34511843</v>
      </c>
      <c r="E67" s="47">
        <v>0</v>
      </c>
      <c r="F67" s="47">
        <v>0</v>
      </c>
      <c r="G67" s="47">
        <v>0</v>
      </c>
      <c r="H67" s="47">
        <v>0</v>
      </c>
      <c r="I67" s="47">
        <v>428620000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463131843</v>
      </c>
      <c r="O67" s="48">
        <f t="shared" si="8"/>
        <v>188.08973224946513</v>
      </c>
      <c r="P67" s="9"/>
    </row>
    <row r="68" spans="1:16">
      <c r="A68" s="12"/>
      <c r="B68" s="25">
        <v>343.9</v>
      </c>
      <c r="C68" s="20" t="s">
        <v>86</v>
      </c>
      <c r="D68" s="47">
        <v>23175719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23175719</v>
      </c>
      <c r="O68" s="48">
        <f t="shared" si="8"/>
        <v>9.4122545173358798</v>
      </c>
      <c r="P68" s="9"/>
    </row>
    <row r="69" spans="1:16">
      <c r="A69" s="12"/>
      <c r="B69" s="25">
        <v>344.1</v>
      </c>
      <c r="C69" s="20" t="s">
        <v>87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554983000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554983000</v>
      </c>
      <c r="O69" s="48">
        <f t="shared" ref="O69:O100" si="11">(N69/O$131)</f>
        <v>225.39284536521257</v>
      </c>
      <c r="P69" s="9"/>
    </row>
    <row r="70" spans="1:16">
      <c r="A70" s="12"/>
      <c r="B70" s="25">
        <v>344.2</v>
      </c>
      <c r="C70" s="20" t="s">
        <v>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84568000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84568000</v>
      </c>
      <c r="O70" s="48">
        <f t="shared" si="11"/>
        <v>34.345236064609722</v>
      </c>
      <c r="P70" s="9"/>
    </row>
    <row r="71" spans="1:16">
      <c r="A71" s="12"/>
      <c r="B71" s="25">
        <v>344.3</v>
      </c>
      <c r="C71" s="20" t="s">
        <v>89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106387000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106387000</v>
      </c>
      <c r="O71" s="48">
        <f t="shared" si="11"/>
        <v>43.206492162586727</v>
      </c>
      <c r="P71" s="9"/>
    </row>
    <row r="72" spans="1:16">
      <c r="A72" s="12"/>
      <c r="B72" s="25">
        <v>344.5</v>
      </c>
      <c r="C72" s="20" t="s">
        <v>90</v>
      </c>
      <c r="D72" s="47">
        <v>2854551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2854551</v>
      </c>
      <c r="O72" s="48">
        <f t="shared" si="11"/>
        <v>1.1593064510626685</v>
      </c>
      <c r="P72" s="9"/>
    </row>
    <row r="73" spans="1:16">
      <c r="A73" s="12"/>
      <c r="B73" s="25">
        <v>344.6</v>
      </c>
      <c r="C73" s="20" t="s">
        <v>91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8426000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8426000</v>
      </c>
      <c r="O73" s="48">
        <f t="shared" si="11"/>
        <v>3.4220149356778156</v>
      </c>
      <c r="P73" s="9"/>
    </row>
    <row r="74" spans="1:16">
      <c r="A74" s="12"/>
      <c r="B74" s="25">
        <v>345.1</v>
      </c>
      <c r="C74" s="20" t="s">
        <v>93</v>
      </c>
      <c r="D74" s="47">
        <v>0</v>
      </c>
      <c r="E74" s="47">
        <v>22885000</v>
      </c>
      <c r="F74" s="47">
        <v>0</v>
      </c>
      <c r="G74" s="47">
        <v>0</v>
      </c>
      <c r="H74" s="47">
        <v>0</v>
      </c>
      <c r="I74" s="47">
        <v>4664000</v>
      </c>
      <c r="J74" s="47">
        <v>0</v>
      </c>
      <c r="K74" s="47">
        <v>0</v>
      </c>
      <c r="L74" s="47">
        <v>0</v>
      </c>
      <c r="M74" s="47">
        <v>1219000</v>
      </c>
      <c r="N74" s="47">
        <f t="shared" si="10"/>
        <v>28768000</v>
      </c>
      <c r="O74" s="48">
        <f t="shared" si="11"/>
        <v>11.683423412007999</v>
      </c>
      <c r="P74" s="9"/>
    </row>
    <row r="75" spans="1:16">
      <c r="A75" s="12"/>
      <c r="B75" s="25">
        <v>345.9</v>
      </c>
      <c r="C75" s="20" t="s">
        <v>94</v>
      </c>
      <c r="D75" s="47">
        <v>1349839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1349839</v>
      </c>
      <c r="O75" s="48">
        <f t="shared" si="11"/>
        <v>0.54820427471640243</v>
      </c>
      <c r="P75" s="9"/>
    </row>
    <row r="76" spans="1:16">
      <c r="A76" s="12"/>
      <c r="B76" s="25">
        <v>346.2</v>
      </c>
      <c r="C76" s="20" t="s">
        <v>95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1282263000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1282263000</v>
      </c>
      <c r="O76" s="48">
        <f t="shared" si="11"/>
        <v>520.75992611761728</v>
      </c>
      <c r="P76" s="9"/>
    </row>
    <row r="77" spans="1:16">
      <c r="A77" s="12"/>
      <c r="B77" s="25">
        <v>346.9</v>
      </c>
      <c r="C77" s="20" t="s">
        <v>96</v>
      </c>
      <c r="D77" s="47">
        <v>187500</v>
      </c>
      <c r="E77" s="47">
        <v>884289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1071789</v>
      </c>
      <c r="O77" s="48">
        <f t="shared" si="11"/>
        <v>0.43528103084443276</v>
      </c>
      <c r="P77" s="9"/>
    </row>
    <row r="78" spans="1:16">
      <c r="A78" s="12"/>
      <c r="B78" s="25">
        <v>347.1</v>
      </c>
      <c r="C78" s="20" t="s">
        <v>97</v>
      </c>
      <c r="D78" s="47">
        <v>0</v>
      </c>
      <c r="E78" s="47">
        <v>221863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221863</v>
      </c>
      <c r="O78" s="48">
        <f t="shared" si="11"/>
        <v>9.0104260583228957E-2</v>
      </c>
      <c r="P78" s="9"/>
    </row>
    <row r="79" spans="1:16">
      <c r="A79" s="12"/>
      <c r="B79" s="25">
        <v>347.2</v>
      </c>
      <c r="C79" s="20" t="s">
        <v>98</v>
      </c>
      <c r="D79" s="47">
        <v>31941902</v>
      </c>
      <c r="E79" s="47">
        <v>706126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32648028</v>
      </c>
      <c r="O79" s="48">
        <f t="shared" si="11"/>
        <v>13.25920240166479</v>
      </c>
      <c r="P79" s="9"/>
    </row>
    <row r="80" spans="1:16">
      <c r="A80" s="12"/>
      <c r="B80" s="25">
        <v>347.3</v>
      </c>
      <c r="C80" s="20" t="s">
        <v>99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4690000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4690000</v>
      </c>
      <c r="O80" s="48">
        <f t="shared" si="11"/>
        <v>1.9047294147079226</v>
      </c>
      <c r="P80" s="9"/>
    </row>
    <row r="81" spans="1:16">
      <c r="A81" s="12"/>
      <c r="B81" s="25">
        <v>347.4</v>
      </c>
      <c r="C81" s="20" t="s">
        <v>245</v>
      </c>
      <c r="D81" s="47">
        <v>26905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26905</v>
      </c>
      <c r="O81" s="48">
        <f t="shared" si="11"/>
        <v>1.0926811279896942E-2</v>
      </c>
      <c r="P81" s="9"/>
    </row>
    <row r="82" spans="1:16">
      <c r="A82" s="12"/>
      <c r="B82" s="25">
        <v>347.9</v>
      </c>
      <c r="C82" s="20" t="s">
        <v>100</v>
      </c>
      <c r="D82" s="47">
        <v>0</v>
      </c>
      <c r="E82" s="47">
        <v>4798841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4798841</v>
      </c>
      <c r="O82" s="48">
        <f t="shared" si="11"/>
        <v>1.9489325392764141</v>
      </c>
      <c r="P82" s="9"/>
    </row>
    <row r="83" spans="1:16">
      <c r="A83" s="12"/>
      <c r="B83" s="25">
        <v>348.11</v>
      </c>
      <c r="C83" s="39" t="s">
        <v>102</v>
      </c>
      <c r="D83" s="47">
        <v>0</v>
      </c>
      <c r="E83" s="47">
        <v>191764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191764</v>
      </c>
      <c r="O83" s="48">
        <f t="shared" si="11"/>
        <v>7.7880283898091693E-2</v>
      </c>
      <c r="P83" s="9"/>
    </row>
    <row r="84" spans="1:16">
      <c r="A84" s="12"/>
      <c r="B84" s="25">
        <v>348.12</v>
      </c>
      <c r="C84" s="39" t="s">
        <v>103</v>
      </c>
      <c r="D84" s="47">
        <v>0</v>
      </c>
      <c r="E84" s="47">
        <v>267098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267098</v>
      </c>
      <c r="O84" s="48">
        <f t="shared" si="11"/>
        <v>0.10847535548180313</v>
      </c>
      <c r="P84" s="9"/>
    </row>
    <row r="85" spans="1:16">
      <c r="A85" s="12"/>
      <c r="B85" s="25">
        <v>348.13</v>
      </c>
      <c r="C85" s="39" t="s">
        <v>104</v>
      </c>
      <c r="D85" s="47">
        <v>3408424</v>
      </c>
      <c r="E85" s="47">
        <v>1175333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4583757</v>
      </c>
      <c r="O85" s="48">
        <f t="shared" si="11"/>
        <v>1.8615814046425039</v>
      </c>
      <c r="P85" s="9"/>
    </row>
    <row r="86" spans="1:16">
      <c r="A86" s="12"/>
      <c r="B86" s="25">
        <v>348.22</v>
      </c>
      <c r="C86" s="39" t="s">
        <v>105</v>
      </c>
      <c r="D86" s="47">
        <v>0</v>
      </c>
      <c r="E86" s="47">
        <v>519767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519767</v>
      </c>
      <c r="O86" s="48">
        <f t="shared" si="11"/>
        <v>0.21109072360223727</v>
      </c>
      <c r="P86" s="9"/>
    </row>
    <row r="87" spans="1:16">
      <c r="A87" s="12"/>
      <c r="B87" s="25">
        <v>348.23</v>
      </c>
      <c r="C87" s="39" t="s">
        <v>106</v>
      </c>
      <c r="D87" s="47">
        <v>166600</v>
      </c>
      <c r="E87" s="47">
        <v>781343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947943</v>
      </c>
      <c r="O87" s="48">
        <f t="shared" si="11"/>
        <v>0.38498399052590027</v>
      </c>
      <c r="P87" s="9"/>
    </row>
    <row r="88" spans="1:16">
      <c r="A88" s="12"/>
      <c r="B88" s="25">
        <v>348.31</v>
      </c>
      <c r="C88" s="39" t="s">
        <v>107</v>
      </c>
      <c r="D88" s="47">
        <v>0</v>
      </c>
      <c r="E88" s="47">
        <v>15960561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15960561</v>
      </c>
      <c r="O88" s="48">
        <f t="shared" si="11"/>
        <v>6.4819936059573759</v>
      </c>
      <c r="P88" s="9"/>
    </row>
    <row r="89" spans="1:16">
      <c r="A89" s="12"/>
      <c r="B89" s="25">
        <v>348.32</v>
      </c>
      <c r="C89" s="39" t="s">
        <v>108</v>
      </c>
      <c r="D89" s="47">
        <v>0</v>
      </c>
      <c r="E89" s="47">
        <v>1044908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1044908</v>
      </c>
      <c r="O89" s="48">
        <f t="shared" si="11"/>
        <v>0.4243639665807305</v>
      </c>
      <c r="P89" s="9"/>
    </row>
    <row r="90" spans="1:16">
      <c r="A90" s="12"/>
      <c r="B90" s="25">
        <v>348.41</v>
      </c>
      <c r="C90" s="39" t="s">
        <v>110</v>
      </c>
      <c r="D90" s="47">
        <v>0</v>
      </c>
      <c r="E90" s="47">
        <v>12217925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12217925</v>
      </c>
      <c r="O90" s="48">
        <f t="shared" si="11"/>
        <v>4.9620130350096581</v>
      </c>
      <c r="P90" s="9"/>
    </row>
    <row r="91" spans="1:16">
      <c r="A91" s="12"/>
      <c r="B91" s="25">
        <v>348.42</v>
      </c>
      <c r="C91" s="39" t="s">
        <v>111</v>
      </c>
      <c r="D91" s="47">
        <v>0</v>
      </c>
      <c r="E91" s="47">
        <v>2356182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2356182</v>
      </c>
      <c r="O91" s="48">
        <f t="shared" si="11"/>
        <v>0.95690600464932674</v>
      </c>
      <c r="P91" s="9"/>
    </row>
    <row r="92" spans="1:16">
      <c r="A92" s="12"/>
      <c r="B92" s="25">
        <v>348.48</v>
      </c>
      <c r="C92" s="39" t="s">
        <v>112</v>
      </c>
      <c r="D92" s="47">
        <v>0</v>
      </c>
      <c r="E92" s="47">
        <v>313669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313669</v>
      </c>
      <c r="O92" s="48">
        <f t="shared" si="11"/>
        <v>0.12738903428188045</v>
      </c>
      <c r="P92" s="9"/>
    </row>
    <row r="93" spans="1:16">
      <c r="A93" s="12"/>
      <c r="B93" s="25">
        <v>348.52</v>
      </c>
      <c r="C93" s="39" t="s">
        <v>113</v>
      </c>
      <c r="D93" s="47">
        <v>0</v>
      </c>
      <c r="E93" s="47">
        <v>4818236</v>
      </c>
      <c r="F93" s="47">
        <v>6154080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10972316</v>
      </c>
      <c r="O93" s="48">
        <f t="shared" si="11"/>
        <v>4.4561392393753465</v>
      </c>
      <c r="P93" s="9"/>
    </row>
    <row r="94" spans="1:16">
      <c r="A94" s="12"/>
      <c r="B94" s="25">
        <v>348.53</v>
      </c>
      <c r="C94" s="39" t="s">
        <v>114</v>
      </c>
      <c r="D94" s="47">
        <v>6462650</v>
      </c>
      <c r="E94" s="47">
        <v>11995365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18458015</v>
      </c>
      <c r="O94" s="48">
        <f t="shared" si="11"/>
        <v>7.4962737969339139</v>
      </c>
      <c r="P94" s="9"/>
    </row>
    <row r="95" spans="1:16">
      <c r="A95" s="12"/>
      <c r="B95" s="25">
        <v>348.71</v>
      </c>
      <c r="C95" s="39" t="s">
        <v>115</v>
      </c>
      <c r="D95" s="47">
        <v>0</v>
      </c>
      <c r="E95" s="47">
        <v>1303719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1303719</v>
      </c>
      <c r="O95" s="48">
        <f t="shared" si="11"/>
        <v>0.52947375859564993</v>
      </c>
      <c r="P95" s="9"/>
    </row>
    <row r="96" spans="1:16">
      <c r="A96" s="12"/>
      <c r="B96" s="25">
        <v>348.72</v>
      </c>
      <c r="C96" s="39" t="s">
        <v>116</v>
      </c>
      <c r="D96" s="47">
        <v>0</v>
      </c>
      <c r="E96" s="47">
        <v>431303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431303</v>
      </c>
      <c r="O96" s="48">
        <f t="shared" si="11"/>
        <v>0.17516322190869321</v>
      </c>
      <c r="P96" s="9"/>
    </row>
    <row r="97" spans="1:16">
      <c r="A97" s="12"/>
      <c r="B97" s="25">
        <v>349</v>
      </c>
      <c r="C97" s="20" t="s">
        <v>1</v>
      </c>
      <c r="D97" s="47">
        <v>300000</v>
      </c>
      <c r="E97" s="47">
        <v>3738716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4038716</v>
      </c>
      <c r="O97" s="48">
        <f t="shared" si="11"/>
        <v>1.6402262607359321</v>
      </c>
      <c r="P97" s="9"/>
    </row>
    <row r="98" spans="1:16" ht="15.75">
      <c r="A98" s="29" t="s">
        <v>69</v>
      </c>
      <c r="B98" s="30"/>
      <c r="C98" s="31"/>
      <c r="D98" s="32">
        <f t="shared" ref="D98:M98" si="12">SUM(D99:D106)</f>
        <v>14357525</v>
      </c>
      <c r="E98" s="32">
        <f t="shared" si="12"/>
        <v>37569748</v>
      </c>
      <c r="F98" s="32">
        <f t="shared" si="12"/>
        <v>0</v>
      </c>
      <c r="G98" s="32">
        <f t="shared" si="12"/>
        <v>384358</v>
      </c>
      <c r="H98" s="32">
        <f t="shared" si="12"/>
        <v>0</v>
      </c>
      <c r="I98" s="32">
        <f t="shared" si="12"/>
        <v>0</v>
      </c>
      <c r="J98" s="32">
        <f t="shared" si="12"/>
        <v>0</v>
      </c>
      <c r="K98" s="32">
        <f t="shared" si="12"/>
        <v>0</v>
      </c>
      <c r="L98" s="32">
        <f t="shared" si="12"/>
        <v>0</v>
      </c>
      <c r="M98" s="32">
        <f t="shared" si="12"/>
        <v>0</v>
      </c>
      <c r="N98" s="32">
        <f>SUM(D98:M98)</f>
        <v>52311631</v>
      </c>
      <c r="O98" s="46">
        <f t="shared" si="11"/>
        <v>21.245096438602733</v>
      </c>
      <c r="P98" s="10"/>
    </row>
    <row r="99" spans="1:16">
      <c r="A99" s="13"/>
      <c r="B99" s="40">
        <v>351.1</v>
      </c>
      <c r="C99" s="21" t="s">
        <v>118</v>
      </c>
      <c r="D99" s="47">
        <v>127311</v>
      </c>
      <c r="E99" s="47">
        <v>316259</v>
      </c>
      <c r="F99" s="47">
        <v>0</v>
      </c>
      <c r="G99" s="47">
        <v>128839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572409</v>
      </c>
      <c r="O99" s="48">
        <f t="shared" si="11"/>
        <v>0.23246999137389066</v>
      </c>
      <c r="P99" s="9"/>
    </row>
    <row r="100" spans="1:16">
      <c r="A100" s="13"/>
      <c r="B100" s="40">
        <v>351.2</v>
      </c>
      <c r="C100" s="21" t="s">
        <v>119</v>
      </c>
      <c r="D100" s="47">
        <v>0</v>
      </c>
      <c r="E100" s="47">
        <v>830004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6" si="13">SUM(D100:M100)</f>
        <v>830004</v>
      </c>
      <c r="O100" s="48">
        <f t="shared" si="11"/>
        <v>0.33708593456828029</v>
      </c>
      <c r="P100" s="9"/>
    </row>
    <row r="101" spans="1:16">
      <c r="A101" s="13"/>
      <c r="B101" s="40">
        <v>351.5</v>
      </c>
      <c r="C101" s="21" t="s">
        <v>120</v>
      </c>
      <c r="D101" s="47">
        <v>0</v>
      </c>
      <c r="E101" s="47">
        <v>24706474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24706474</v>
      </c>
      <c r="O101" s="48">
        <f t="shared" ref="O101:O129" si="14">(N101/O$131)</f>
        <v>10.033933424630385</v>
      </c>
      <c r="P101" s="9"/>
    </row>
    <row r="102" spans="1:16">
      <c r="A102" s="13"/>
      <c r="B102" s="40">
        <v>351.6</v>
      </c>
      <c r="C102" s="21" t="s">
        <v>246</v>
      </c>
      <c r="D102" s="47">
        <v>0</v>
      </c>
      <c r="E102" s="47">
        <v>1830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1830</v>
      </c>
      <c r="O102" s="48">
        <f t="shared" si="14"/>
        <v>7.4320998484338977E-4</v>
      </c>
      <c r="P102" s="9"/>
    </row>
    <row r="103" spans="1:16">
      <c r="A103" s="13"/>
      <c r="B103" s="40">
        <v>352</v>
      </c>
      <c r="C103" s="21" t="s">
        <v>121</v>
      </c>
      <c r="D103" s="47">
        <v>0</v>
      </c>
      <c r="E103" s="47">
        <v>805239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805239</v>
      </c>
      <c r="O103" s="48">
        <f t="shared" si="14"/>
        <v>0.32702823223240785</v>
      </c>
      <c r="P103" s="9"/>
    </row>
    <row r="104" spans="1:16">
      <c r="A104" s="13"/>
      <c r="B104" s="40">
        <v>353</v>
      </c>
      <c r="C104" s="21" t="s">
        <v>122</v>
      </c>
      <c r="D104" s="47">
        <v>0</v>
      </c>
      <c r="E104" s="47">
        <v>16108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16108</v>
      </c>
      <c r="O104" s="48">
        <f t="shared" si="14"/>
        <v>6.5418723693209417E-3</v>
      </c>
      <c r="P104" s="9"/>
    </row>
    <row r="105" spans="1:16">
      <c r="A105" s="13"/>
      <c r="B105" s="40">
        <v>354</v>
      </c>
      <c r="C105" s="21" t="s">
        <v>123</v>
      </c>
      <c r="D105" s="47">
        <v>5780999</v>
      </c>
      <c r="E105" s="47">
        <v>3308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5784307</v>
      </c>
      <c r="O105" s="48">
        <f t="shared" si="14"/>
        <v>2.3491555834970019</v>
      </c>
      <c r="P105" s="9"/>
    </row>
    <row r="106" spans="1:16">
      <c r="A106" s="13"/>
      <c r="B106" s="40">
        <v>359</v>
      </c>
      <c r="C106" s="21" t="s">
        <v>124</v>
      </c>
      <c r="D106" s="47">
        <v>8449215</v>
      </c>
      <c r="E106" s="47">
        <v>10890526</v>
      </c>
      <c r="F106" s="47">
        <v>0</v>
      </c>
      <c r="G106" s="47">
        <v>255519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19595260</v>
      </c>
      <c r="O106" s="48">
        <f t="shared" si="14"/>
        <v>7.9581381899466024</v>
      </c>
      <c r="P106" s="9"/>
    </row>
    <row r="107" spans="1:16" ht="15.75">
      <c r="A107" s="29" t="s">
        <v>5</v>
      </c>
      <c r="B107" s="30"/>
      <c r="C107" s="31"/>
      <c r="D107" s="32">
        <f t="shared" ref="D107:M107" si="15">SUM(D108:D119)</f>
        <v>114567666</v>
      </c>
      <c r="E107" s="32">
        <f t="shared" si="15"/>
        <v>67867841</v>
      </c>
      <c r="F107" s="32">
        <f t="shared" si="15"/>
        <v>11822929</v>
      </c>
      <c r="G107" s="32">
        <f t="shared" si="15"/>
        <v>97217650</v>
      </c>
      <c r="H107" s="32">
        <f t="shared" si="15"/>
        <v>145554</v>
      </c>
      <c r="I107" s="32">
        <f t="shared" si="15"/>
        <v>0</v>
      </c>
      <c r="J107" s="32">
        <f t="shared" si="15"/>
        <v>5746409</v>
      </c>
      <c r="K107" s="32">
        <f t="shared" si="15"/>
        <v>59610000</v>
      </c>
      <c r="L107" s="32">
        <f t="shared" si="15"/>
        <v>0</v>
      </c>
      <c r="M107" s="32">
        <f t="shared" si="15"/>
        <v>2529000</v>
      </c>
      <c r="N107" s="32">
        <f>SUM(D107:M107)</f>
        <v>359507049</v>
      </c>
      <c r="O107" s="46">
        <f t="shared" si="14"/>
        <v>146.00504286250373</v>
      </c>
      <c r="P107" s="10"/>
    </row>
    <row r="108" spans="1:16">
      <c r="A108" s="12"/>
      <c r="B108" s="25">
        <v>361.1</v>
      </c>
      <c r="C108" s="20" t="s">
        <v>125</v>
      </c>
      <c r="D108" s="47">
        <v>33957029</v>
      </c>
      <c r="E108" s="47">
        <v>29514782</v>
      </c>
      <c r="F108" s="47">
        <v>9570417</v>
      </c>
      <c r="G108" s="47">
        <v>41364379</v>
      </c>
      <c r="H108" s="47">
        <v>145554</v>
      </c>
      <c r="I108" s="47">
        <v>0</v>
      </c>
      <c r="J108" s="47">
        <v>5484382</v>
      </c>
      <c r="K108" s="47">
        <v>26178000</v>
      </c>
      <c r="L108" s="47">
        <v>0</v>
      </c>
      <c r="M108" s="47">
        <v>2519000</v>
      </c>
      <c r="N108" s="47">
        <f>SUM(D108:M108)</f>
        <v>148733543</v>
      </c>
      <c r="O108" s="48">
        <f t="shared" si="14"/>
        <v>60.404510512969217</v>
      </c>
      <c r="P108" s="9"/>
    </row>
    <row r="109" spans="1:16">
      <c r="A109" s="12"/>
      <c r="B109" s="25">
        <v>362</v>
      </c>
      <c r="C109" s="20" t="s">
        <v>127</v>
      </c>
      <c r="D109" s="47">
        <v>3607211</v>
      </c>
      <c r="E109" s="47">
        <v>4525905</v>
      </c>
      <c r="F109" s="47">
        <v>0</v>
      </c>
      <c r="G109" s="47">
        <v>400000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9" si="16">SUM(D109:M109)</f>
        <v>8533116</v>
      </c>
      <c r="O109" s="48">
        <f t="shared" si="14"/>
        <v>3.4655174934573152</v>
      </c>
      <c r="P109" s="9"/>
    </row>
    <row r="110" spans="1:16">
      <c r="A110" s="12"/>
      <c r="B110" s="25">
        <v>363.11</v>
      </c>
      <c r="C110" s="20" t="s">
        <v>30</v>
      </c>
      <c r="D110" s="47">
        <v>0</v>
      </c>
      <c r="E110" s="47">
        <v>0</v>
      </c>
      <c r="F110" s="47">
        <v>0</v>
      </c>
      <c r="G110" s="47">
        <v>106312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106312</v>
      </c>
      <c r="O110" s="48">
        <f t="shared" si="14"/>
        <v>4.3176032736978391E-2</v>
      </c>
      <c r="P110" s="9"/>
    </row>
    <row r="111" spans="1:16">
      <c r="A111" s="12"/>
      <c r="B111" s="25">
        <v>363.12</v>
      </c>
      <c r="C111" s="20" t="s">
        <v>247</v>
      </c>
      <c r="D111" s="47">
        <v>0</v>
      </c>
      <c r="E111" s="47">
        <v>26115042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26115042</v>
      </c>
      <c r="O111" s="48">
        <f t="shared" si="14"/>
        <v>10.605989054100814</v>
      </c>
      <c r="P111" s="9"/>
    </row>
    <row r="112" spans="1:16">
      <c r="A112" s="12"/>
      <c r="B112" s="25">
        <v>363.22</v>
      </c>
      <c r="C112" s="20" t="s">
        <v>171</v>
      </c>
      <c r="D112" s="47">
        <v>0</v>
      </c>
      <c r="E112" s="47">
        <v>0</v>
      </c>
      <c r="F112" s="47">
        <v>0</v>
      </c>
      <c r="G112" s="47">
        <v>3531205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3531205</v>
      </c>
      <c r="O112" s="48">
        <f t="shared" si="14"/>
        <v>1.4341130134037718</v>
      </c>
      <c r="P112" s="9"/>
    </row>
    <row r="113" spans="1:16">
      <c r="A113" s="12"/>
      <c r="B113" s="25">
        <v>363.24</v>
      </c>
      <c r="C113" s="20" t="s">
        <v>172</v>
      </c>
      <c r="D113" s="47">
        <v>0</v>
      </c>
      <c r="E113" s="47">
        <v>0</v>
      </c>
      <c r="F113" s="47">
        <v>0</v>
      </c>
      <c r="G113" s="47">
        <v>16522266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16522266</v>
      </c>
      <c r="O113" s="48">
        <f t="shared" si="14"/>
        <v>6.7101164281084449</v>
      </c>
      <c r="P113" s="9"/>
    </row>
    <row r="114" spans="1:16">
      <c r="A114" s="12"/>
      <c r="B114" s="25">
        <v>363.27</v>
      </c>
      <c r="C114" s="20" t="s">
        <v>248</v>
      </c>
      <c r="D114" s="47">
        <v>0</v>
      </c>
      <c r="E114" s="47">
        <v>0</v>
      </c>
      <c r="F114" s="47">
        <v>0</v>
      </c>
      <c r="G114" s="47">
        <v>2254073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2254073</v>
      </c>
      <c r="O114" s="48">
        <f t="shared" si="14"/>
        <v>0.91543691812343941</v>
      </c>
      <c r="P114" s="9"/>
    </row>
    <row r="115" spans="1:16">
      <c r="A115" s="12"/>
      <c r="B115" s="25">
        <v>364</v>
      </c>
      <c r="C115" s="20" t="s">
        <v>212</v>
      </c>
      <c r="D115" s="47">
        <v>1153942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1153942</v>
      </c>
      <c r="O115" s="48">
        <f t="shared" si="14"/>
        <v>0.46864547340445406</v>
      </c>
      <c r="P115" s="9"/>
    </row>
    <row r="116" spans="1:16">
      <c r="A116" s="12"/>
      <c r="B116" s="25">
        <v>366</v>
      </c>
      <c r="C116" s="20" t="s">
        <v>129</v>
      </c>
      <c r="D116" s="47">
        <v>0</v>
      </c>
      <c r="E116" s="47">
        <v>839397</v>
      </c>
      <c r="F116" s="47">
        <v>0</v>
      </c>
      <c r="G116" s="47">
        <v>19905416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20744813</v>
      </c>
      <c r="O116" s="48">
        <f t="shared" si="14"/>
        <v>8.4250011777644573</v>
      </c>
      <c r="P116" s="9"/>
    </row>
    <row r="117" spans="1:16">
      <c r="A117" s="12"/>
      <c r="B117" s="25">
        <v>368</v>
      </c>
      <c r="C117" s="20" t="s">
        <v>130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33432000</v>
      </c>
      <c r="L117" s="47">
        <v>0</v>
      </c>
      <c r="M117" s="47">
        <v>0</v>
      </c>
      <c r="N117" s="47">
        <f t="shared" si="16"/>
        <v>33432000</v>
      </c>
      <c r="O117" s="48">
        <f t="shared" si="14"/>
        <v>13.577593559171699</v>
      </c>
      <c r="P117" s="9"/>
    </row>
    <row r="118" spans="1:16">
      <c r="A118" s="12"/>
      <c r="B118" s="25">
        <v>369.3</v>
      </c>
      <c r="C118" s="20" t="s">
        <v>131</v>
      </c>
      <c r="D118" s="47">
        <v>4589056</v>
      </c>
      <c r="E118" s="47">
        <v>2792309</v>
      </c>
      <c r="F118" s="47">
        <v>0</v>
      </c>
      <c r="G118" s="47">
        <v>213026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7594391</v>
      </c>
      <c r="O118" s="48">
        <f t="shared" si="14"/>
        <v>3.084277169401517</v>
      </c>
      <c r="P118" s="9"/>
    </row>
    <row r="119" spans="1:16">
      <c r="A119" s="12"/>
      <c r="B119" s="25">
        <v>369.9</v>
      </c>
      <c r="C119" s="20" t="s">
        <v>132</v>
      </c>
      <c r="D119" s="47">
        <v>71260428</v>
      </c>
      <c r="E119" s="47">
        <v>4080406</v>
      </c>
      <c r="F119" s="47">
        <v>2252512</v>
      </c>
      <c r="G119" s="47">
        <v>12920973</v>
      </c>
      <c r="H119" s="47">
        <v>0</v>
      </c>
      <c r="I119" s="47">
        <v>0</v>
      </c>
      <c r="J119" s="47">
        <v>262027</v>
      </c>
      <c r="K119" s="47">
        <v>0</v>
      </c>
      <c r="L119" s="47">
        <v>0</v>
      </c>
      <c r="M119" s="47">
        <v>10000</v>
      </c>
      <c r="N119" s="47">
        <f t="shared" si="16"/>
        <v>90786346</v>
      </c>
      <c r="O119" s="48">
        <f t="shared" si="14"/>
        <v>36.87066602986161</v>
      </c>
      <c r="P119" s="9"/>
    </row>
    <row r="120" spans="1:16" ht="15.75">
      <c r="A120" s="29" t="s">
        <v>70</v>
      </c>
      <c r="B120" s="30"/>
      <c r="C120" s="31"/>
      <c r="D120" s="32">
        <f t="shared" ref="D120:M120" si="17">SUM(D121:D128)</f>
        <v>17942784</v>
      </c>
      <c r="E120" s="32">
        <f t="shared" si="17"/>
        <v>165138509</v>
      </c>
      <c r="F120" s="32">
        <f t="shared" si="17"/>
        <v>212200215</v>
      </c>
      <c r="G120" s="32">
        <f t="shared" si="17"/>
        <v>385042309</v>
      </c>
      <c r="H120" s="32">
        <f t="shared" si="17"/>
        <v>0</v>
      </c>
      <c r="I120" s="32">
        <f t="shared" si="17"/>
        <v>1037097000</v>
      </c>
      <c r="J120" s="32">
        <f t="shared" si="17"/>
        <v>0</v>
      </c>
      <c r="K120" s="32">
        <f t="shared" si="17"/>
        <v>0</v>
      </c>
      <c r="L120" s="32">
        <f t="shared" si="17"/>
        <v>0</v>
      </c>
      <c r="M120" s="32">
        <f t="shared" si="17"/>
        <v>0</v>
      </c>
      <c r="N120" s="32">
        <f>SUM(D120:M120)</f>
        <v>1817420817</v>
      </c>
      <c r="O120" s="46">
        <f t="shared" si="14"/>
        <v>738.1012556593613</v>
      </c>
      <c r="P120" s="9"/>
    </row>
    <row r="121" spans="1:16">
      <c r="A121" s="12"/>
      <c r="B121" s="25">
        <v>381</v>
      </c>
      <c r="C121" s="20" t="s">
        <v>133</v>
      </c>
      <c r="D121" s="47">
        <v>17927909</v>
      </c>
      <c r="E121" s="47">
        <v>160417195</v>
      </c>
      <c r="F121" s="47">
        <v>98485141</v>
      </c>
      <c r="G121" s="47">
        <v>117798244</v>
      </c>
      <c r="H121" s="47">
        <v>0</v>
      </c>
      <c r="I121" s="47">
        <v>643750000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1038378489</v>
      </c>
      <c r="O121" s="48">
        <f t="shared" si="14"/>
        <v>421.71216451988636</v>
      </c>
      <c r="P121" s="9"/>
    </row>
    <row r="122" spans="1:16">
      <c r="A122" s="12"/>
      <c r="B122" s="25">
        <v>384</v>
      </c>
      <c r="C122" s="20" t="s">
        <v>134</v>
      </c>
      <c r="D122" s="47">
        <v>0</v>
      </c>
      <c r="E122" s="47">
        <v>0</v>
      </c>
      <c r="F122" s="47">
        <v>0</v>
      </c>
      <c r="G122" s="47">
        <v>267244065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ref="N122:N128" si="18">SUM(D122:M122)</f>
        <v>267244065</v>
      </c>
      <c r="O122" s="48">
        <f t="shared" si="14"/>
        <v>108.53467622848956</v>
      </c>
      <c r="P122" s="9"/>
    </row>
    <row r="123" spans="1:16">
      <c r="A123" s="12"/>
      <c r="B123" s="25">
        <v>385</v>
      </c>
      <c r="C123" s="20" t="s">
        <v>135</v>
      </c>
      <c r="D123" s="47">
        <v>0</v>
      </c>
      <c r="E123" s="47">
        <v>0</v>
      </c>
      <c r="F123" s="47">
        <v>113715074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113715074</v>
      </c>
      <c r="O123" s="48">
        <f t="shared" si="14"/>
        <v>46.182611160658446</v>
      </c>
      <c r="P123" s="9"/>
    </row>
    <row r="124" spans="1:16">
      <c r="A124" s="12"/>
      <c r="B124" s="25">
        <v>389.1</v>
      </c>
      <c r="C124" s="20" t="s">
        <v>214</v>
      </c>
      <c r="D124" s="47">
        <v>0</v>
      </c>
      <c r="E124" s="47">
        <v>4721314</v>
      </c>
      <c r="F124" s="47">
        <v>0</v>
      </c>
      <c r="G124" s="47">
        <v>0</v>
      </c>
      <c r="H124" s="47">
        <v>0</v>
      </c>
      <c r="I124" s="47">
        <v>112907000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117628314</v>
      </c>
      <c r="O124" s="48">
        <f t="shared" si="14"/>
        <v>47.771878396225958</v>
      </c>
      <c r="P124" s="9"/>
    </row>
    <row r="125" spans="1:16">
      <c r="A125" s="12"/>
      <c r="B125" s="25">
        <v>389.5</v>
      </c>
      <c r="C125" s="20" t="s">
        <v>215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43348000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43348000</v>
      </c>
      <c r="O125" s="48">
        <f t="shared" si="14"/>
        <v>17.60473575026845</v>
      </c>
      <c r="P125" s="9"/>
    </row>
    <row r="126" spans="1:16">
      <c r="A126" s="12"/>
      <c r="B126" s="25">
        <v>389.6</v>
      </c>
      <c r="C126" s="20" t="s">
        <v>216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11365000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11365000</v>
      </c>
      <c r="O126" s="48">
        <f t="shared" si="14"/>
        <v>4.6156182938497956</v>
      </c>
      <c r="P126" s="9"/>
    </row>
    <row r="127" spans="1:16">
      <c r="A127" s="12"/>
      <c r="B127" s="25">
        <v>389.8</v>
      </c>
      <c r="C127" s="20" t="s">
        <v>218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79078000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79078000</v>
      </c>
      <c r="O127" s="48">
        <f t="shared" si="14"/>
        <v>32.115606110079554</v>
      </c>
      <c r="P127" s="9"/>
    </row>
    <row r="128" spans="1:16" ht="15.75" thickBot="1">
      <c r="A128" s="12"/>
      <c r="B128" s="25">
        <v>389.9</v>
      </c>
      <c r="C128" s="20" t="s">
        <v>219</v>
      </c>
      <c r="D128" s="47">
        <v>14875</v>
      </c>
      <c r="E128" s="47">
        <v>0</v>
      </c>
      <c r="F128" s="47">
        <v>0</v>
      </c>
      <c r="G128" s="47">
        <v>0</v>
      </c>
      <c r="H128" s="47">
        <v>0</v>
      </c>
      <c r="I128" s="47">
        <v>146649000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146663875</v>
      </c>
      <c r="O128" s="48">
        <f t="shared" si="14"/>
        <v>59.56396519990318</v>
      </c>
      <c r="P128" s="9"/>
    </row>
    <row r="129" spans="1:119" ht="16.5" thickBot="1">
      <c r="A129" s="14" t="s">
        <v>101</v>
      </c>
      <c r="B129" s="23"/>
      <c r="C129" s="22"/>
      <c r="D129" s="15">
        <f t="shared" ref="D129:M129" si="19">SUM(D5,D17,D22,D52,D98,D107,D120)</f>
        <v>2233118002</v>
      </c>
      <c r="E129" s="15">
        <f t="shared" si="19"/>
        <v>1984412370</v>
      </c>
      <c r="F129" s="15">
        <f t="shared" si="19"/>
        <v>312802872</v>
      </c>
      <c r="G129" s="15">
        <f t="shared" si="19"/>
        <v>510242493</v>
      </c>
      <c r="H129" s="15">
        <f t="shared" si="19"/>
        <v>145554</v>
      </c>
      <c r="I129" s="15">
        <f t="shared" si="19"/>
        <v>3926590000</v>
      </c>
      <c r="J129" s="15">
        <f t="shared" si="19"/>
        <v>462559452</v>
      </c>
      <c r="K129" s="15">
        <f t="shared" si="19"/>
        <v>59610000</v>
      </c>
      <c r="L129" s="15">
        <f t="shared" si="19"/>
        <v>0</v>
      </c>
      <c r="M129" s="15">
        <f t="shared" si="19"/>
        <v>13387000</v>
      </c>
      <c r="N129" s="15">
        <f>SUM(D129:M129)</f>
        <v>9502867743</v>
      </c>
      <c r="O129" s="38">
        <f t="shared" si="14"/>
        <v>3859.3585744501465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249</v>
      </c>
      <c r="M131" s="49"/>
      <c r="N131" s="49"/>
      <c r="O131" s="44">
        <v>2462292</v>
      </c>
    </row>
    <row r="132" spans="1:119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19" ht="15.75" customHeight="1" thickBot="1">
      <c r="A133" s="53" t="s">
        <v>160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1331654625</v>
      </c>
      <c r="E5" s="27">
        <f t="shared" si="0"/>
        <v>807213418</v>
      </c>
      <c r="F5" s="27">
        <f t="shared" si="0"/>
        <v>54322346</v>
      </c>
      <c r="G5" s="27">
        <f t="shared" si="0"/>
        <v>3254354</v>
      </c>
      <c r="H5" s="27">
        <f t="shared" si="0"/>
        <v>0</v>
      </c>
      <c r="I5" s="27">
        <f t="shared" si="0"/>
        <v>17098000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2213542743</v>
      </c>
      <c r="O5" s="33">
        <f t="shared" ref="O5:O36" si="1">(N5/O$137)</f>
        <v>908.29821930208266</v>
      </c>
      <c r="P5" s="6"/>
    </row>
    <row r="6" spans="1:133">
      <c r="A6" s="12"/>
      <c r="B6" s="25">
        <v>311</v>
      </c>
      <c r="C6" s="20" t="s">
        <v>3</v>
      </c>
      <c r="D6" s="47">
        <v>1110992259</v>
      </c>
      <c r="E6" s="47">
        <v>339884581</v>
      </c>
      <c r="F6" s="47">
        <v>54322346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1505199186</v>
      </c>
      <c r="O6" s="48">
        <f t="shared" si="1"/>
        <v>617.63873530891397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84303519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6" si="2">SUM(D7:M7)</f>
        <v>84303519</v>
      </c>
      <c r="O7" s="48">
        <f t="shared" si="1"/>
        <v>34.592842822100089</v>
      </c>
      <c r="P7" s="9"/>
    </row>
    <row r="8" spans="1:133">
      <c r="A8" s="12"/>
      <c r="B8" s="25">
        <v>312.3</v>
      </c>
      <c r="C8" s="20" t="s">
        <v>13</v>
      </c>
      <c r="D8" s="47">
        <v>11899547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11899547</v>
      </c>
      <c r="O8" s="48">
        <f t="shared" si="1"/>
        <v>4.8828229700019126</v>
      </c>
      <c r="P8" s="9"/>
    </row>
    <row r="9" spans="1:133">
      <c r="A9" s="12"/>
      <c r="B9" s="25">
        <v>312.39999999999998</v>
      </c>
      <c r="C9" s="20" t="s">
        <v>251</v>
      </c>
      <c r="D9" s="47">
        <v>46671881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46671881</v>
      </c>
      <c r="O9" s="48">
        <f t="shared" si="1"/>
        <v>19.151193957214993</v>
      </c>
      <c r="P9" s="9"/>
    </row>
    <row r="10" spans="1:133">
      <c r="A10" s="12"/>
      <c r="B10" s="25">
        <v>312.41000000000003</v>
      </c>
      <c r="C10" s="20" t="s">
        <v>14</v>
      </c>
      <c r="D10" s="47">
        <v>0</v>
      </c>
      <c r="E10" s="47">
        <v>0</v>
      </c>
      <c r="F10" s="47">
        <v>0</v>
      </c>
      <c r="G10" s="47">
        <v>3254354</v>
      </c>
      <c r="H10" s="47"/>
      <c r="I10" s="47">
        <v>17098000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20352354</v>
      </c>
      <c r="O10" s="48">
        <f t="shared" si="1"/>
        <v>8.3513214078494169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379217350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379217350</v>
      </c>
      <c r="O11" s="48">
        <f t="shared" si="1"/>
        <v>155.60686362289712</v>
      </c>
      <c r="P11" s="9"/>
    </row>
    <row r="12" spans="1:133">
      <c r="A12" s="12"/>
      <c r="B12" s="25">
        <v>313.10000000000002</v>
      </c>
      <c r="C12" s="20" t="s">
        <v>24</v>
      </c>
      <c r="D12" s="47">
        <v>38723997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38723997</v>
      </c>
      <c r="O12" s="48">
        <f t="shared" si="1"/>
        <v>15.889884047004911</v>
      </c>
      <c r="P12" s="9"/>
    </row>
    <row r="13" spans="1:133">
      <c r="A13" s="12"/>
      <c r="B13" s="25">
        <v>314.10000000000002</v>
      </c>
      <c r="C13" s="20" t="s">
        <v>16</v>
      </c>
      <c r="D13" s="47">
        <v>63287321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63287321</v>
      </c>
      <c r="O13" s="48">
        <f t="shared" si="1"/>
        <v>25.96912173956575</v>
      </c>
      <c r="P13" s="9"/>
    </row>
    <row r="14" spans="1:133">
      <c r="A14" s="12"/>
      <c r="B14" s="25">
        <v>314.2</v>
      </c>
      <c r="C14" s="20" t="s">
        <v>18</v>
      </c>
      <c r="D14" s="47">
        <v>94305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94305</v>
      </c>
      <c r="O14" s="48">
        <f t="shared" si="1"/>
        <v>3.8696819314721E-2</v>
      </c>
      <c r="P14" s="9"/>
    </row>
    <row r="15" spans="1:133">
      <c r="A15" s="12"/>
      <c r="B15" s="25">
        <v>314.3</v>
      </c>
      <c r="C15" s="20" t="s">
        <v>17</v>
      </c>
      <c r="D15" s="47">
        <v>7714554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7714554</v>
      </c>
      <c r="O15" s="48">
        <f t="shared" si="1"/>
        <v>3.1655660063799176</v>
      </c>
      <c r="P15" s="9"/>
    </row>
    <row r="16" spans="1:133">
      <c r="A16" s="12"/>
      <c r="B16" s="25">
        <v>314.39999999999998</v>
      </c>
      <c r="C16" s="20" t="s">
        <v>19</v>
      </c>
      <c r="D16" s="47">
        <v>2233497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2233497</v>
      </c>
      <c r="O16" s="48">
        <f t="shared" si="1"/>
        <v>0.91648618682966343</v>
      </c>
      <c r="P16" s="9"/>
    </row>
    <row r="17" spans="1:16">
      <c r="A17" s="12"/>
      <c r="B17" s="25">
        <v>315</v>
      </c>
      <c r="C17" s="20" t="s">
        <v>178</v>
      </c>
      <c r="D17" s="47">
        <v>50037058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50037058</v>
      </c>
      <c r="O17" s="48">
        <f t="shared" si="1"/>
        <v>20.532050182558876</v>
      </c>
      <c r="P17" s="9"/>
    </row>
    <row r="18" spans="1:16">
      <c r="A18" s="12"/>
      <c r="B18" s="25">
        <v>319</v>
      </c>
      <c r="C18" s="20" t="s">
        <v>22</v>
      </c>
      <c r="D18" s="47">
        <v>206</v>
      </c>
      <c r="E18" s="47">
        <v>3807968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3808174</v>
      </c>
      <c r="O18" s="48">
        <f t="shared" si="1"/>
        <v>1.5626342314513368</v>
      </c>
      <c r="P18" s="9"/>
    </row>
    <row r="19" spans="1:16" ht="15.75">
      <c r="A19" s="29" t="s">
        <v>252</v>
      </c>
      <c r="B19" s="30"/>
      <c r="C19" s="31"/>
      <c r="D19" s="32">
        <f t="shared" ref="D19:M19" si="3">SUM(D20:D22)</f>
        <v>94609188</v>
      </c>
      <c r="E19" s="32">
        <f t="shared" si="3"/>
        <v>5047854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 t="shared" si="2"/>
        <v>99657042</v>
      </c>
      <c r="O19" s="46">
        <f t="shared" si="1"/>
        <v>40.892959521908296</v>
      </c>
      <c r="P19" s="10"/>
    </row>
    <row r="20" spans="1:16">
      <c r="A20" s="12"/>
      <c r="B20" s="25">
        <v>321</v>
      </c>
      <c r="C20" s="20" t="s">
        <v>242</v>
      </c>
      <c r="D20" s="47">
        <v>9002977</v>
      </c>
      <c r="E20" s="47">
        <v>4515678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13518655</v>
      </c>
      <c r="O20" s="48">
        <f t="shared" si="1"/>
        <v>5.5472026924664615</v>
      </c>
      <c r="P20" s="9"/>
    </row>
    <row r="21" spans="1:16">
      <c r="A21" s="12"/>
      <c r="B21" s="25">
        <v>322</v>
      </c>
      <c r="C21" s="20" t="s">
        <v>0</v>
      </c>
      <c r="D21" s="47">
        <v>59366082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59366082</v>
      </c>
      <c r="O21" s="48">
        <f t="shared" si="1"/>
        <v>24.360092768961461</v>
      </c>
      <c r="P21" s="9"/>
    </row>
    <row r="22" spans="1:16">
      <c r="A22" s="12"/>
      <c r="B22" s="25">
        <v>329</v>
      </c>
      <c r="C22" s="20" t="s">
        <v>243</v>
      </c>
      <c r="D22" s="47">
        <v>26240129</v>
      </c>
      <c r="E22" s="47">
        <v>532176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26772305</v>
      </c>
      <c r="O22" s="48">
        <f t="shared" si="1"/>
        <v>10.985664060480373</v>
      </c>
      <c r="P22" s="9"/>
    </row>
    <row r="23" spans="1:16" ht="15.75">
      <c r="A23" s="29" t="s">
        <v>35</v>
      </c>
      <c r="B23" s="30"/>
      <c r="C23" s="31"/>
      <c r="D23" s="32">
        <f t="shared" ref="D23:M23" si="4">SUM(D24:D55)</f>
        <v>227416378</v>
      </c>
      <c r="E23" s="32">
        <f t="shared" si="4"/>
        <v>762243879</v>
      </c>
      <c r="F23" s="32">
        <f t="shared" si="4"/>
        <v>14714000</v>
      </c>
      <c r="G23" s="32">
        <f t="shared" si="4"/>
        <v>25316658</v>
      </c>
      <c r="H23" s="32">
        <f t="shared" si="4"/>
        <v>0</v>
      </c>
      <c r="I23" s="32">
        <f t="shared" si="4"/>
        <v>144196000</v>
      </c>
      <c r="J23" s="32">
        <f t="shared" si="4"/>
        <v>0</v>
      </c>
      <c r="K23" s="32">
        <f t="shared" si="4"/>
        <v>0</v>
      </c>
      <c r="L23" s="32">
        <f t="shared" si="4"/>
        <v>0</v>
      </c>
      <c r="M23" s="32">
        <f t="shared" si="4"/>
        <v>10251000</v>
      </c>
      <c r="N23" s="45">
        <f t="shared" si="2"/>
        <v>1184137915</v>
      </c>
      <c r="O23" s="46">
        <f t="shared" si="1"/>
        <v>485.89545560113942</v>
      </c>
      <c r="P23" s="10"/>
    </row>
    <row r="24" spans="1:16">
      <c r="A24" s="12"/>
      <c r="B24" s="25">
        <v>331.1</v>
      </c>
      <c r="C24" s="20" t="s">
        <v>33</v>
      </c>
      <c r="D24" s="47">
        <v>0</v>
      </c>
      <c r="E24" s="47">
        <v>4400609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4400609</v>
      </c>
      <c r="O24" s="48">
        <f t="shared" si="1"/>
        <v>1.8057321599887075</v>
      </c>
      <c r="P24" s="9"/>
    </row>
    <row r="25" spans="1:16">
      <c r="A25" s="12"/>
      <c r="B25" s="25">
        <v>331.2</v>
      </c>
      <c r="C25" s="20" t="s">
        <v>34</v>
      </c>
      <c r="D25" s="47">
        <v>0</v>
      </c>
      <c r="E25" s="47">
        <v>12387586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12387586</v>
      </c>
      <c r="O25" s="48">
        <f t="shared" si="1"/>
        <v>5.0830833697849256</v>
      </c>
      <c r="P25" s="9"/>
    </row>
    <row r="26" spans="1:16">
      <c r="A26" s="12"/>
      <c r="B26" s="25">
        <v>331.39</v>
      </c>
      <c r="C26" s="20" t="s">
        <v>41</v>
      </c>
      <c r="D26" s="47">
        <v>0</v>
      </c>
      <c r="E26" s="47">
        <v>2030823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2030823</v>
      </c>
      <c r="O26" s="48">
        <f t="shared" si="1"/>
        <v>0.83332157034282006</v>
      </c>
      <c r="P26" s="9"/>
    </row>
    <row r="27" spans="1:16">
      <c r="A27" s="12"/>
      <c r="B27" s="25">
        <v>331.42</v>
      </c>
      <c r="C27" s="20" t="s">
        <v>42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82070000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82070000</v>
      </c>
      <c r="O27" s="48">
        <f t="shared" si="1"/>
        <v>33.6763476078591</v>
      </c>
      <c r="P27" s="9"/>
    </row>
    <row r="28" spans="1:16">
      <c r="A28" s="12"/>
      <c r="B28" s="25">
        <v>331.49</v>
      </c>
      <c r="C28" s="20" t="s">
        <v>43</v>
      </c>
      <c r="D28" s="47">
        <v>0</v>
      </c>
      <c r="E28" s="47">
        <v>3867108</v>
      </c>
      <c r="F28" s="47">
        <v>0</v>
      </c>
      <c r="G28" s="47">
        <v>5613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3872721</v>
      </c>
      <c r="O28" s="48">
        <f t="shared" si="1"/>
        <v>1.5891202459395115</v>
      </c>
      <c r="P28" s="9"/>
    </row>
    <row r="29" spans="1:16">
      <c r="A29" s="12"/>
      <c r="B29" s="25">
        <v>331.5</v>
      </c>
      <c r="C29" s="20" t="s">
        <v>36</v>
      </c>
      <c r="D29" s="47">
        <v>0</v>
      </c>
      <c r="E29" s="47">
        <v>44466249</v>
      </c>
      <c r="F29" s="47">
        <v>0</v>
      </c>
      <c r="G29" s="47">
        <v>2524097</v>
      </c>
      <c r="H29" s="47">
        <v>0</v>
      </c>
      <c r="I29" s="47">
        <v>3024000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50014346</v>
      </c>
      <c r="O29" s="48">
        <f t="shared" si="1"/>
        <v>20.52273061137733</v>
      </c>
      <c r="P29" s="9"/>
    </row>
    <row r="30" spans="1:16">
      <c r="A30" s="12"/>
      <c r="B30" s="25">
        <v>331.69</v>
      </c>
      <c r="C30" s="20" t="s">
        <v>44</v>
      </c>
      <c r="D30" s="47">
        <v>0</v>
      </c>
      <c r="E30" s="47">
        <v>377778875</v>
      </c>
      <c r="F30" s="47">
        <v>0</v>
      </c>
      <c r="G30" s="47">
        <v>320783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378099658</v>
      </c>
      <c r="O30" s="48">
        <f t="shared" si="1"/>
        <v>155.14823337663756</v>
      </c>
      <c r="P30" s="9"/>
    </row>
    <row r="31" spans="1:16">
      <c r="A31" s="12"/>
      <c r="B31" s="25">
        <v>331.7</v>
      </c>
      <c r="C31" s="20" t="s">
        <v>37</v>
      </c>
      <c r="D31" s="47">
        <v>0</v>
      </c>
      <c r="E31" s="47">
        <v>4956430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4956430</v>
      </c>
      <c r="O31" s="48">
        <f t="shared" si="1"/>
        <v>2.0338060140614242</v>
      </c>
      <c r="P31" s="9"/>
    </row>
    <row r="32" spans="1:16">
      <c r="A32" s="12"/>
      <c r="B32" s="25">
        <v>331.9</v>
      </c>
      <c r="C32" s="20" t="s">
        <v>38</v>
      </c>
      <c r="D32" s="47">
        <v>0</v>
      </c>
      <c r="E32" s="47">
        <v>125024734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1112000</v>
      </c>
      <c r="N32" s="47">
        <f t="shared" si="2"/>
        <v>126136734</v>
      </c>
      <c r="O32" s="48">
        <f t="shared" si="1"/>
        <v>51.758553677398069</v>
      </c>
      <c r="P32" s="9"/>
    </row>
    <row r="33" spans="1:16">
      <c r="A33" s="12"/>
      <c r="B33" s="25">
        <v>333</v>
      </c>
      <c r="C33" s="20" t="s">
        <v>4</v>
      </c>
      <c r="D33" s="47">
        <v>0</v>
      </c>
      <c r="E33" s="47">
        <v>0</v>
      </c>
      <c r="F33" s="47">
        <v>0</v>
      </c>
      <c r="G33" s="47">
        <v>572793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2"/>
        <v>572793</v>
      </c>
      <c r="O33" s="48">
        <f t="shared" si="1"/>
        <v>0.23503809157241912</v>
      </c>
      <c r="P33" s="9"/>
    </row>
    <row r="34" spans="1:16">
      <c r="A34" s="12"/>
      <c r="B34" s="25">
        <v>334.1</v>
      </c>
      <c r="C34" s="20" t="s">
        <v>39</v>
      </c>
      <c r="D34" s="47">
        <v>0</v>
      </c>
      <c r="E34" s="47">
        <v>177819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2"/>
        <v>177819</v>
      </c>
      <c r="O34" s="48">
        <f t="shared" si="1"/>
        <v>7.2965693374946961E-2</v>
      </c>
      <c r="P34" s="9"/>
    </row>
    <row r="35" spans="1:16">
      <c r="A35" s="12"/>
      <c r="B35" s="25">
        <v>334.2</v>
      </c>
      <c r="C35" s="20" t="s">
        <v>40</v>
      </c>
      <c r="D35" s="47">
        <v>0</v>
      </c>
      <c r="E35" s="47">
        <v>3061354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2"/>
        <v>3061354</v>
      </c>
      <c r="O35" s="48">
        <f t="shared" si="1"/>
        <v>1.2561864439467514</v>
      </c>
      <c r="P35" s="9"/>
    </row>
    <row r="36" spans="1:16">
      <c r="A36" s="12"/>
      <c r="B36" s="25">
        <v>334.31</v>
      </c>
      <c r="C36" s="20" t="s">
        <v>253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4007000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2"/>
        <v>4007000</v>
      </c>
      <c r="O36" s="48">
        <f t="shared" si="1"/>
        <v>1.644219871630211</v>
      </c>
      <c r="P36" s="9"/>
    </row>
    <row r="37" spans="1:16">
      <c r="A37" s="12"/>
      <c r="B37" s="25">
        <v>334.35</v>
      </c>
      <c r="C37" s="20" t="s">
        <v>254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3223000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3223000</v>
      </c>
      <c r="O37" s="48">
        <f t="shared" ref="O37:O68" si="5">(N37/O$137)</f>
        <v>1.3225157589878138</v>
      </c>
      <c r="P37" s="9"/>
    </row>
    <row r="38" spans="1:16">
      <c r="A38" s="12"/>
      <c r="B38" s="25">
        <v>334.36</v>
      </c>
      <c r="C38" s="20" t="s">
        <v>45</v>
      </c>
      <c r="D38" s="47">
        <v>0</v>
      </c>
      <c r="E38" s="47">
        <v>353033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4" si="6">SUM(D38:M38)</f>
        <v>353033</v>
      </c>
      <c r="O38" s="48">
        <f t="shared" si="5"/>
        <v>0.14486245918173901</v>
      </c>
      <c r="P38" s="9"/>
    </row>
    <row r="39" spans="1:16">
      <c r="A39" s="12"/>
      <c r="B39" s="25">
        <v>334.39</v>
      </c>
      <c r="C39" s="20" t="s">
        <v>46</v>
      </c>
      <c r="D39" s="47">
        <v>69129</v>
      </c>
      <c r="E39" s="47">
        <v>5340894</v>
      </c>
      <c r="F39" s="47">
        <v>0</v>
      </c>
      <c r="G39" s="47">
        <v>251516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5661539</v>
      </c>
      <c r="O39" s="48">
        <f t="shared" si="5"/>
        <v>2.3231382400323017</v>
      </c>
      <c r="P39" s="9"/>
    </row>
    <row r="40" spans="1:16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21699000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21699000</v>
      </c>
      <c r="O40" s="48">
        <f t="shared" si="5"/>
        <v>8.9038999237594076</v>
      </c>
      <c r="P40" s="9"/>
    </row>
    <row r="41" spans="1:16">
      <c r="A41" s="12"/>
      <c r="B41" s="25">
        <v>334.49</v>
      </c>
      <c r="C41" s="20" t="s">
        <v>48</v>
      </c>
      <c r="D41" s="47">
        <v>0</v>
      </c>
      <c r="E41" s="47">
        <v>283624</v>
      </c>
      <c r="F41" s="47">
        <v>0</v>
      </c>
      <c r="G41" s="47">
        <v>2357951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2641575</v>
      </c>
      <c r="O41" s="48">
        <f t="shared" si="5"/>
        <v>1.0839356394813013</v>
      </c>
      <c r="P41" s="9"/>
    </row>
    <row r="42" spans="1:16">
      <c r="A42" s="12"/>
      <c r="B42" s="25">
        <v>334.5</v>
      </c>
      <c r="C42" s="20" t="s">
        <v>49</v>
      </c>
      <c r="D42" s="47">
        <v>0</v>
      </c>
      <c r="E42" s="47">
        <v>674445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674445</v>
      </c>
      <c r="O42" s="48">
        <f t="shared" si="5"/>
        <v>0.27674965593252748</v>
      </c>
      <c r="P42" s="9"/>
    </row>
    <row r="43" spans="1:16">
      <c r="A43" s="12"/>
      <c r="B43" s="25">
        <v>334.61</v>
      </c>
      <c r="C43" s="20" t="s">
        <v>255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30173000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30173000</v>
      </c>
      <c r="O43" s="48">
        <f t="shared" si="5"/>
        <v>12.381094631070216</v>
      </c>
      <c r="P43" s="9"/>
    </row>
    <row r="44" spans="1:16">
      <c r="A44" s="12"/>
      <c r="B44" s="25">
        <v>334.69</v>
      </c>
      <c r="C44" s="20" t="s">
        <v>50</v>
      </c>
      <c r="D44" s="47">
        <v>0</v>
      </c>
      <c r="E44" s="47">
        <v>150773676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150773676</v>
      </c>
      <c r="O44" s="48">
        <f t="shared" si="5"/>
        <v>61.867999550270781</v>
      </c>
      <c r="P44" s="9"/>
    </row>
    <row r="45" spans="1:16">
      <c r="A45" s="12"/>
      <c r="B45" s="25">
        <v>334.7</v>
      </c>
      <c r="C45" s="20" t="s">
        <v>51</v>
      </c>
      <c r="D45" s="47">
        <v>0</v>
      </c>
      <c r="E45" s="47">
        <v>2776847</v>
      </c>
      <c r="F45" s="47">
        <v>0</v>
      </c>
      <c r="G45" s="47">
        <v>2357012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5133859</v>
      </c>
      <c r="O45" s="48">
        <f t="shared" si="5"/>
        <v>2.1066116760538067</v>
      </c>
      <c r="P45" s="9"/>
    </row>
    <row r="46" spans="1:16">
      <c r="A46" s="12"/>
      <c r="B46" s="25">
        <v>334.9</v>
      </c>
      <c r="C46" s="20" t="s">
        <v>52</v>
      </c>
      <c r="D46" s="47">
        <v>0</v>
      </c>
      <c r="E46" s="47">
        <v>20944398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20944398</v>
      </c>
      <c r="O46" s="48">
        <f t="shared" si="5"/>
        <v>8.5942588946673446</v>
      </c>
      <c r="P46" s="9"/>
    </row>
    <row r="47" spans="1:16">
      <c r="A47" s="12"/>
      <c r="B47" s="25">
        <v>335.12</v>
      </c>
      <c r="C47" s="20" t="s">
        <v>53</v>
      </c>
      <c r="D47" s="47">
        <v>81241713</v>
      </c>
      <c r="E47" s="47">
        <v>0</v>
      </c>
      <c r="F47" s="47">
        <v>14714000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95955713</v>
      </c>
      <c r="O47" s="48">
        <f t="shared" si="5"/>
        <v>39.374167734226447</v>
      </c>
      <c r="P47" s="9"/>
    </row>
    <row r="48" spans="1:16">
      <c r="A48" s="12"/>
      <c r="B48" s="25">
        <v>335.13</v>
      </c>
      <c r="C48" s="20" t="s">
        <v>54</v>
      </c>
      <c r="D48" s="47">
        <v>463937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463937</v>
      </c>
      <c r="O48" s="48">
        <f t="shared" si="5"/>
        <v>0.19037046034053037</v>
      </c>
      <c r="P48" s="9"/>
    </row>
    <row r="49" spans="1:16">
      <c r="A49" s="12"/>
      <c r="B49" s="25">
        <v>335.15</v>
      </c>
      <c r="C49" s="20" t="s">
        <v>55</v>
      </c>
      <c r="D49" s="47">
        <v>916031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916031</v>
      </c>
      <c r="O49" s="48">
        <f t="shared" si="5"/>
        <v>0.37588130103052003</v>
      </c>
      <c r="P49" s="9"/>
    </row>
    <row r="50" spans="1:16">
      <c r="A50" s="12"/>
      <c r="B50" s="25">
        <v>335.16</v>
      </c>
      <c r="C50" s="20" t="s">
        <v>56</v>
      </c>
      <c r="D50" s="47">
        <v>468309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468309</v>
      </c>
      <c r="O50" s="48">
        <f t="shared" si="5"/>
        <v>0.19216445317276579</v>
      </c>
      <c r="P50" s="9"/>
    </row>
    <row r="51" spans="1:16">
      <c r="A51" s="12"/>
      <c r="B51" s="25">
        <v>335.18</v>
      </c>
      <c r="C51" s="20" t="s">
        <v>57</v>
      </c>
      <c r="D51" s="47">
        <v>130538363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130538363</v>
      </c>
      <c r="O51" s="48">
        <f t="shared" si="5"/>
        <v>53.564704381002713</v>
      </c>
      <c r="P51" s="9"/>
    </row>
    <row r="52" spans="1:16">
      <c r="A52" s="12"/>
      <c r="B52" s="25">
        <v>335.2</v>
      </c>
      <c r="C52" s="20" t="s">
        <v>256</v>
      </c>
      <c r="D52" s="47">
        <v>0</v>
      </c>
      <c r="E52" s="47">
        <v>188805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188805</v>
      </c>
      <c r="O52" s="48">
        <f t="shared" si="5"/>
        <v>7.7473654320724228E-2</v>
      </c>
      <c r="P52" s="9"/>
    </row>
    <row r="53" spans="1:16">
      <c r="A53" s="12"/>
      <c r="B53" s="25">
        <v>335.49</v>
      </c>
      <c r="C53" s="20" t="s">
        <v>59</v>
      </c>
      <c r="D53" s="47">
        <v>13718896</v>
      </c>
      <c r="E53" s="47">
        <v>0</v>
      </c>
      <c r="F53" s="47">
        <v>0</v>
      </c>
      <c r="G53" s="47">
        <v>16926893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6"/>
        <v>30645789</v>
      </c>
      <c r="O53" s="48">
        <f t="shared" si="5"/>
        <v>12.575097393458082</v>
      </c>
      <c r="P53" s="9"/>
    </row>
    <row r="54" spans="1:16">
      <c r="A54" s="12"/>
      <c r="B54" s="25">
        <v>335.61</v>
      </c>
      <c r="C54" s="20" t="s">
        <v>60</v>
      </c>
      <c r="D54" s="47">
        <v>0</v>
      </c>
      <c r="E54" s="47">
        <v>2144556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6"/>
        <v>2144556</v>
      </c>
      <c r="O54" s="48">
        <f t="shared" si="5"/>
        <v>0.87999041453052129</v>
      </c>
      <c r="P54" s="9"/>
    </row>
    <row r="55" spans="1:16">
      <c r="A55" s="12"/>
      <c r="B55" s="25">
        <v>337.9</v>
      </c>
      <c r="C55" s="20" t="s">
        <v>63</v>
      </c>
      <c r="D55" s="47">
        <v>0</v>
      </c>
      <c r="E55" s="47">
        <v>612014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9139000</v>
      </c>
      <c r="N55" s="47">
        <f>SUM(D55:M55)</f>
        <v>9751014</v>
      </c>
      <c r="O55" s="48">
        <f t="shared" si="5"/>
        <v>4.0012006457061116</v>
      </c>
      <c r="P55" s="9"/>
    </row>
    <row r="56" spans="1:16" ht="15.75">
      <c r="A56" s="29" t="s">
        <v>68</v>
      </c>
      <c r="B56" s="30"/>
      <c r="C56" s="31"/>
      <c r="D56" s="32">
        <f t="shared" ref="D56:M56" si="7">SUM(D57:D102)</f>
        <v>265113609</v>
      </c>
      <c r="E56" s="32">
        <f t="shared" si="7"/>
        <v>124634460</v>
      </c>
      <c r="F56" s="32">
        <f t="shared" si="7"/>
        <v>5639925</v>
      </c>
      <c r="G56" s="32">
        <f t="shared" si="7"/>
        <v>0</v>
      </c>
      <c r="H56" s="32">
        <f t="shared" si="7"/>
        <v>0</v>
      </c>
      <c r="I56" s="32">
        <f t="shared" si="7"/>
        <v>2584931000</v>
      </c>
      <c r="J56" s="32">
        <f t="shared" si="7"/>
        <v>439546000</v>
      </c>
      <c r="K56" s="32">
        <f t="shared" si="7"/>
        <v>0</v>
      </c>
      <c r="L56" s="32">
        <f t="shared" si="7"/>
        <v>0</v>
      </c>
      <c r="M56" s="32">
        <f t="shared" si="7"/>
        <v>1726000</v>
      </c>
      <c r="N56" s="32">
        <f>SUM(D56:M56)</f>
        <v>3421590994</v>
      </c>
      <c r="O56" s="46">
        <f t="shared" si="5"/>
        <v>1404.0049675382495</v>
      </c>
      <c r="P56" s="10"/>
    </row>
    <row r="57" spans="1:16">
      <c r="A57" s="12"/>
      <c r="B57" s="25">
        <v>341.1</v>
      </c>
      <c r="C57" s="20" t="s">
        <v>71</v>
      </c>
      <c r="D57" s="47">
        <v>35875832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35875832</v>
      </c>
      <c r="O57" s="48">
        <f t="shared" si="5"/>
        <v>14.721176911821066</v>
      </c>
      <c r="P57" s="9"/>
    </row>
    <row r="58" spans="1:16">
      <c r="A58" s="12"/>
      <c r="B58" s="25">
        <v>341.2</v>
      </c>
      <c r="C58" s="20" t="s">
        <v>72</v>
      </c>
      <c r="D58" s="47">
        <v>1255715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102" si="8">SUM(D58:M58)</f>
        <v>1255715</v>
      </c>
      <c r="O58" s="48">
        <f t="shared" si="5"/>
        <v>0.51526617322289248</v>
      </c>
      <c r="P58" s="9"/>
    </row>
    <row r="59" spans="1:16">
      <c r="A59" s="12"/>
      <c r="B59" s="25">
        <v>341.51</v>
      </c>
      <c r="C59" s="20" t="s">
        <v>73</v>
      </c>
      <c r="D59" s="47">
        <v>26606309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26606309</v>
      </c>
      <c r="O59" s="48">
        <f t="shared" si="5"/>
        <v>10.917549780018399</v>
      </c>
      <c r="P59" s="9"/>
    </row>
    <row r="60" spans="1:16">
      <c r="A60" s="12"/>
      <c r="B60" s="25">
        <v>341.52</v>
      </c>
      <c r="C60" s="20" t="s">
        <v>74</v>
      </c>
      <c r="D60" s="47">
        <v>64473267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64473267</v>
      </c>
      <c r="O60" s="48">
        <f t="shared" si="5"/>
        <v>26.455759119121616</v>
      </c>
      <c r="P60" s="9"/>
    </row>
    <row r="61" spans="1:16">
      <c r="A61" s="12"/>
      <c r="B61" s="25">
        <v>341.53</v>
      </c>
      <c r="C61" s="20" t="s">
        <v>75</v>
      </c>
      <c r="D61" s="47">
        <v>601600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601600</v>
      </c>
      <c r="O61" s="48">
        <f t="shared" si="5"/>
        <v>0.24685866602763537</v>
      </c>
      <c r="P61" s="9"/>
    </row>
    <row r="62" spans="1:16">
      <c r="A62" s="12"/>
      <c r="B62" s="25">
        <v>341.54</v>
      </c>
      <c r="C62" s="20" t="s">
        <v>76</v>
      </c>
      <c r="D62" s="47">
        <v>1351021</v>
      </c>
      <c r="E62" s="47">
        <v>416804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1767825</v>
      </c>
      <c r="O62" s="48">
        <f t="shared" si="5"/>
        <v>0.72540379200516036</v>
      </c>
      <c r="P62" s="9"/>
    </row>
    <row r="63" spans="1:16">
      <c r="A63" s="12"/>
      <c r="B63" s="25">
        <v>341.9</v>
      </c>
      <c r="C63" s="20" t="s">
        <v>77</v>
      </c>
      <c r="D63" s="47">
        <v>16451668</v>
      </c>
      <c r="E63" s="47">
        <v>13865263</v>
      </c>
      <c r="F63" s="47">
        <v>0</v>
      </c>
      <c r="G63" s="47">
        <v>0</v>
      </c>
      <c r="H63" s="47">
        <v>0</v>
      </c>
      <c r="I63" s="47">
        <v>0</v>
      </c>
      <c r="J63" s="47">
        <v>439546000</v>
      </c>
      <c r="K63" s="47">
        <v>0</v>
      </c>
      <c r="L63" s="47">
        <v>0</v>
      </c>
      <c r="M63" s="47">
        <v>0</v>
      </c>
      <c r="N63" s="47">
        <f t="shared" si="8"/>
        <v>469862931</v>
      </c>
      <c r="O63" s="48">
        <f t="shared" si="5"/>
        <v>192.80208836850878</v>
      </c>
      <c r="P63" s="9"/>
    </row>
    <row r="64" spans="1:16">
      <c r="A64" s="12"/>
      <c r="B64" s="25">
        <v>342.2</v>
      </c>
      <c r="C64" s="20" t="s">
        <v>78</v>
      </c>
      <c r="D64" s="47">
        <v>0</v>
      </c>
      <c r="E64" s="47">
        <v>29806356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29806356</v>
      </c>
      <c r="O64" s="48">
        <f t="shared" si="5"/>
        <v>12.230647076636977</v>
      </c>
      <c r="P64" s="9"/>
    </row>
    <row r="65" spans="1:16">
      <c r="A65" s="12"/>
      <c r="B65" s="25">
        <v>342.3</v>
      </c>
      <c r="C65" s="20" t="s">
        <v>79</v>
      </c>
      <c r="D65" s="47">
        <v>130465</v>
      </c>
      <c r="E65" s="47">
        <v>1199115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1329580</v>
      </c>
      <c r="O65" s="48">
        <f t="shared" si="5"/>
        <v>0.54557570674372247</v>
      </c>
      <c r="P65" s="9"/>
    </row>
    <row r="66" spans="1:16">
      <c r="A66" s="12"/>
      <c r="B66" s="25">
        <v>342.4</v>
      </c>
      <c r="C66" s="20" t="s">
        <v>80</v>
      </c>
      <c r="D66" s="47">
        <v>16352941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16352941</v>
      </c>
      <c r="O66" s="48">
        <f t="shared" si="5"/>
        <v>6.7102147621154016</v>
      </c>
      <c r="P66" s="9"/>
    </row>
    <row r="67" spans="1:16">
      <c r="A67" s="12"/>
      <c r="B67" s="25">
        <v>342.5</v>
      </c>
      <c r="C67" s="20" t="s">
        <v>81</v>
      </c>
      <c r="D67" s="47">
        <v>5685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5685</v>
      </c>
      <c r="O67" s="48">
        <f t="shared" si="5"/>
        <v>2.3327651535357498E-3</v>
      </c>
      <c r="P67" s="9"/>
    </row>
    <row r="68" spans="1:16">
      <c r="A68" s="12"/>
      <c r="B68" s="25">
        <v>342.6</v>
      </c>
      <c r="C68" s="20" t="s">
        <v>82</v>
      </c>
      <c r="D68" s="47">
        <v>0</v>
      </c>
      <c r="E68" s="47">
        <v>14003195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14003195</v>
      </c>
      <c r="O68" s="48">
        <f t="shared" si="5"/>
        <v>5.7460273235120569</v>
      </c>
      <c r="P68" s="9"/>
    </row>
    <row r="69" spans="1:16">
      <c r="A69" s="12"/>
      <c r="B69" s="25">
        <v>342.9</v>
      </c>
      <c r="C69" s="20" t="s">
        <v>83</v>
      </c>
      <c r="D69" s="47">
        <v>504505</v>
      </c>
      <c r="E69" s="47">
        <v>1245821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1750326</v>
      </c>
      <c r="O69" s="48">
        <f t="shared" ref="O69:O100" si="9">(N69/O$137)</f>
        <v>0.7182233069705567</v>
      </c>
      <c r="P69" s="9"/>
    </row>
    <row r="70" spans="1:16">
      <c r="A70" s="12"/>
      <c r="B70" s="25">
        <v>343.4</v>
      </c>
      <c r="C70" s="20" t="s">
        <v>84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281140000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281140000</v>
      </c>
      <c r="O70" s="48">
        <f t="shared" si="9"/>
        <v>115.36210998505553</v>
      </c>
      <c r="P70" s="9"/>
    </row>
    <row r="71" spans="1:16">
      <c r="A71" s="12"/>
      <c r="B71" s="25">
        <v>343.6</v>
      </c>
      <c r="C71" s="20" t="s">
        <v>85</v>
      </c>
      <c r="D71" s="47">
        <v>37243481</v>
      </c>
      <c r="E71" s="47">
        <v>0</v>
      </c>
      <c r="F71" s="47">
        <v>0</v>
      </c>
      <c r="G71" s="47">
        <v>0</v>
      </c>
      <c r="H71" s="47">
        <v>0</v>
      </c>
      <c r="I71" s="47">
        <v>440315000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477558481</v>
      </c>
      <c r="O71" s="48">
        <f t="shared" si="9"/>
        <v>195.95985633285215</v>
      </c>
      <c r="P71" s="9"/>
    </row>
    <row r="72" spans="1:16">
      <c r="A72" s="12"/>
      <c r="B72" s="25">
        <v>343.9</v>
      </c>
      <c r="C72" s="20" t="s">
        <v>86</v>
      </c>
      <c r="D72" s="47">
        <v>22805497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22805497</v>
      </c>
      <c r="O72" s="48">
        <f t="shared" si="9"/>
        <v>9.357936448665626</v>
      </c>
      <c r="P72" s="9"/>
    </row>
    <row r="73" spans="1:16">
      <c r="A73" s="12"/>
      <c r="B73" s="25">
        <v>344.1</v>
      </c>
      <c r="C73" s="20" t="s">
        <v>87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525200000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525200000</v>
      </c>
      <c r="O73" s="48">
        <f t="shared" si="9"/>
        <v>215.50892852013646</v>
      </c>
      <c r="P73" s="9"/>
    </row>
    <row r="74" spans="1:16">
      <c r="A74" s="12"/>
      <c r="B74" s="25">
        <v>344.2</v>
      </c>
      <c r="C74" s="20" t="s">
        <v>88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87981000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87981000</v>
      </c>
      <c r="O74" s="48">
        <f t="shared" si="9"/>
        <v>36.101848895906564</v>
      </c>
      <c r="P74" s="9"/>
    </row>
    <row r="75" spans="1:16">
      <c r="A75" s="12"/>
      <c r="B75" s="25">
        <v>344.3</v>
      </c>
      <c r="C75" s="20" t="s">
        <v>89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100939000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100939000</v>
      </c>
      <c r="O75" s="48">
        <f t="shared" si="9"/>
        <v>41.418994165830263</v>
      </c>
      <c r="P75" s="9"/>
    </row>
    <row r="76" spans="1:16">
      <c r="A76" s="12"/>
      <c r="B76" s="25">
        <v>344.5</v>
      </c>
      <c r="C76" s="20" t="s">
        <v>90</v>
      </c>
      <c r="D76" s="47">
        <v>2734148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2734148</v>
      </c>
      <c r="O76" s="48">
        <f t="shared" si="9"/>
        <v>1.1219217553226848</v>
      </c>
      <c r="P76" s="9"/>
    </row>
    <row r="77" spans="1:16">
      <c r="A77" s="12"/>
      <c r="B77" s="25">
        <v>344.6</v>
      </c>
      <c r="C77" s="20" t="s">
        <v>91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7956000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7956000</v>
      </c>
      <c r="O77" s="48">
        <f t="shared" si="9"/>
        <v>3.2646402043149383</v>
      </c>
      <c r="P77" s="9"/>
    </row>
    <row r="78" spans="1:16">
      <c r="A78" s="12"/>
      <c r="B78" s="25">
        <v>344.9</v>
      </c>
      <c r="C78" s="20" t="s">
        <v>92</v>
      </c>
      <c r="D78" s="47">
        <v>0</v>
      </c>
      <c r="E78" s="47">
        <v>393359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393359</v>
      </c>
      <c r="O78" s="48">
        <f t="shared" si="9"/>
        <v>0.16140970413890396</v>
      </c>
      <c r="P78" s="9"/>
    </row>
    <row r="79" spans="1:16">
      <c r="A79" s="12"/>
      <c r="B79" s="25">
        <v>345.1</v>
      </c>
      <c r="C79" s="20" t="s">
        <v>93</v>
      </c>
      <c r="D79" s="47">
        <v>0</v>
      </c>
      <c r="E79" s="47">
        <v>15589873</v>
      </c>
      <c r="F79" s="47">
        <v>0</v>
      </c>
      <c r="G79" s="47">
        <v>0</v>
      </c>
      <c r="H79" s="47">
        <v>0</v>
      </c>
      <c r="I79" s="47">
        <v>5142000</v>
      </c>
      <c r="J79" s="47">
        <v>0</v>
      </c>
      <c r="K79" s="47">
        <v>0</v>
      </c>
      <c r="L79" s="47">
        <v>0</v>
      </c>
      <c r="M79" s="47">
        <v>1726000</v>
      </c>
      <c r="N79" s="47">
        <f t="shared" si="8"/>
        <v>22457873</v>
      </c>
      <c r="O79" s="48">
        <f t="shared" si="9"/>
        <v>9.2152935016589925</v>
      </c>
      <c r="P79" s="9"/>
    </row>
    <row r="80" spans="1:16">
      <c r="A80" s="12"/>
      <c r="B80" s="25">
        <v>345.9</v>
      </c>
      <c r="C80" s="20" t="s">
        <v>94</v>
      </c>
      <c r="D80" s="47">
        <v>814435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814435</v>
      </c>
      <c r="O80" s="48">
        <f t="shared" si="9"/>
        <v>0.33419271553560043</v>
      </c>
      <c r="P80" s="9"/>
    </row>
    <row r="81" spans="1:16">
      <c r="A81" s="12"/>
      <c r="B81" s="25">
        <v>346.2</v>
      </c>
      <c r="C81" s="20" t="s">
        <v>95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1132479000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1132479000</v>
      </c>
      <c r="O81" s="48">
        <f t="shared" si="9"/>
        <v>464.69789768003733</v>
      </c>
      <c r="P81" s="9"/>
    </row>
    <row r="82" spans="1:16">
      <c r="A82" s="12"/>
      <c r="B82" s="25">
        <v>346.9</v>
      </c>
      <c r="C82" s="20" t="s">
        <v>96</v>
      </c>
      <c r="D82" s="47">
        <v>0</v>
      </c>
      <c r="E82" s="47">
        <v>1351724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1351724</v>
      </c>
      <c r="O82" s="48">
        <f t="shared" si="9"/>
        <v>0.55466220657835674</v>
      </c>
      <c r="P82" s="9"/>
    </row>
    <row r="83" spans="1:16">
      <c r="A83" s="12"/>
      <c r="B83" s="25">
        <v>347.1</v>
      </c>
      <c r="C83" s="20" t="s">
        <v>97</v>
      </c>
      <c r="D83" s="47">
        <v>0</v>
      </c>
      <c r="E83" s="47">
        <v>240423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240423</v>
      </c>
      <c r="O83" s="48">
        <f t="shared" si="9"/>
        <v>9.8654423308447772E-2</v>
      </c>
      <c r="P83" s="9"/>
    </row>
    <row r="84" spans="1:16">
      <c r="A84" s="12"/>
      <c r="B84" s="25">
        <v>347.2</v>
      </c>
      <c r="C84" s="20" t="s">
        <v>98</v>
      </c>
      <c r="D84" s="47">
        <v>29851642</v>
      </c>
      <c r="E84" s="47">
        <v>4365435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34217077</v>
      </c>
      <c r="O84" s="48">
        <f t="shared" si="9"/>
        <v>14.040528563139766</v>
      </c>
      <c r="P84" s="9"/>
    </row>
    <row r="85" spans="1:16">
      <c r="A85" s="12"/>
      <c r="B85" s="25">
        <v>347.3</v>
      </c>
      <c r="C85" s="20" t="s">
        <v>99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3779000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3779000</v>
      </c>
      <c r="O85" s="48">
        <f t="shared" si="9"/>
        <v>1.5506630633617586</v>
      </c>
      <c r="P85" s="9"/>
    </row>
    <row r="86" spans="1:16">
      <c r="A86" s="12"/>
      <c r="B86" s="25">
        <v>347.4</v>
      </c>
      <c r="C86" s="20" t="s">
        <v>245</v>
      </c>
      <c r="D86" s="47">
        <v>2088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2088</v>
      </c>
      <c r="O86" s="48">
        <f t="shared" si="9"/>
        <v>8.5678340203740463E-4</v>
      </c>
      <c r="P86" s="9"/>
    </row>
    <row r="87" spans="1:16">
      <c r="A87" s="12"/>
      <c r="B87" s="25">
        <v>347.9</v>
      </c>
      <c r="C87" s="20" t="s">
        <v>100</v>
      </c>
      <c r="D87" s="47">
        <v>0</v>
      </c>
      <c r="E87" s="47">
        <v>69295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69295</v>
      </c>
      <c r="O87" s="48">
        <f t="shared" si="9"/>
        <v>2.8434293986677184E-2</v>
      </c>
      <c r="P87" s="9"/>
    </row>
    <row r="88" spans="1:16">
      <c r="A88" s="12"/>
      <c r="B88" s="25">
        <v>348.11</v>
      </c>
      <c r="C88" s="39" t="s">
        <v>102</v>
      </c>
      <c r="D88" s="47">
        <v>0</v>
      </c>
      <c r="E88" s="47">
        <v>209835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209835</v>
      </c>
      <c r="O88" s="48">
        <f t="shared" si="9"/>
        <v>8.6103038872853838E-2</v>
      </c>
      <c r="P88" s="9"/>
    </row>
    <row r="89" spans="1:16">
      <c r="A89" s="12"/>
      <c r="B89" s="25">
        <v>348.12</v>
      </c>
      <c r="C89" s="39" t="s">
        <v>103</v>
      </c>
      <c r="D89" s="47">
        <v>0</v>
      </c>
      <c r="E89" s="47">
        <v>288128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288128</v>
      </c>
      <c r="O89" s="48">
        <f t="shared" si="9"/>
        <v>0.11822954409110792</v>
      </c>
      <c r="P89" s="9"/>
    </row>
    <row r="90" spans="1:16">
      <c r="A90" s="12"/>
      <c r="B90" s="25">
        <v>348.13</v>
      </c>
      <c r="C90" s="39" t="s">
        <v>104</v>
      </c>
      <c r="D90" s="47">
        <v>2709243</v>
      </c>
      <c r="E90" s="47">
        <v>1100111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8"/>
        <v>3809354</v>
      </c>
      <c r="O90" s="48">
        <f t="shared" si="9"/>
        <v>1.5631184289678139</v>
      </c>
      <c r="P90" s="9"/>
    </row>
    <row r="91" spans="1:16">
      <c r="A91" s="12"/>
      <c r="B91" s="25">
        <v>348.22</v>
      </c>
      <c r="C91" s="39" t="s">
        <v>105</v>
      </c>
      <c r="D91" s="47">
        <v>165353</v>
      </c>
      <c r="E91" s="47">
        <v>657696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823049</v>
      </c>
      <c r="O91" s="48">
        <f t="shared" si="9"/>
        <v>0.33772735740588306</v>
      </c>
      <c r="P91" s="9"/>
    </row>
    <row r="92" spans="1:16">
      <c r="A92" s="12"/>
      <c r="B92" s="25">
        <v>348.23</v>
      </c>
      <c r="C92" s="39" t="s">
        <v>106</v>
      </c>
      <c r="D92" s="47">
        <v>0</v>
      </c>
      <c r="E92" s="47">
        <v>827392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8"/>
        <v>827392</v>
      </c>
      <c r="O92" s="48">
        <f t="shared" si="9"/>
        <v>0.33950945046864572</v>
      </c>
      <c r="P92" s="9"/>
    </row>
    <row r="93" spans="1:16">
      <c r="A93" s="12"/>
      <c r="B93" s="25">
        <v>348.31</v>
      </c>
      <c r="C93" s="39" t="s">
        <v>107</v>
      </c>
      <c r="D93" s="47">
        <v>0</v>
      </c>
      <c r="E93" s="47">
        <v>13476317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8"/>
        <v>13476317</v>
      </c>
      <c r="O93" s="48">
        <f t="shared" si="9"/>
        <v>5.5298298497100147</v>
      </c>
      <c r="P93" s="9"/>
    </row>
    <row r="94" spans="1:16">
      <c r="A94" s="12"/>
      <c r="B94" s="25">
        <v>348.32</v>
      </c>
      <c r="C94" s="39" t="s">
        <v>108</v>
      </c>
      <c r="D94" s="47">
        <v>0</v>
      </c>
      <c r="E94" s="47">
        <v>883128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8"/>
        <v>883128</v>
      </c>
      <c r="O94" s="48">
        <f t="shared" si="9"/>
        <v>0.36237998672149863</v>
      </c>
      <c r="P94" s="9"/>
    </row>
    <row r="95" spans="1:16">
      <c r="A95" s="12"/>
      <c r="B95" s="25">
        <v>348.41</v>
      </c>
      <c r="C95" s="39" t="s">
        <v>110</v>
      </c>
      <c r="D95" s="47">
        <v>0</v>
      </c>
      <c r="E95" s="47">
        <v>9138213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8"/>
        <v>9138213</v>
      </c>
      <c r="O95" s="48">
        <f t="shared" si="9"/>
        <v>3.7497457963038494</v>
      </c>
      <c r="P95" s="9"/>
    </row>
    <row r="96" spans="1:16">
      <c r="A96" s="12"/>
      <c r="B96" s="25">
        <v>348.42</v>
      </c>
      <c r="C96" s="39" t="s">
        <v>111</v>
      </c>
      <c r="D96" s="47">
        <v>0</v>
      </c>
      <c r="E96" s="47">
        <v>2109729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8"/>
        <v>2109729</v>
      </c>
      <c r="O96" s="48">
        <f t="shared" si="9"/>
        <v>0.86569961206751522</v>
      </c>
      <c r="P96" s="9"/>
    </row>
    <row r="97" spans="1:16">
      <c r="A97" s="12"/>
      <c r="B97" s="25">
        <v>348.48</v>
      </c>
      <c r="C97" s="39" t="s">
        <v>257</v>
      </c>
      <c r="D97" s="47">
        <v>0</v>
      </c>
      <c r="E97" s="47">
        <v>248477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8"/>
        <v>248477</v>
      </c>
      <c r="O97" s="48">
        <f t="shared" si="9"/>
        <v>0.101959276526843</v>
      </c>
      <c r="P97" s="9"/>
    </row>
    <row r="98" spans="1:16">
      <c r="A98" s="12"/>
      <c r="B98" s="25">
        <v>348.52</v>
      </c>
      <c r="C98" s="39" t="s">
        <v>113</v>
      </c>
      <c r="D98" s="47">
        <v>0</v>
      </c>
      <c r="E98" s="47">
        <v>4558910</v>
      </c>
      <c r="F98" s="47">
        <v>5639925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8"/>
        <v>10198835</v>
      </c>
      <c r="O98" s="48">
        <f t="shared" si="9"/>
        <v>4.1849581169148244</v>
      </c>
      <c r="P98" s="9"/>
    </row>
    <row r="99" spans="1:16">
      <c r="A99" s="12"/>
      <c r="B99" s="25">
        <v>348.53</v>
      </c>
      <c r="C99" s="39" t="s">
        <v>114</v>
      </c>
      <c r="D99" s="47">
        <v>5178714</v>
      </c>
      <c r="E99" s="47">
        <v>5878874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8"/>
        <v>11057588</v>
      </c>
      <c r="O99" s="48">
        <f t="shared" si="9"/>
        <v>4.537336142226045</v>
      </c>
      <c r="P99" s="9"/>
    </row>
    <row r="100" spans="1:16">
      <c r="A100" s="12"/>
      <c r="B100" s="25">
        <v>348.71</v>
      </c>
      <c r="C100" s="39" t="s">
        <v>115</v>
      </c>
      <c r="D100" s="47">
        <v>0</v>
      </c>
      <c r="E100" s="47">
        <v>1317500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8"/>
        <v>1317500</v>
      </c>
      <c r="O100" s="48">
        <f t="shared" si="9"/>
        <v>0.54061883725300797</v>
      </c>
      <c r="P100" s="9"/>
    </row>
    <row r="101" spans="1:16">
      <c r="A101" s="12"/>
      <c r="B101" s="25">
        <v>348.72</v>
      </c>
      <c r="C101" s="39" t="s">
        <v>116</v>
      </c>
      <c r="D101" s="47">
        <v>0</v>
      </c>
      <c r="E101" s="47">
        <v>414084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8"/>
        <v>414084</v>
      </c>
      <c r="O101" s="48">
        <f t="shared" ref="O101:O132" si="10">(N101/O$137)</f>
        <v>0.16991393594313059</v>
      </c>
      <c r="P101" s="9"/>
    </row>
    <row r="102" spans="1:16">
      <c r="A102" s="12"/>
      <c r="B102" s="25">
        <v>349</v>
      </c>
      <c r="C102" s="20" t="s">
        <v>1</v>
      </c>
      <c r="D102" s="47">
        <v>0</v>
      </c>
      <c r="E102" s="47">
        <v>979403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8"/>
        <v>979403</v>
      </c>
      <c r="O102" s="48">
        <f t="shared" si="10"/>
        <v>0.40188516968660931</v>
      </c>
      <c r="P102" s="9"/>
    </row>
    <row r="103" spans="1:16" ht="15.75">
      <c r="A103" s="29" t="s">
        <v>69</v>
      </c>
      <c r="B103" s="30"/>
      <c r="C103" s="31"/>
      <c r="D103" s="32">
        <f t="shared" ref="D103:M103" si="11">SUM(D104:D108)</f>
        <v>13078474</v>
      </c>
      <c r="E103" s="32">
        <f t="shared" si="11"/>
        <v>31480556</v>
      </c>
      <c r="F103" s="32">
        <f t="shared" si="11"/>
        <v>0</v>
      </c>
      <c r="G103" s="32">
        <f t="shared" si="11"/>
        <v>228993</v>
      </c>
      <c r="H103" s="32">
        <f t="shared" si="11"/>
        <v>0</v>
      </c>
      <c r="I103" s="32">
        <f t="shared" si="11"/>
        <v>0</v>
      </c>
      <c r="J103" s="32">
        <f t="shared" si="11"/>
        <v>0</v>
      </c>
      <c r="K103" s="32">
        <f t="shared" si="11"/>
        <v>0</v>
      </c>
      <c r="L103" s="32">
        <f t="shared" si="11"/>
        <v>0</v>
      </c>
      <c r="M103" s="32">
        <f t="shared" si="11"/>
        <v>0</v>
      </c>
      <c r="N103" s="32">
        <f t="shared" ref="N103:N111" si="12">SUM(D103:M103)</f>
        <v>44788023</v>
      </c>
      <c r="O103" s="46">
        <f t="shared" si="10"/>
        <v>18.378177546201879</v>
      </c>
      <c r="P103" s="10"/>
    </row>
    <row r="104" spans="1:16">
      <c r="A104" s="13"/>
      <c r="B104" s="40">
        <v>351</v>
      </c>
      <c r="C104" s="21" t="s">
        <v>258</v>
      </c>
      <c r="D104" s="47">
        <v>84475</v>
      </c>
      <c r="E104" s="47">
        <v>4315461</v>
      </c>
      <c r="F104" s="47">
        <v>0</v>
      </c>
      <c r="G104" s="47">
        <v>228993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4628929</v>
      </c>
      <c r="O104" s="48">
        <f t="shared" si="10"/>
        <v>1.8994202760582384</v>
      </c>
      <c r="P104" s="9"/>
    </row>
    <row r="105" spans="1:16">
      <c r="A105" s="13"/>
      <c r="B105" s="40">
        <v>352</v>
      </c>
      <c r="C105" s="21" t="s">
        <v>121</v>
      </c>
      <c r="D105" s="47">
        <v>0</v>
      </c>
      <c r="E105" s="47">
        <v>798491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798491</v>
      </c>
      <c r="O105" s="48">
        <f t="shared" si="10"/>
        <v>0.32765030434686271</v>
      </c>
      <c r="P105" s="9"/>
    </row>
    <row r="106" spans="1:16">
      <c r="A106" s="13"/>
      <c r="B106" s="40">
        <v>353</v>
      </c>
      <c r="C106" s="21" t="s">
        <v>122</v>
      </c>
      <c r="D106" s="47">
        <v>0</v>
      </c>
      <c r="E106" s="47">
        <v>131482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131482</v>
      </c>
      <c r="O106" s="48">
        <f t="shared" si="10"/>
        <v>5.395191344189753E-2</v>
      </c>
      <c r="P106" s="9"/>
    </row>
    <row r="107" spans="1:16">
      <c r="A107" s="13"/>
      <c r="B107" s="40">
        <v>354</v>
      </c>
      <c r="C107" s="21" t="s">
        <v>123</v>
      </c>
      <c r="D107" s="47">
        <v>4702185</v>
      </c>
      <c r="E107" s="47">
        <v>1102258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5804443</v>
      </c>
      <c r="O107" s="48">
        <f t="shared" si="10"/>
        <v>2.3817770212989462</v>
      </c>
      <c r="P107" s="9"/>
    </row>
    <row r="108" spans="1:16">
      <c r="A108" s="13"/>
      <c r="B108" s="40">
        <v>359</v>
      </c>
      <c r="C108" s="21" t="s">
        <v>124</v>
      </c>
      <c r="D108" s="47">
        <v>8291814</v>
      </c>
      <c r="E108" s="47">
        <v>25132864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33424678</v>
      </c>
      <c r="O108" s="48">
        <f t="shared" si="10"/>
        <v>13.715378031055936</v>
      </c>
      <c r="P108" s="9"/>
    </row>
    <row r="109" spans="1:16" ht="15.75">
      <c r="A109" s="29" t="s">
        <v>5</v>
      </c>
      <c r="B109" s="30"/>
      <c r="C109" s="31"/>
      <c r="D109" s="32">
        <f t="shared" ref="D109:M109" si="13">SUM(D110:D123)</f>
        <v>80983840</v>
      </c>
      <c r="E109" s="32">
        <f t="shared" si="13"/>
        <v>144886864</v>
      </c>
      <c r="F109" s="32">
        <f t="shared" si="13"/>
        <v>11282693</v>
      </c>
      <c r="G109" s="32">
        <f t="shared" si="13"/>
        <v>248302622</v>
      </c>
      <c r="H109" s="32">
        <f t="shared" si="13"/>
        <v>0</v>
      </c>
      <c r="I109" s="32">
        <f t="shared" si="13"/>
        <v>0</v>
      </c>
      <c r="J109" s="32">
        <f t="shared" si="13"/>
        <v>3110000</v>
      </c>
      <c r="K109" s="32">
        <f t="shared" si="13"/>
        <v>35473000</v>
      </c>
      <c r="L109" s="32">
        <f t="shared" si="13"/>
        <v>0</v>
      </c>
      <c r="M109" s="32">
        <f t="shared" si="13"/>
        <v>1822000</v>
      </c>
      <c r="N109" s="32">
        <f t="shared" si="12"/>
        <v>525861019</v>
      </c>
      <c r="O109" s="46">
        <f t="shared" si="10"/>
        <v>215.78016899313999</v>
      </c>
      <c r="P109" s="10"/>
    </row>
    <row r="110" spans="1:16">
      <c r="A110" s="12"/>
      <c r="B110" s="25">
        <v>361</v>
      </c>
      <c r="C110" s="20" t="s">
        <v>259</v>
      </c>
      <c r="D110" s="47">
        <v>25872830</v>
      </c>
      <c r="E110" s="47">
        <v>14396040</v>
      </c>
      <c r="F110" s="47">
        <v>8138584</v>
      </c>
      <c r="G110" s="47">
        <v>37906874</v>
      </c>
      <c r="H110" s="47">
        <v>0</v>
      </c>
      <c r="I110" s="47">
        <v>0</v>
      </c>
      <c r="J110" s="47">
        <v>3110000</v>
      </c>
      <c r="K110" s="47">
        <v>9304000</v>
      </c>
      <c r="L110" s="47">
        <v>0</v>
      </c>
      <c r="M110" s="47">
        <v>1807000</v>
      </c>
      <c r="N110" s="47">
        <f t="shared" si="12"/>
        <v>100535328</v>
      </c>
      <c r="O110" s="48">
        <f t="shared" si="10"/>
        <v>41.253352657464724</v>
      </c>
      <c r="P110" s="9"/>
    </row>
    <row r="111" spans="1:16">
      <c r="A111" s="12"/>
      <c r="B111" s="25">
        <v>361.1</v>
      </c>
      <c r="C111" s="20" t="s">
        <v>125</v>
      </c>
      <c r="D111" s="47">
        <v>0</v>
      </c>
      <c r="E111" s="47">
        <v>8552163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8552163</v>
      </c>
      <c r="O111" s="48">
        <f t="shared" si="10"/>
        <v>3.5092678687348742</v>
      </c>
      <c r="P111" s="9"/>
    </row>
    <row r="112" spans="1:16">
      <c r="A112" s="12"/>
      <c r="B112" s="25">
        <v>362</v>
      </c>
      <c r="C112" s="20" t="s">
        <v>127</v>
      </c>
      <c r="D112" s="47">
        <v>3245705</v>
      </c>
      <c r="E112" s="47">
        <v>4479519</v>
      </c>
      <c r="F112" s="47">
        <v>0</v>
      </c>
      <c r="G112" s="47">
        <v>464780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23" si="14">SUM(D112:M112)</f>
        <v>8190004</v>
      </c>
      <c r="O112" s="48">
        <f t="shared" si="10"/>
        <v>3.3606606752011268</v>
      </c>
      <c r="P112" s="9"/>
    </row>
    <row r="113" spans="1:16">
      <c r="A113" s="12"/>
      <c r="B113" s="25">
        <v>363.11</v>
      </c>
      <c r="C113" s="20" t="s">
        <v>30</v>
      </c>
      <c r="D113" s="47">
        <v>0</v>
      </c>
      <c r="E113" s="47">
        <v>26553171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4"/>
        <v>26553171</v>
      </c>
      <c r="O113" s="48">
        <f t="shared" si="10"/>
        <v>10.895745298975553</v>
      </c>
      <c r="P113" s="9"/>
    </row>
    <row r="114" spans="1:16">
      <c r="A114" s="12"/>
      <c r="B114" s="25">
        <v>363.22</v>
      </c>
      <c r="C114" s="20" t="s">
        <v>171</v>
      </c>
      <c r="D114" s="47">
        <v>0</v>
      </c>
      <c r="E114" s="47">
        <v>0</v>
      </c>
      <c r="F114" s="47">
        <v>0</v>
      </c>
      <c r="G114" s="47">
        <v>19869261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4"/>
        <v>19869261</v>
      </c>
      <c r="O114" s="48">
        <f t="shared" si="10"/>
        <v>8.1530905342668216</v>
      </c>
      <c r="P114" s="9"/>
    </row>
    <row r="115" spans="1:16">
      <c r="A115" s="12"/>
      <c r="B115" s="25">
        <v>363.24</v>
      </c>
      <c r="C115" s="20" t="s">
        <v>172</v>
      </c>
      <c r="D115" s="47">
        <v>0</v>
      </c>
      <c r="E115" s="47">
        <v>0</v>
      </c>
      <c r="F115" s="47">
        <v>0</v>
      </c>
      <c r="G115" s="47">
        <v>126994117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4"/>
        <v>126994117</v>
      </c>
      <c r="O115" s="48">
        <f t="shared" si="10"/>
        <v>52.110369541185925</v>
      </c>
      <c r="P115" s="9"/>
    </row>
    <row r="116" spans="1:16">
      <c r="A116" s="12"/>
      <c r="B116" s="25">
        <v>363.27</v>
      </c>
      <c r="C116" s="20" t="s">
        <v>248</v>
      </c>
      <c r="D116" s="47">
        <v>0</v>
      </c>
      <c r="E116" s="47">
        <v>0</v>
      </c>
      <c r="F116" s="47">
        <v>0</v>
      </c>
      <c r="G116" s="47">
        <v>35951280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4"/>
        <v>35951280</v>
      </c>
      <c r="O116" s="48">
        <f t="shared" si="10"/>
        <v>14.752136008620358</v>
      </c>
      <c r="P116" s="9"/>
    </row>
    <row r="117" spans="1:16">
      <c r="A117" s="12"/>
      <c r="B117" s="25">
        <v>363.29</v>
      </c>
      <c r="C117" s="20" t="s">
        <v>260</v>
      </c>
      <c r="D117" s="47">
        <v>0</v>
      </c>
      <c r="E117" s="47">
        <v>0</v>
      </c>
      <c r="F117" s="47">
        <v>0</v>
      </c>
      <c r="G117" s="47">
        <v>184242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4"/>
        <v>184242</v>
      </c>
      <c r="O117" s="48">
        <f t="shared" si="10"/>
        <v>7.5601287144720072E-2</v>
      </c>
      <c r="P117" s="9"/>
    </row>
    <row r="118" spans="1:16">
      <c r="A118" s="12"/>
      <c r="B118" s="25">
        <v>364</v>
      </c>
      <c r="C118" s="20" t="s">
        <v>212</v>
      </c>
      <c r="D118" s="47">
        <v>1365376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4"/>
        <v>1365376</v>
      </c>
      <c r="O118" s="48">
        <f t="shared" si="10"/>
        <v>0.56026412564186945</v>
      </c>
      <c r="P118" s="9"/>
    </row>
    <row r="119" spans="1:16">
      <c r="A119" s="12"/>
      <c r="B119" s="25">
        <v>366</v>
      </c>
      <c r="C119" s="20" t="s">
        <v>129</v>
      </c>
      <c r="D119" s="47">
        <v>0</v>
      </c>
      <c r="E119" s="47">
        <v>1839423</v>
      </c>
      <c r="F119" s="47">
        <v>0</v>
      </c>
      <c r="G119" s="47">
        <v>10832449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4"/>
        <v>12671872</v>
      </c>
      <c r="O119" s="48">
        <f t="shared" si="10"/>
        <v>5.1997363995893346</v>
      </c>
      <c r="P119" s="9"/>
    </row>
    <row r="120" spans="1:16">
      <c r="A120" s="12"/>
      <c r="B120" s="25">
        <v>368</v>
      </c>
      <c r="C120" s="20" t="s">
        <v>130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26169000</v>
      </c>
      <c r="L120" s="47">
        <v>0</v>
      </c>
      <c r="M120" s="47">
        <v>0</v>
      </c>
      <c r="N120" s="47">
        <f t="shared" si="14"/>
        <v>26169000</v>
      </c>
      <c r="O120" s="48">
        <f t="shared" si="10"/>
        <v>10.738105770075116</v>
      </c>
      <c r="P120" s="9"/>
    </row>
    <row r="121" spans="1:16">
      <c r="A121" s="12"/>
      <c r="B121" s="25">
        <v>369</v>
      </c>
      <c r="C121" s="20" t="s">
        <v>261</v>
      </c>
      <c r="D121" s="47">
        <v>46879289</v>
      </c>
      <c r="E121" s="47">
        <v>34531561</v>
      </c>
      <c r="F121" s="47">
        <v>0</v>
      </c>
      <c r="G121" s="47">
        <v>15697942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97108792</v>
      </c>
      <c r="O121" s="48">
        <f t="shared" si="10"/>
        <v>39.847318571600916</v>
      </c>
      <c r="P121" s="9"/>
    </row>
    <row r="122" spans="1:16">
      <c r="A122" s="12"/>
      <c r="B122" s="25">
        <v>369.3</v>
      </c>
      <c r="C122" s="20" t="s">
        <v>131</v>
      </c>
      <c r="D122" s="47">
        <v>3620640</v>
      </c>
      <c r="E122" s="47">
        <v>7813287</v>
      </c>
      <c r="F122" s="47">
        <v>0</v>
      </c>
      <c r="G122" s="47">
        <v>-43704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4"/>
        <v>11390223</v>
      </c>
      <c r="O122" s="48">
        <f t="shared" si="10"/>
        <v>4.6738285497627841</v>
      </c>
      <c r="P122" s="9"/>
    </row>
    <row r="123" spans="1:16">
      <c r="A123" s="12"/>
      <c r="B123" s="25">
        <v>369.9</v>
      </c>
      <c r="C123" s="20" t="s">
        <v>132</v>
      </c>
      <c r="D123" s="47">
        <v>0</v>
      </c>
      <c r="E123" s="47">
        <v>46721700</v>
      </c>
      <c r="F123" s="47">
        <v>3144109</v>
      </c>
      <c r="G123" s="47">
        <v>445381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15000</v>
      </c>
      <c r="N123" s="47">
        <f t="shared" si="14"/>
        <v>50326190</v>
      </c>
      <c r="O123" s="48">
        <f t="shared" si="10"/>
        <v>20.650691704875868</v>
      </c>
      <c r="P123" s="9"/>
    </row>
    <row r="124" spans="1:16" ht="15.75">
      <c r="A124" s="29" t="s">
        <v>70</v>
      </c>
      <c r="B124" s="30"/>
      <c r="C124" s="31"/>
      <c r="D124" s="32">
        <f t="shared" ref="D124:M124" si="15">SUM(D125:D134)</f>
        <v>47044307</v>
      </c>
      <c r="E124" s="32">
        <f t="shared" si="15"/>
        <v>148158768</v>
      </c>
      <c r="F124" s="32">
        <f t="shared" si="15"/>
        <v>80195310</v>
      </c>
      <c r="G124" s="32">
        <f t="shared" si="15"/>
        <v>279498988</v>
      </c>
      <c r="H124" s="32">
        <f t="shared" si="15"/>
        <v>117095</v>
      </c>
      <c r="I124" s="32">
        <f t="shared" si="15"/>
        <v>956534000</v>
      </c>
      <c r="J124" s="32">
        <f t="shared" si="15"/>
        <v>0</v>
      </c>
      <c r="K124" s="32">
        <f t="shared" si="15"/>
        <v>0</v>
      </c>
      <c r="L124" s="32">
        <f t="shared" si="15"/>
        <v>0</v>
      </c>
      <c r="M124" s="32">
        <f t="shared" si="15"/>
        <v>0</v>
      </c>
      <c r="N124" s="32">
        <f>SUM(D124:M124)</f>
        <v>1511548468</v>
      </c>
      <c r="O124" s="46">
        <f t="shared" si="10"/>
        <v>620.24407986468736</v>
      </c>
      <c r="P124" s="9"/>
    </row>
    <row r="125" spans="1:16">
      <c r="A125" s="12"/>
      <c r="B125" s="25">
        <v>381</v>
      </c>
      <c r="C125" s="20" t="s">
        <v>133</v>
      </c>
      <c r="D125" s="47">
        <v>42181194</v>
      </c>
      <c r="E125" s="47">
        <v>139355416</v>
      </c>
      <c r="F125" s="47">
        <v>80195310</v>
      </c>
      <c r="G125" s="47">
        <v>94235055</v>
      </c>
      <c r="H125" s="47">
        <v>0</v>
      </c>
      <c r="I125" s="47">
        <v>581114000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937080975</v>
      </c>
      <c r="O125" s="48">
        <f t="shared" si="10"/>
        <v>384.51888206179507</v>
      </c>
      <c r="P125" s="9"/>
    </row>
    <row r="126" spans="1:16">
      <c r="A126" s="12"/>
      <c r="B126" s="25">
        <v>382</v>
      </c>
      <c r="C126" s="20" t="s">
        <v>262</v>
      </c>
      <c r="D126" s="47">
        <v>300000</v>
      </c>
      <c r="E126" s="47">
        <v>4098840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4398840</v>
      </c>
      <c r="O126" s="48">
        <f t="shared" si="10"/>
        <v>1.8050062740508703</v>
      </c>
      <c r="P126" s="9"/>
    </row>
    <row r="127" spans="1:16">
      <c r="A127" s="12"/>
      <c r="B127" s="25">
        <v>384</v>
      </c>
      <c r="C127" s="20" t="s">
        <v>134</v>
      </c>
      <c r="D127" s="47">
        <v>0</v>
      </c>
      <c r="E127" s="47">
        <v>0</v>
      </c>
      <c r="F127" s="47">
        <v>0</v>
      </c>
      <c r="G127" s="47">
        <v>185263933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ref="N127:N133" si="16">SUM(D127:M127)</f>
        <v>185263933</v>
      </c>
      <c r="O127" s="48">
        <f t="shared" si="10"/>
        <v>76.02062394184378</v>
      </c>
      <c r="P127" s="9"/>
    </row>
    <row r="128" spans="1:16">
      <c r="A128" s="12"/>
      <c r="B128" s="25">
        <v>389.1</v>
      </c>
      <c r="C128" s="20" t="s">
        <v>214</v>
      </c>
      <c r="D128" s="47">
        <v>0</v>
      </c>
      <c r="E128" s="47">
        <v>4704512</v>
      </c>
      <c r="F128" s="47">
        <v>0</v>
      </c>
      <c r="G128" s="47">
        <v>0</v>
      </c>
      <c r="H128" s="47">
        <v>117095</v>
      </c>
      <c r="I128" s="47">
        <v>114338000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119159607</v>
      </c>
      <c r="O128" s="48">
        <f t="shared" si="10"/>
        <v>48.895581164224204</v>
      </c>
      <c r="P128" s="9"/>
    </row>
    <row r="129" spans="1:119">
      <c r="A129" s="12"/>
      <c r="B129" s="25">
        <v>389.5</v>
      </c>
      <c r="C129" s="20" t="s">
        <v>215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40685000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40685000</v>
      </c>
      <c r="O129" s="48">
        <f t="shared" si="10"/>
        <v>16.69455589649991</v>
      </c>
      <c r="P129" s="9"/>
    </row>
    <row r="130" spans="1:119">
      <c r="A130" s="12"/>
      <c r="B130" s="25">
        <v>389.6</v>
      </c>
      <c r="C130" s="20" t="s">
        <v>216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22651000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22651000</v>
      </c>
      <c r="O130" s="48">
        <f t="shared" si="10"/>
        <v>9.294540631968033</v>
      </c>
      <c r="P130" s="9"/>
    </row>
    <row r="131" spans="1:119">
      <c r="A131" s="12"/>
      <c r="B131" s="25">
        <v>389.7</v>
      </c>
      <c r="C131" s="20" t="s">
        <v>217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44267000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44267000</v>
      </c>
      <c r="O131" s="48">
        <f t="shared" si="10"/>
        <v>18.164382594822698</v>
      </c>
      <c r="P131" s="9"/>
    </row>
    <row r="132" spans="1:119">
      <c r="A132" s="12"/>
      <c r="B132" s="25">
        <v>389.8</v>
      </c>
      <c r="C132" s="20" t="s">
        <v>218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43440000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43440000</v>
      </c>
      <c r="O132" s="48">
        <f t="shared" si="10"/>
        <v>17.825033996410372</v>
      </c>
      <c r="P132" s="9"/>
    </row>
    <row r="133" spans="1:119">
      <c r="A133" s="12"/>
      <c r="B133" s="25">
        <v>389.9</v>
      </c>
      <c r="C133" s="20" t="s">
        <v>219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110039000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110039000</v>
      </c>
      <c r="O133" s="48">
        <f>(N133/O$137)</f>
        <v>45.153059759000946</v>
      </c>
      <c r="P133" s="9"/>
    </row>
    <row r="134" spans="1:119" ht="15.75" thickBot="1">
      <c r="A134" s="12"/>
      <c r="B134" s="25">
        <v>390</v>
      </c>
      <c r="C134" s="20" t="s">
        <v>263</v>
      </c>
      <c r="D134" s="47">
        <v>4563113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>SUM(D134:M134)</f>
        <v>4563113</v>
      </c>
      <c r="O134" s="48">
        <f>(N134/O$137)</f>
        <v>1.8724135440714118</v>
      </c>
      <c r="P134" s="9"/>
    </row>
    <row r="135" spans="1:119" ht="16.5" thickBot="1">
      <c r="A135" s="14" t="s">
        <v>101</v>
      </c>
      <c r="B135" s="23"/>
      <c r="C135" s="22"/>
      <c r="D135" s="15">
        <f t="shared" ref="D135:M135" si="17">SUM(D5,D19,D23,D56,D103,D109,D124)</f>
        <v>2059900421</v>
      </c>
      <c r="E135" s="15">
        <f t="shared" si="17"/>
        <v>2023665799</v>
      </c>
      <c r="F135" s="15">
        <f t="shared" si="17"/>
        <v>166154274</v>
      </c>
      <c r="G135" s="15">
        <f t="shared" si="17"/>
        <v>556601615</v>
      </c>
      <c r="H135" s="15">
        <f t="shared" si="17"/>
        <v>117095</v>
      </c>
      <c r="I135" s="15">
        <f t="shared" si="17"/>
        <v>3702759000</v>
      </c>
      <c r="J135" s="15">
        <f t="shared" si="17"/>
        <v>442656000</v>
      </c>
      <c r="K135" s="15">
        <f t="shared" si="17"/>
        <v>35473000</v>
      </c>
      <c r="L135" s="15">
        <f t="shared" si="17"/>
        <v>0</v>
      </c>
      <c r="M135" s="15">
        <f t="shared" si="17"/>
        <v>13799000</v>
      </c>
      <c r="N135" s="15">
        <f>SUM(D135:M135)</f>
        <v>9001126204</v>
      </c>
      <c r="O135" s="38">
        <f>(N135/O$137)</f>
        <v>3693.4940283674091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264</v>
      </c>
      <c r="M137" s="49"/>
      <c r="N137" s="49"/>
      <c r="O137" s="44">
        <v>2437022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customHeight="1" thickBot="1">
      <c r="A139" s="53" t="s">
        <v>160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5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69"/>
      <c r="M3" s="70"/>
      <c r="N3" s="36"/>
      <c r="O3" s="37"/>
      <c r="P3" s="71" t="s">
        <v>286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287</v>
      </c>
      <c r="N4" s="35" t="s">
        <v>11</v>
      </c>
      <c r="O4" s="35" t="s">
        <v>288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289</v>
      </c>
      <c r="B5" s="26"/>
      <c r="C5" s="26"/>
      <c r="D5" s="27">
        <f t="shared" ref="D5:N5" si="0">SUM(D6:D18)</f>
        <v>1795996730</v>
      </c>
      <c r="E5" s="27">
        <f t="shared" si="0"/>
        <v>1356087459</v>
      </c>
      <c r="F5" s="27">
        <f t="shared" si="0"/>
        <v>147578885</v>
      </c>
      <c r="G5" s="27">
        <f t="shared" si="0"/>
        <v>168981</v>
      </c>
      <c r="H5" s="27">
        <f t="shared" si="0"/>
        <v>0</v>
      </c>
      <c r="I5" s="27">
        <f t="shared" si="0"/>
        <v>19153000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6680820829</v>
      </c>
      <c r="N5" s="27">
        <f t="shared" si="0"/>
        <v>0</v>
      </c>
      <c r="O5" s="28">
        <f>SUM(D5:N5)</f>
        <v>9999805884</v>
      </c>
      <c r="P5" s="33">
        <f t="shared" ref="P5:P36" si="1">(O5/P$152)</f>
        <v>3660.3327834186634</v>
      </c>
      <c r="Q5" s="6"/>
    </row>
    <row r="6" spans="1:134">
      <c r="A6" s="12"/>
      <c r="B6" s="25">
        <v>311</v>
      </c>
      <c r="C6" s="20" t="s">
        <v>3</v>
      </c>
      <c r="D6" s="47">
        <v>1602129894</v>
      </c>
      <c r="E6" s="47">
        <v>504909618</v>
      </c>
      <c r="F6" s="47">
        <v>147578885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6502482540</v>
      </c>
      <c r="N6" s="47">
        <v>0</v>
      </c>
      <c r="O6" s="47">
        <f>SUM(D6:N6)</f>
        <v>8757100937</v>
      </c>
      <c r="P6" s="48">
        <f t="shared" si="1"/>
        <v>3205.452587704191</v>
      </c>
      <c r="Q6" s="9"/>
    </row>
    <row r="7" spans="1:134">
      <c r="A7" s="12"/>
      <c r="B7" s="25">
        <v>312.11</v>
      </c>
      <c r="C7" s="20" t="s">
        <v>290</v>
      </c>
      <c r="D7" s="47">
        <v>0</v>
      </c>
      <c r="E7" s="47">
        <v>162797381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>SUM(D7:N7)</f>
        <v>162797381</v>
      </c>
      <c r="P7" s="48">
        <f t="shared" si="1"/>
        <v>59.590415818215561</v>
      </c>
      <c r="Q7" s="9"/>
    </row>
    <row r="8" spans="1:134">
      <c r="A8" s="12"/>
      <c r="B8" s="25">
        <v>312.13</v>
      </c>
      <c r="C8" s="20" t="s">
        <v>291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159979013</v>
      </c>
      <c r="N8" s="47">
        <v>0</v>
      </c>
      <c r="O8" s="47">
        <f t="shared" ref="O8:O17" si="2">SUM(D8:N8)</f>
        <v>159979013</v>
      </c>
      <c r="P8" s="48">
        <f t="shared" si="1"/>
        <v>58.558779313886582</v>
      </c>
      <c r="Q8" s="9"/>
    </row>
    <row r="9" spans="1:134">
      <c r="A9" s="12"/>
      <c r="B9" s="25">
        <v>312.3</v>
      </c>
      <c r="C9" s="20" t="s">
        <v>13</v>
      </c>
      <c r="D9" s="47">
        <v>11066776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11066776</v>
      </c>
      <c r="P9" s="48">
        <f t="shared" si="1"/>
        <v>4.0508869341518974</v>
      </c>
      <c r="Q9" s="9"/>
    </row>
    <row r="10" spans="1:134">
      <c r="A10" s="12"/>
      <c r="B10" s="25">
        <v>312.41000000000003</v>
      </c>
      <c r="C10" s="20" t="s">
        <v>292</v>
      </c>
      <c r="D10" s="47">
        <v>43250103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43250103</v>
      </c>
      <c r="P10" s="48">
        <f t="shared" si="1"/>
        <v>15.831284300271712</v>
      </c>
      <c r="Q10" s="9"/>
    </row>
    <row r="11" spans="1:134">
      <c r="A11" s="12"/>
      <c r="B11" s="25">
        <v>312.42</v>
      </c>
      <c r="C11" s="20" t="s">
        <v>293</v>
      </c>
      <c r="D11" s="47">
        <v>0</v>
      </c>
      <c r="E11" s="47">
        <v>0</v>
      </c>
      <c r="F11" s="47">
        <v>0</v>
      </c>
      <c r="G11" s="47">
        <v>168981</v>
      </c>
      <c r="H11" s="47">
        <v>0</v>
      </c>
      <c r="I11" s="47">
        <v>19153000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19321981</v>
      </c>
      <c r="P11" s="48">
        <f t="shared" si="1"/>
        <v>7.0726253404633121</v>
      </c>
      <c r="Q11" s="9"/>
    </row>
    <row r="12" spans="1:134">
      <c r="A12" s="12"/>
      <c r="B12" s="25">
        <v>312.61</v>
      </c>
      <c r="C12" s="20" t="s">
        <v>294</v>
      </c>
      <c r="D12" s="47">
        <v>0</v>
      </c>
      <c r="E12" s="47">
        <v>680732665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680732665</v>
      </c>
      <c r="P12" s="48">
        <f t="shared" si="1"/>
        <v>249.17564594231422</v>
      </c>
      <c r="Q12" s="9"/>
    </row>
    <row r="13" spans="1:134">
      <c r="A13" s="12"/>
      <c r="B13" s="25">
        <v>314.10000000000002</v>
      </c>
      <c r="C13" s="20" t="s">
        <v>16</v>
      </c>
      <c r="D13" s="47">
        <v>87577035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87577035</v>
      </c>
      <c r="P13" s="48">
        <f t="shared" si="1"/>
        <v>32.056731500959572</v>
      </c>
      <c r="Q13" s="9"/>
    </row>
    <row r="14" spans="1:134">
      <c r="A14" s="12"/>
      <c r="B14" s="25">
        <v>314.3</v>
      </c>
      <c r="C14" s="20" t="s">
        <v>17</v>
      </c>
      <c r="D14" s="47">
        <v>15036193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15036193</v>
      </c>
      <c r="P14" s="48">
        <f t="shared" si="1"/>
        <v>5.5038538561805366</v>
      </c>
      <c r="Q14" s="9"/>
    </row>
    <row r="15" spans="1:134">
      <c r="A15" s="12"/>
      <c r="B15" s="25">
        <v>314.39999999999998</v>
      </c>
      <c r="C15" s="20" t="s">
        <v>19</v>
      </c>
      <c r="D15" s="47">
        <v>2111854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2111854</v>
      </c>
      <c r="P15" s="48">
        <f t="shared" si="1"/>
        <v>0.77302384862912388</v>
      </c>
      <c r="Q15" s="9"/>
    </row>
    <row r="16" spans="1:134">
      <c r="A16" s="12"/>
      <c r="B16" s="25">
        <v>315.10000000000002</v>
      </c>
      <c r="C16" s="20" t="s">
        <v>295</v>
      </c>
      <c r="D16" s="47">
        <v>25637155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25637155</v>
      </c>
      <c r="P16" s="48">
        <f t="shared" si="1"/>
        <v>9.3842340550063525</v>
      </c>
      <c r="Q16" s="9"/>
    </row>
    <row r="17" spans="1:17">
      <c r="A17" s="12"/>
      <c r="B17" s="25">
        <v>316</v>
      </c>
      <c r="C17" s="20" t="s">
        <v>179</v>
      </c>
      <c r="D17" s="47">
        <v>9170335</v>
      </c>
      <c r="E17" s="47">
        <v>7647795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18367059</v>
      </c>
      <c r="N17" s="47">
        <v>0</v>
      </c>
      <c r="O17" s="47">
        <f t="shared" si="2"/>
        <v>35185189</v>
      </c>
      <c r="P17" s="48">
        <f t="shared" si="1"/>
        <v>12.879200084628536</v>
      </c>
      <c r="Q17" s="9"/>
    </row>
    <row r="18" spans="1:17">
      <c r="A18" s="12"/>
      <c r="B18" s="25">
        <v>319.89999999999998</v>
      </c>
      <c r="C18" s="20" t="s">
        <v>22</v>
      </c>
      <c r="D18" s="47">
        <v>17385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-7783</v>
      </c>
      <c r="N18" s="47">
        <v>0</v>
      </c>
      <c r="O18" s="47">
        <f>SUM(D18:N18)</f>
        <v>9602</v>
      </c>
      <c r="P18" s="48">
        <f t="shared" si="1"/>
        <v>3.5147197649727903E-3</v>
      </c>
      <c r="Q18" s="9"/>
    </row>
    <row r="19" spans="1:17" ht="15.75">
      <c r="A19" s="29" t="s">
        <v>23</v>
      </c>
      <c r="B19" s="30"/>
      <c r="C19" s="31"/>
      <c r="D19" s="32">
        <f t="shared" ref="D19:N19" si="3">SUM(D20:D30)</f>
        <v>96249269</v>
      </c>
      <c r="E19" s="32">
        <f t="shared" si="3"/>
        <v>26261007</v>
      </c>
      <c r="F19" s="32">
        <f t="shared" si="3"/>
        <v>10910981</v>
      </c>
      <c r="G19" s="32">
        <f t="shared" si="3"/>
        <v>120654927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77863654</v>
      </c>
      <c r="N19" s="32">
        <f t="shared" si="3"/>
        <v>0</v>
      </c>
      <c r="O19" s="45">
        <f>SUM(D19:N19)</f>
        <v>331939838</v>
      </c>
      <c r="P19" s="46">
        <f t="shared" si="1"/>
        <v>121.5033856905297</v>
      </c>
      <c r="Q19" s="10"/>
    </row>
    <row r="20" spans="1:17">
      <c r="A20" s="12"/>
      <c r="B20" s="25">
        <v>322</v>
      </c>
      <c r="C20" s="20" t="s">
        <v>296</v>
      </c>
      <c r="D20" s="47">
        <v>70117952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>SUM(D20:N20)</f>
        <v>70117952</v>
      </c>
      <c r="P20" s="48">
        <f t="shared" si="1"/>
        <v>25.666002059343199</v>
      </c>
      <c r="Q20" s="9"/>
    </row>
    <row r="21" spans="1:17">
      <c r="A21" s="12"/>
      <c r="B21" s="25">
        <v>324.11</v>
      </c>
      <c r="C21" s="20" t="s">
        <v>25</v>
      </c>
      <c r="D21" s="47">
        <v>0</v>
      </c>
      <c r="E21" s="47">
        <v>0</v>
      </c>
      <c r="F21" s="47">
        <v>0</v>
      </c>
      <c r="G21" s="47">
        <v>5663461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ref="O21:O30" si="4">SUM(D21:N21)</f>
        <v>5663461</v>
      </c>
      <c r="P21" s="48">
        <f t="shared" si="1"/>
        <v>2.0730554379142432</v>
      </c>
      <c r="Q21" s="9"/>
    </row>
    <row r="22" spans="1:17">
      <c r="A22" s="12"/>
      <c r="B22" s="25">
        <v>324.12</v>
      </c>
      <c r="C22" s="20" t="s">
        <v>26</v>
      </c>
      <c r="D22" s="47">
        <v>0</v>
      </c>
      <c r="E22" s="47">
        <v>0</v>
      </c>
      <c r="F22" s="47">
        <v>0</v>
      </c>
      <c r="G22" s="47">
        <v>7953245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7953245</v>
      </c>
      <c r="P22" s="48">
        <f t="shared" si="1"/>
        <v>2.911208852027809</v>
      </c>
      <c r="Q22" s="9"/>
    </row>
    <row r="23" spans="1:17">
      <c r="A23" s="12"/>
      <c r="B23" s="25">
        <v>324.31</v>
      </c>
      <c r="C23" s="20" t="s">
        <v>27</v>
      </c>
      <c r="D23" s="47">
        <v>0</v>
      </c>
      <c r="E23" s="47">
        <v>0</v>
      </c>
      <c r="F23" s="47">
        <v>0</v>
      </c>
      <c r="G23" s="47">
        <v>53234411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53234411</v>
      </c>
      <c r="P23" s="48">
        <f t="shared" si="1"/>
        <v>19.485944232283369</v>
      </c>
      <c r="Q23" s="9"/>
    </row>
    <row r="24" spans="1:17">
      <c r="A24" s="12"/>
      <c r="B24" s="25">
        <v>324.32</v>
      </c>
      <c r="C24" s="20" t="s">
        <v>28</v>
      </c>
      <c r="D24" s="47">
        <v>0</v>
      </c>
      <c r="E24" s="47">
        <v>0</v>
      </c>
      <c r="F24" s="47">
        <v>0</v>
      </c>
      <c r="G24" s="47">
        <v>44999743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44999743</v>
      </c>
      <c r="P24" s="48">
        <f t="shared" si="1"/>
        <v>16.471723197333468</v>
      </c>
      <c r="Q24" s="9"/>
    </row>
    <row r="25" spans="1:17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8689370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8689370</v>
      </c>
      <c r="P25" s="48">
        <f t="shared" si="1"/>
        <v>3.1806603295315159</v>
      </c>
      <c r="Q25" s="9"/>
    </row>
    <row r="26" spans="1:17">
      <c r="A26" s="12"/>
      <c r="B26" s="25">
        <v>324.82</v>
      </c>
      <c r="C26" s="20" t="s">
        <v>297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21045805</v>
      </c>
      <c r="N26" s="47">
        <v>0</v>
      </c>
      <c r="O26" s="47">
        <f t="shared" si="4"/>
        <v>21045805</v>
      </c>
      <c r="P26" s="48">
        <f t="shared" si="1"/>
        <v>7.7036145389776269</v>
      </c>
      <c r="Q26" s="9"/>
    </row>
    <row r="27" spans="1:17">
      <c r="A27" s="12"/>
      <c r="B27" s="25">
        <v>324.92</v>
      </c>
      <c r="C27" s="20" t="s">
        <v>283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748008</v>
      </c>
      <c r="N27" s="47">
        <v>0</v>
      </c>
      <c r="O27" s="47">
        <f t="shared" si="4"/>
        <v>748008</v>
      </c>
      <c r="P27" s="48">
        <f t="shared" si="1"/>
        <v>0.27380113538406237</v>
      </c>
      <c r="Q27" s="9"/>
    </row>
    <row r="28" spans="1:17">
      <c r="A28" s="12"/>
      <c r="B28" s="25">
        <v>325.10000000000002</v>
      </c>
      <c r="C28" s="20" t="s">
        <v>30</v>
      </c>
      <c r="D28" s="47">
        <v>0</v>
      </c>
      <c r="E28" s="47">
        <v>0</v>
      </c>
      <c r="F28" s="47">
        <v>10910981</v>
      </c>
      <c r="G28" s="47">
        <v>114697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11025678</v>
      </c>
      <c r="P28" s="48">
        <f t="shared" si="1"/>
        <v>4.0358434064596613</v>
      </c>
      <c r="Q28" s="9"/>
    </row>
    <row r="29" spans="1:17">
      <c r="A29" s="12"/>
      <c r="B29" s="25">
        <v>325.2</v>
      </c>
      <c r="C29" s="20" t="s">
        <v>31</v>
      </c>
      <c r="D29" s="47">
        <v>0</v>
      </c>
      <c r="E29" s="47">
        <v>26261007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26261007</v>
      </c>
      <c r="P29" s="48">
        <f t="shared" si="1"/>
        <v>9.6125890805028948</v>
      </c>
      <c r="Q29" s="9"/>
    </row>
    <row r="30" spans="1:17">
      <c r="A30" s="12"/>
      <c r="B30" s="25">
        <v>329.5</v>
      </c>
      <c r="C30" s="20" t="s">
        <v>298</v>
      </c>
      <c r="D30" s="47">
        <v>26131317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56069841</v>
      </c>
      <c r="N30" s="47">
        <v>0</v>
      </c>
      <c r="O30" s="47">
        <f t="shared" si="4"/>
        <v>82201158</v>
      </c>
      <c r="P30" s="48">
        <f t="shared" si="1"/>
        <v>30.088943420771841</v>
      </c>
      <c r="Q30" s="9"/>
    </row>
    <row r="31" spans="1:17" ht="15.75">
      <c r="A31" s="29" t="s">
        <v>299</v>
      </c>
      <c r="B31" s="30"/>
      <c r="C31" s="31"/>
      <c r="D31" s="32">
        <f t="shared" ref="D31:N31" si="5">SUM(D32:D60)</f>
        <v>324971014</v>
      </c>
      <c r="E31" s="32">
        <f t="shared" si="5"/>
        <v>1175304134</v>
      </c>
      <c r="F31" s="32">
        <f t="shared" si="5"/>
        <v>0</v>
      </c>
      <c r="G31" s="32">
        <f t="shared" si="5"/>
        <v>19738293</v>
      </c>
      <c r="H31" s="32">
        <f t="shared" si="5"/>
        <v>0</v>
      </c>
      <c r="I31" s="32">
        <f t="shared" si="5"/>
        <v>328502984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1112324531</v>
      </c>
      <c r="N31" s="32">
        <f t="shared" si="5"/>
        <v>0</v>
      </c>
      <c r="O31" s="45">
        <f>SUM(D31:N31)</f>
        <v>2960840956</v>
      </c>
      <c r="P31" s="46">
        <f t="shared" si="1"/>
        <v>1083.7873598202596</v>
      </c>
      <c r="Q31" s="10"/>
    </row>
    <row r="32" spans="1:17">
      <c r="A32" s="12"/>
      <c r="B32" s="25">
        <v>331.1</v>
      </c>
      <c r="C32" s="20" t="s">
        <v>33</v>
      </c>
      <c r="D32" s="47">
        <v>0</v>
      </c>
      <c r="E32" s="47">
        <v>2975667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2975667</v>
      </c>
      <c r="P32" s="48">
        <f t="shared" si="1"/>
        <v>1.0892142906558309</v>
      </c>
      <c r="Q32" s="9"/>
    </row>
    <row r="33" spans="1:17">
      <c r="A33" s="12"/>
      <c r="B33" s="25">
        <v>331.2</v>
      </c>
      <c r="C33" s="20" t="s">
        <v>34</v>
      </c>
      <c r="D33" s="47">
        <v>0</v>
      </c>
      <c r="E33" s="47">
        <v>9784445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9784445</v>
      </c>
      <c r="P33" s="48">
        <f t="shared" si="1"/>
        <v>3.5815020027899598</v>
      </c>
      <c r="Q33" s="9"/>
    </row>
    <row r="34" spans="1:17">
      <c r="A34" s="12"/>
      <c r="B34" s="25">
        <v>331.39</v>
      </c>
      <c r="C34" s="20" t="s">
        <v>41</v>
      </c>
      <c r="D34" s="47">
        <v>0</v>
      </c>
      <c r="E34" s="47">
        <v>950416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ref="O34:O56" si="6">SUM(D34:N34)</f>
        <v>950416</v>
      </c>
      <c r="P34" s="48">
        <f t="shared" si="1"/>
        <v>0.34789063738245984</v>
      </c>
      <c r="Q34" s="9"/>
    </row>
    <row r="35" spans="1:17">
      <c r="A35" s="12"/>
      <c r="B35" s="25">
        <v>331.49</v>
      </c>
      <c r="C35" s="20" t="s">
        <v>43</v>
      </c>
      <c r="D35" s="47">
        <v>0</v>
      </c>
      <c r="E35" s="47">
        <v>5641762</v>
      </c>
      <c r="F35" s="47">
        <v>0</v>
      </c>
      <c r="G35" s="47">
        <v>618299</v>
      </c>
      <c r="H35" s="47">
        <v>0</v>
      </c>
      <c r="I35" s="47">
        <v>267558984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273819045</v>
      </c>
      <c r="P35" s="48">
        <f t="shared" si="1"/>
        <v>100.22882831571276</v>
      </c>
      <c r="Q35" s="9"/>
    </row>
    <row r="36" spans="1:17">
      <c r="A36" s="12"/>
      <c r="B36" s="25">
        <v>331.5</v>
      </c>
      <c r="C36" s="20" t="s">
        <v>36</v>
      </c>
      <c r="D36" s="47">
        <v>0</v>
      </c>
      <c r="E36" s="47">
        <v>432089089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432089089</v>
      </c>
      <c r="P36" s="48">
        <f t="shared" si="1"/>
        <v>158.16205596098595</v>
      </c>
      <c r="Q36" s="9"/>
    </row>
    <row r="37" spans="1:17">
      <c r="A37" s="12"/>
      <c r="B37" s="25">
        <v>331.69</v>
      </c>
      <c r="C37" s="20" t="s">
        <v>44</v>
      </c>
      <c r="D37" s="47">
        <v>-874</v>
      </c>
      <c r="E37" s="47">
        <v>174148453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174147579</v>
      </c>
      <c r="P37" s="48">
        <f t="shared" ref="P37:P68" si="7">(O37/P$152)</f>
        <v>63.745046650016711</v>
      </c>
      <c r="Q37" s="9"/>
    </row>
    <row r="38" spans="1:17">
      <c r="A38" s="12"/>
      <c r="B38" s="25">
        <v>331.7</v>
      </c>
      <c r="C38" s="20" t="s">
        <v>37</v>
      </c>
      <c r="D38" s="47">
        <v>0</v>
      </c>
      <c r="E38" s="47">
        <v>1455273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1455273</v>
      </c>
      <c r="P38" s="48">
        <f t="shared" si="7"/>
        <v>0.53268868741212738</v>
      </c>
      <c r="Q38" s="9"/>
    </row>
    <row r="39" spans="1:17">
      <c r="A39" s="12"/>
      <c r="B39" s="25">
        <v>331.9</v>
      </c>
      <c r="C39" s="20" t="s">
        <v>38</v>
      </c>
      <c r="D39" s="47">
        <v>0</v>
      </c>
      <c r="E39" s="47">
        <v>527058970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527058970</v>
      </c>
      <c r="P39" s="48">
        <f t="shared" si="7"/>
        <v>192.92486764894824</v>
      </c>
      <c r="Q39" s="9"/>
    </row>
    <row r="40" spans="1:17">
      <c r="A40" s="12"/>
      <c r="B40" s="25">
        <v>333</v>
      </c>
      <c r="C40" s="20" t="s">
        <v>4</v>
      </c>
      <c r="D40" s="47">
        <v>0</v>
      </c>
      <c r="E40" s="47">
        <v>0</v>
      </c>
      <c r="F40" s="47">
        <v>0</v>
      </c>
      <c r="G40" s="47">
        <v>992012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992012</v>
      </c>
      <c r="P40" s="48">
        <f t="shared" si="7"/>
        <v>0.3631164531858142</v>
      </c>
      <c r="Q40" s="9"/>
    </row>
    <row r="41" spans="1:17">
      <c r="A41" s="12"/>
      <c r="B41" s="25">
        <v>334.2</v>
      </c>
      <c r="C41" s="20" t="s">
        <v>40</v>
      </c>
      <c r="D41" s="47">
        <v>0</v>
      </c>
      <c r="E41" s="47">
        <v>2450751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2450751</v>
      </c>
      <c r="P41" s="48">
        <f t="shared" si="7"/>
        <v>0.89707383656809325</v>
      </c>
      <c r="Q41" s="9"/>
    </row>
    <row r="42" spans="1:17">
      <c r="A42" s="12"/>
      <c r="B42" s="25">
        <v>334.39</v>
      </c>
      <c r="C42" s="20" t="s">
        <v>46</v>
      </c>
      <c r="D42" s="47">
        <v>0</v>
      </c>
      <c r="E42" s="47">
        <v>1753674</v>
      </c>
      <c r="F42" s="47">
        <v>0</v>
      </c>
      <c r="G42" s="47">
        <v>6498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1760172</v>
      </c>
      <c r="P42" s="48">
        <f t="shared" si="7"/>
        <v>0.64429403438363742</v>
      </c>
      <c r="Q42" s="9"/>
    </row>
    <row r="43" spans="1:17">
      <c r="A43" s="12"/>
      <c r="B43" s="25">
        <v>334.42</v>
      </c>
      <c r="C43" s="20" t="s">
        <v>47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60944000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60944000</v>
      </c>
      <c r="P43" s="48">
        <f t="shared" si="7"/>
        <v>22.307965148562982</v>
      </c>
      <c r="Q43" s="9"/>
    </row>
    <row r="44" spans="1:17">
      <c r="A44" s="12"/>
      <c r="B44" s="25">
        <v>334.49</v>
      </c>
      <c r="C44" s="20" t="s">
        <v>48</v>
      </c>
      <c r="D44" s="47">
        <v>0</v>
      </c>
      <c r="E44" s="47">
        <v>168339</v>
      </c>
      <c r="F44" s="47">
        <v>0</v>
      </c>
      <c r="G44" s="47">
        <v>1167679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1336018</v>
      </c>
      <c r="P44" s="48">
        <f t="shared" si="7"/>
        <v>0.48903654144547154</v>
      </c>
      <c r="Q44" s="9"/>
    </row>
    <row r="45" spans="1:17">
      <c r="A45" s="12"/>
      <c r="B45" s="25">
        <v>334.5</v>
      </c>
      <c r="C45" s="20" t="s">
        <v>49</v>
      </c>
      <c r="D45" s="47">
        <v>0</v>
      </c>
      <c r="E45" s="47">
        <v>4760392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4760392</v>
      </c>
      <c r="P45" s="48">
        <f t="shared" si="7"/>
        <v>1.7424957145822071</v>
      </c>
      <c r="Q45" s="9"/>
    </row>
    <row r="46" spans="1:17">
      <c r="A46" s="12"/>
      <c r="B46" s="25">
        <v>334.62</v>
      </c>
      <c r="C46" s="20" t="s">
        <v>268</v>
      </c>
      <c r="D46" s="47">
        <v>0</v>
      </c>
      <c r="E46" s="47">
        <v>133901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133901</v>
      </c>
      <c r="P46" s="48">
        <f t="shared" si="7"/>
        <v>4.9013173427371548E-2</v>
      </c>
      <c r="Q46" s="9"/>
    </row>
    <row r="47" spans="1:17">
      <c r="A47" s="12"/>
      <c r="B47" s="25">
        <v>334.69</v>
      </c>
      <c r="C47" s="20" t="s">
        <v>50</v>
      </c>
      <c r="D47" s="47">
        <v>0</v>
      </c>
      <c r="E47" s="47">
        <v>2357837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2357837</v>
      </c>
      <c r="P47" s="48">
        <f t="shared" si="7"/>
        <v>0.86306356035035925</v>
      </c>
      <c r="Q47" s="9"/>
    </row>
    <row r="48" spans="1:17">
      <c r="A48" s="12"/>
      <c r="B48" s="25">
        <v>334.7</v>
      </c>
      <c r="C48" s="20" t="s">
        <v>51</v>
      </c>
      <c r="D48" s="47">
        <v>0</v>
      </c>
      <c r="E48" s="47">
        <v>1310259</v>
      </c>
      <c r="F48" s="47">
        <v>0</v>
      </c>
      <c r="G48" s="47">
        <v>-12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1310247</v>
      </c>
      <c r="P48" s="48">
        <f t="shared" si="7"/>
        <v>0.47960331471529927</v>
      </c>
      <c r="Q48" s="9"/>
    </row>
    <row r="49" spans="1:17">
      <c r="A49" s="12"/>
      <c r="B49" s="25">
        <v>334.82</v>
      </c>
      <c r="C49" s="20" t="s">
        <v>300</v>
      </c>
      <c r="D49" s="47">
        <v>0</v>
      </c>
      <c r="E49" s="47">
        <v>3754872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3754872</v>
      </c>
      <c r="P49" s="48">
        <f t="shared" si="7"/>
        <v>1.374434787892409</v>
      </c>
      <c r="Q49" s="9"/>
    </row>
    <row r="50" spans="1:17">
      <c r="A50" s="12"/>
      <c r="B50" s="25">
        <v>334.9</v>
      </c>
      <c r="C50" s="20" t="s">
        <v>52</v>
      </c>
      <c r="D50" s="47">
        <v>0</v>
      </c>
      <c r="E50" s="47">
        <v>649231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649231</v>
      </c>
      <c r="P50" s="48">
        <f t="shared" si="7"/>
        <v>0.2376447643962768</v>
      </c>
      <c r="Q50" s="9"/>
    </row>
    <row r="51" spans="1:17">
      <c r="A51" s="12"/>
      <c r="B51" s="25">
        <v>335.12099999999998</v>
      </c>
      <c r="C51" s="20" t="s">
        <v>301</v>
      </c>
      <c r="D51" s="47">
        <v>119362117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119362117</v>
      </c>
      <c r="P51" s="48">
        <f t="shared" si="7"/>
        <v>43.691355114444356</v>
      </c>
      <c r="Q51" s="9"/>
    </row>
    <row r="52" spans="1:17">
      <c r="A52" s="12"/>
      <c r="B52" s="25">
        <v>335.13</v>
      </c>
      <c r="C52" s="20" t="s">
        <v>181</v>
      </c>
      <c r="D52" s="47">
        <v>769913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769913</v>
      </c>
      <c r="P52" s="48">
        <f t="shared" si="7"/>
        <v>0.28181924999057445</v>
      </c>
      <c r="Q52" s="9"/>
    </row>
    <row r="53" spans="1:17">
      <c r="A53" s="12"/>
      <c r="B53" s="25">
        <v>335.15</v>
      </c>
      <c r="C53" s="20" t="s">
        <v>182</v>
      </c>
      <c r="D53" s="47">
        <v>1249104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1249104</v>
      </c>
      <c r="P53" s="48">
        <f t="shared" si="7"/>
        <v>0.45722250753036581</v>
      </c>
      <c r="Q53" s="9"/>
    </row>
    <row r="54" spans="1:17">
      <c r="A54" s="12"/>
      <c r="B54" s="25">
        <v>335.16</v>
      </c>
      <c r="C54" s="20" t="s">
        <v>302</v>
      </c>
      <c r="D54" s="47">
        <v>446500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446500</v>
      </c>
      <c r="P54" s="48">
        <f t="shared" si="7"/>
        <v>0.16343703135392115</v>
      </c>
      <c r="Q54" s="9"/>
    </row>
    <row r="55" spans="1:17">
      <c r="A55" s="12"/>
      <c r="B55" s="25">
        <v>335.17</v>
      </c>
      <c r="C55" s="20" t="s">
        <v>184</v>
      </c>
      <c r="D55" s="47">
        <v>87235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87235</v>
      </c>
      <c r="P55" s="48">
        <f t="shared" si="7"/>
        <v>3.193153287829633E-2</v>
      </c>
      <c r="Q55" s="9"/>
    </row>
    <row r="56" spans="1:17">
      <c r="A56" s="12"/>
      <c r="B56" s="25">
        <v>335.18</v>
      </c>
      <c r="C56" s="20" t="s">
        <v>303</v>
      </c>
      <c r="D56" s="47">
        <v>189745821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6"/>
        <v>189745821</v>
      </c>
      <c r="P56" s="48">
        <f t="shared" si="7"/>
        <v>69.454633137855566</v>
      </c>
      <c r="Q56" s="9"/>
    </row>
    <row r="57" spans="1:17">
      <c r="A57" s="12"/>
      <c r="B57" s="25">
        <v>335.48</v>
      </c>
      <c r="C57" s="20" t="s">
        <v>59</v>
      </c>
      <c r="D57" s="47">
        <v>13311198</v>
      </c>
      <c r="E57" s="47">
        <v>0</v>
      </c>
      <c r="F57" s="47">
        <v>0</v>
      </c>
      <c r="G57" s="47">
        <v>16953817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62" si="8">SUM(D57:N57)</f>
        <v>30265015</v>
      </c>
      <c r="P57" s="48">
        <f t="shared" si="7"/>
        <v>11.078217705446571</v>
      </c>
      <c r="Q57" s="9"/>
    </row>
    <row r="58" spans="1:17">
      <c r="A58" s="12"/>
      <c r="B58" s="25">
        <v>335.61</v>
      </c>
      <c r="C58" s="20" t="s">
        <v>60</v>
      </c>
      <c r="D58" s="47">
        <v>0</v>
      </c>
      <c r="E58" s="47">
        <v>11682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11682</v>
      </c>
      <c r="P58" s="48">
        <f t="shared" si="7"/>
        <v>4.2760837632172611E-3</v>
      </c>
      <c r="Q58" s="9"/>
    </row>
    <row r="59" spans="1:17">
      <c r="A59" s="12"/>
      <c r="B59" s="25">
        <v>335.9</v>
      </c>
      <c r="C59" s="20" t="s">
        <v>236</v>
      </c>
      <c r="D59" s="47">
        <v>0</v>
      </c>
      <c r="E59" s="47">
        <v>1099146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1112324531</v>
      </c>
      <c r="N59" s="47">
        <v>0</v>
      </c>
      <c r="O59" s="47">
        <f t="shared" si="8"/>
        <v>1113423677</v>
      </c>
      <c r="P59" s="48">
        <f t="shared" si="7"/>
        <v>407.55803002922102</v>
      </c>
      <c r="Q59" s="9"/>
    </row>
    <row r="60" spans="1:17">
      <c r="A60" s="12"/>
      <c r="B60" s="25">
        <v>337.9</v>
      </c>
      <c r="C60" s="20" t="s">
        <v>63</v>
      </c>
      <c r="D60" s="47">
        <v>0</v>
      </c>
      <c r="E60" s="47">
        <v>2749975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2749975</v>
      </c>
      <c r="P60" s="48">
        <f t="shared" si="7"/>
        <v>1.0066019043617007</v>
      </c>
      <c r="Q60" s="9"/>
    </row>
    <row r="61" spans="1:17" ht="15.75">
      <c r="A61" s="29" t="s">
        <v>68</v>
      </c>
      <c r="B61" s="30"/>
      <c r="C61" s="31"/>
      <c r="D61" s="32">
        <f t="shared" ref="D61:N61" si="9">SUM(D62:D117)</f>
        <v>460570028</v>
      </c>
      <c r="E61" s="32">
        <f t="shared" si="9"/>
        <v>232217627</v>
      </c>
      <c r="F61" s="32">
        <f t="shared" si="9"/>
        <v>3185413</v>
      </c>
      <c r="G61" s="32">
        <f t="shared" si="9"/>
        <v>38653</v>
      </c>
      <c r="H61" s="32">
        <f t="shared" si="9"/>
        <v>0</v>
      </c>
      <c r="I61" s="32">
        <f t="shared" si="9"/>
        <v>3693754896</v>
      </c>
      <c r="J61" s="32">
        <f t="shared" si="9"/>
        <v>643327056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 t="shared" si="9"/>
        <v>3084000</v>
      </c>
      <c r="O61" s="32">
        <f t="shared" si="8"/>
        <v>5036177673</v>
      </c>
      <c r="P61" s="46">
        <f t="shared" si="7"/>
        <v>1843.4444081657753</v>
      </c>
      <c r="Q61" s="10"/>
    </row>
    <row r="62" spans="1:17">
      <c r="A62" s="12"/>
      <c r="B62" s="25">
        <v>341.1</v>
      </c>
      <c r="C62" s="20" t="s">
        <v>186</v>
      </c>
      <c r="D62" s="47">
        <v>13745506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8"/>
        <v>13745506</v>
      </c>
      <c r="P62" s="48">
        <f t="shared" si="7"/>
        <v>5.031410291371806</v>
      </c>
      <c r="Q62" s="9"/>
    </row>
    <row r="63" spans="1:17">
      <c r="A63" s="12"/>
      <c r="B63" s="25">
        <v>341.16</v>
      </c>
      <c r="C63" s="20" t="s">
        <v>238</v>
      </c>
      <c r="D63" s="47">
        <v>5008563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ref="O63:O117" si="10">SUM(D63:N63)</f>
        <v>5008563</v>
      </c>
      <c r="P63" s="48">
        <f t="shared" si="7"/>
        <v>1.8333363226631341</v>
      </c>
      <c r="Q63" s="9"/>
    </row>
    <row r="64" spans="1:17">
      <c r="A64" s="12"/>
      <c r="B64" s="25">
        <v>341.2</v>
      </c>
      <c r="C64" s="20" t="s">
        <v>187</v>
      </c>
      <c r="D64" s="47">
        <v>3200634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3200634</v>
      </c>
      <c r="P64" s="48">
        <f t="shared" si="7"/>
        <v>1.1715612976717269</v>
      </c>
      <c r="Q64" s="9"/>
    </row>
    <row r="65" spans="1:17">
      <c r="A65" s="12"/>
      <c r="B65" s="25">
        <v>341.3</v>
      </c>
      <c r="C65" s="20" t="s">
        <v>188</v>
      </c>
      <c r="D65" s="47">
        <v>63245356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63245356</v>
      </c>
      <c r="P65" s="48">
        <f t="shared" si="7"/>
        <v>23.150354381997548</v>
      </c>
      <c r="Q65" s="9"/>
    </row>
    <row r="66" spans="1:17">
      <c r="A66" s="12"/>
      <c r="B66" s="25">
        <v>341.51</v>
      </c>
      <c r="C66" s="20" t="s">
        <v>189</v>
      </c>
      <c r="D66" s="47">
        <v>37999033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37999033</v>
      </c>
      <c r="P66" s="48">
        <f t="shared" si="7"/>
        <v>13.909180622261331</v>
      </c>
      <c r="Q66" s="9"/>
    </row>
    <row r="67" spans="1:17">
      <c r="A67" s="12"/>
      <c r="B67" s="25">
        <v>341.52</v>
      </c>
      <c r="C67" s="20" t="s">
        <v>190</v>
      </c>
      <c r="D67" s="47">
        <v>28598984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28598984</v>
      </c>
      <c r="P67" s="48">
        <f t="shared" si="7"/>
        <v>10.468383078831556</v>
      </c>
      <c r="Q67" s="9"/>
    </row>
    <row r="68" spans="1:17">
      <c r="A68" s="12"/>
      <c r="B68" s="25">
        <v>341.53</v>
      </c>
      <c r="C68" s="20" t="s">
        <v>191</v>
      </c>
      <c r="D68" s="47">
        <v>625355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625355</v>
      </c>
      <c r="P68" s="48">
        <f t="shared" si="7"/>
        <v>0.22890518419335132</v>
      </c>
      <c r="Q68" s="9"/>
    </row>
    <row r="69" spans="1:17">
      <c r="A69" s="12"/>
      <c r="B69" s="25">
        <v>341.54</v>
      </c>
      <c r="C69" s="20" t="s">
        <v>192</v>
      </c>
      <c r="D69" s="47">
        <v>518598</v>
      </c>
      <c r="E69" s="47">
        <v>170000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688598</v>
      </c>
      <c r="P69" s="48">
        <f t="shared" ref="P69:P100" si="11">(O69/P$152)</f>
        <v>0.25205467618420468</v>
      </c>
      <c r="Q69" s="9"/>
    </row>
    <row r="70" spans="1:17">
      <c r="A70" s="12"/>
      <c r="B70" s="25">
        <v>341.55</v>
      </c>
      <c r="C70" s="20" t="s">
        <v>269</v>
      </c>
      <c r="D70" s="47">
        <v>39608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39608</v>
      </c>
      <c r="P70" s="48">
        <f t="shared" si="11"/>
        <v>1.4498127520416817E-2</v>
      </c>
      <c r="Q70" s="9"/>
    </row>
    <row r="71" spans="1:17">
      <c r="A71" s="12"/>
      <c r="B71" s="25">
        <v>341.56</v>
      </c>
      <c r="C71" s="20" t="s">
        <v>193</v>
      </c>
      <c r="D71" s="47">
        <v>3887974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3887974</v>
      </c>
      <c r="P71" s="48">
        <f t="shared" si="11"/>
        <v>1.4231554950531473</v>
      </c>
      <c r="Q71" s="9"/>
    </row>
    <row r="72" spans="1:17">
      <c r="A72" s="12"/>
      <c r="B72" s="25">
        <v>341.9</v>
      </c>
      <c r="C72" s="20" t="s">
        <v>194</v>
      </c>
      <c r="D72" s="47">
        <v>33504786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643327056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676831842</v>
      </c>
      <c r="P72" s="48">
        <f t="shared" si="11"/>
        <v>247.74778719437001</v>
      </c>
      <c r="Q72" s="9"/>
    </row>
    <row r="73" spans="1:17">
      <c r="A73" s="12"/>
      <c r="B73" s="25">
        <v>342.1</v>
      </c>
      <c r="C73" s="20" t="s">
        <v>164</v>
      </c>
      <c r="D73" s="47">
        <v>65393544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65393544</v>
      </c>
      <c r="P73" s="48">
        <f t="shared" si="11"/>
        <v>23.936677941930622</v>
      </c>
      <c r="Q73" s="9"/>
    </row>
    <row r="74" spans="1:17">
      <c r="A74" s="12"/>
      <c r="B74" s="25">
        <v>342.2</v>
      </c>
      <c r="C74" s="20" t="s">
        <v>78</v>
      </c>
      <c r="D74" s="47">
        <v>-258</v>
      </c>
      <c r="E74" s="47">
        <v>72978710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72978452</v>
      </c>
      <c r="P74" s="48">
        <f t="shared" si="11"/>
        <v>26.713060577121233</v>
      </c>
      <c r="Q74" s="9"/>
    </row>
    <row r="75" spans="1:17">
      <c r="A75" s="12"/>
      <c r="B75" s="25">
        <v>342.3</v>
      </c>
      <c r="C75" s="20" t="s">
        <v>79</v>
      </c>
      <c r="D75" s="47">
        <v>34239</v>
      </c>
      <c r="E75" s="47">
        <v>7496343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7530582</v>
      </c>
      <c r="P75" s="48">
        <f t="shared" si="11"/>
        <v>2.7564971253018462</v>
      </c>
      <c r="Q75" s="9"/>
    </row>
    <row r="76" spans="1:17">
      <c r="A76" s="12"/>
      <c r="B76" s="25">
        <v>342.4</v>
      </c>
      <c r="C76" s="20" t="s">
        <v>80</v>
      </c>
      <c r="D76" s="47">
        <v>14448915</v>
      </c>
      <c r="E76" s="47">
        <v>175095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14624010</v>
      </c>
      <c r="P76" s="48">
        <f t="shared" si="11"/>
        <v>5.3529782326764979</v>
      </c>
      <c r="Q76" s="9"/>
    </row>
    <row r="77" spans="1:17">
      <c r="A77" s="12"/>
      <c r="B77" s="25">
        <v>342.5</v>
      </c>
      <c r="C77" s="20" t="s">
        <v>81</v>
      </c>
      <c r="D77" s="47">
        <v>16680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16680</v>
      </c>
      <c r="P77" s="48">
        <f t="shared" si="11"/>
        <v>6.1055536013066179E-3</v>
      </c>
      <c r="Q77" s="9"/>
    </row>
    <row r="78" spans="1:17">
      <c r="A78" s="12"/>
      <c r="B78" s="25">
        <v>342.6</v>
      </c>
      <c r="C78" s="20" t="s">
        <v>82</v>
      </c>
      <c r="D78" s="47">
        <v>0</v>
      </c>
      <c r="E78" s="47">
        <v>27614982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27614982</v>
      </c>
      <c r="P78" s="48">
        <f t="shared" si="11"/>
        <v>10.10819860911975</v>
      </c>
      <c r="Q78" s="9"/>
    </row>
    <row r="79" spans="1:17">
      <c r="A79" s="12"/>
      <c r="B79" s="25">
        <v>342.9</v>
      </c>
      <c r="C79" s="20" t="s">
        <v>83</v>
      </c>
      <c r="D79" s="47">
        <v>689234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689234</v>
      </c>
      <c r="P79" s="48">
        <f t="shared" si="11"/>
        <v>0.25228747786828332</v>
      </c>
      <c r="Q79" s="9"/>
    </row>
    <row r="80" spans="1:17">
      <c r="A80" s="12"/>
      <c r="B80" s="25">
        <v>343.4</v>
      </c>
      <c r="C80" s="20" t="s">
        <v>84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287252000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287252000</v>
      </c>
      <c r="P80" s="48">
        <f t="shared" si="11"/>
        <v>105.14583231909644</v>
      </c>
      <c r="Q80" s="9"/>
    </row>
    <row r="81" spans="1:17">
      <c r="A81" s="12"/>
      <c r="B81" s="25">
        <v>343.6</v>
      </c>
      <c r="C81" s="20" t="s">
        <v>85</v>
      </c>
      <c r="D81" s="47">
        <v>42331159</v>
      </c>
      <c r="E81" s="47">
        <v>0</v>
      </c>
      <c r="F81" s="47">
        <v>0</v>
      </c>
      <c r="G81" s="47">
        <v>0</v>
      </c>
      <c r="H81" s="47">
        <v>0</v>
      </c>
      <c r="I81" s="47">
        <v>827125000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869456159</v>
      </c>
      <c r="P81" s="48">
        <f t="shared" si="11"/>
        <v>318.25606611274998</v>
      </c>
      <c r="Q81" s="9"/>
    </row>
    <row r="82" spans="1:17">
      <c r="A82" s="12"/>
      <c r="B82" s="25">
        <v>343.9</v>
      </c>
      <c r="C82" s="20" t="s">
        <v>86</v>
      </c>
      <c r="D82" s="47">
        <v>38959396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38959396</v>
      </c>
      <c r="P82" s="48">
        <f t="shared" si="11"/>
        <v>14.260712263341166</v>
      </c>
      <c r="Q82" s="9"/>
    </row>
    <row r="83" spans="1:17">
      <c r="A83" s="12"/>
      <c r="B83" s="25">
        <v>344.1</v>
      </c>
      <c r="C83" s="20" t="s">
        <v>195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649645000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649645000</v>
      </c>
      <c r="P83" s="48">
        <f t="shared" si="11"/>
        <v>237.79630511515813</v>
      </c>
      <c r="Q83" s="9"/>
    </row>
    <row r="84" spans="1:17">
      <c r="A84" s="12"/>
      <c r="B84" s="25">
        <v>344.2</v>
      </c>
      <c r="C84" s="20" t="s">
        <v>196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99365896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99365896</v>
      </c>
      <c r="P84" s="48">
        <f t="shared" si="11"/>
        <v>36.37193070562703</v>
      </c>
      <c r="Q84" s="9"/>
    </row>
    <row r="85" spans="1:17">
      <c r="A85" s="12"/>
      <c r="B85" s="25">
        <v>344.3</v>
      </c>
      <c r="C85" s="20" t="s">
        <v>197</v>
      </c>
      <c r="D85" s="47">
        <v>-176</v>
      </c>
      <c r="E85" s="47">
        <v>0</v>
      </c>
      <c r="F85" s="47">
        <v>0</v>
      </c>
      <c r="G85" s="47">
        <v>0</v>
      </c>
      <c r="H85" s="47">
        <v>0</v>
      </c>
      <c r="I85" s="47">
        <v>30864000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30863824</v>
      </c>
      <c r="P85" s="48">
        <f t="shared" si="11"/>
        <v>11.297405981612327</v>
      </c>
      <c r="Q85" s="9"/>
    </row>
    <row r="86" spans="1:17">
      <c r="A86" s="12"/>
      <c r="B86" s="25">
        <v>344.5</v>
      </c>
      <c r="C86" s="20" t="s">
        <v>198</v>
      </c>
      <c r="D86" s="47">
        <v>2317393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2317393</v>
      </c>
      <c r="P86" s="48">
        <f t="shared" si="11"/>
        <v>0.84825942306910951</v>
      </c>
      <c r="Q86" s="9"/>
    </row>
    <row r="87" spans="1:17">
      <c r="A87" s="12"/>
      <c r="B87" s="25">
        <v>344.6</v>
      </c>
      <c r="C87" s="20" t="s">
        <v>199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18212000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0"/>
        <v>18212000</v>
      </c>
      <c r="P87" s="48">
        <f t="shared" si="11"/>
        <v>6.6663274692443721</v>
      </c>
      <c r="Q87" s="9"/>
    </row>
    <row r="88" spans="1:17">
      <c r="A88" s="12"/>
      <c r="B88" s="25">
        <v>344.9</v>
      </c>
      <c r="C88" s="20" t="s">
        <v>200</v>
      </c>
      <c r="D88" s="47">
        <v>0</v>
      </c>
      <c r="E88" s="47">
        <v>5563850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0"/>
        <v>5563850</v>
      </c>
      <c r="P88" s="48">
        <f t="shared" si="11"/>
        <v>2.0365937892463926</v>
      </c>
      <c r="Q88" s="9"/>
    </row>
    <row r="89" spans="1:17">
      <c r="A89" s="12"/>
      <c r="B89" s="25">
        <v>345.1</v>
      </c>
      <c r="C89" s="20" t="s">
        <v>93</v>
      </c>
      <c r="D89" s="47">
        <v>0</v>
      </c>
      <c r="E89" s="47">
        <v>61928277</v>
      </c>
      <c r="F89" s="47">
        <v>0</v>
      </c>
      <c r="G89" s="47">
        <v>0</v>
      </c>
      <c r="H89" s="47">
        <v>0</v>
      </c>
      <c r="I89" s="47">
        <v>15588000</v>
      </c>
      <c r="J89" s="47">
        <v>0</v>
      </c>
      <c r="K89" s="47">
        <v>0</v>
      </c>
      <c r="L89" s="47">
        <v>0</v>
      </c>
      <c r="M89" s="47">
        <v>0</v>
      </c>
      <c r="N89" s="47">
        <v>3084000</v>
      </c>
      <c r="O89" s="47">
        <f t="shared" si="10"/>
        <v>80600277</v>
      </c>
      <c r="P89" s="48">
        <f t="shared" si="11"/>
        <v>29.502956325159531</v>
      </c>
      <c r="Q89" s="9"/>
    </row>
    <row r="90" spans="1:17">
      <c r="A90" s="12"/>
      <c r="B90" s="25">
        <v>345.9</v>
      </c>
      <c r="C90" s="20" t="s">
        <v>94</v>
      </c>
      <c r="D90" s="47">
        <v>2898232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0"/>
        <v>2898232</v>
      </c>
      <c r="P90" s="48">
        <f t="shared" si="11"/>
        <v>1.060869953538494</v>
      </c>
      <c r="Q90" s="9"/>
    </row>
    <row r="91" spans="1:17">
      <c r="A91" s="12"/>
      <c r="B91" s="25">
        <v>346.2</v>
      </c>
      <c r="C91" s="20" t="s">
        <v>95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1757038000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0"/>
        <v>1757038000</v>
      </c>
      <c r="P91" s="48">
        <f t="shared" si="11"/>
        <v>643.14686382089792</v>
      </c>
      <c r="Q91" s="9"/>
    </row>
    <row r="92" spans="1:17">
      <c r="A92" s="12"/>
      <c r="B92" s="25">
        <v>346.9</v>
      </c>
      <c r="C92" s="20" t="s">
        <v>96</v>
      </c>
      <c r="D92" s="47">
        <v>0</v>
      </c>
      <c r="E92" s="47">
        <v>-310980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0"/>
        <v>-310980</v>
      </c>
      <c r="P92" s="48">
        <f t="shared" si="11"/>
        <v>-0.11383123854522374</v>
      </c>
      <c r="Q92" s="9"/>
    </row>
    <row r="93" spans="1:17">
      <c r="A93" s="12"/>
      <c r="B93" s="25">
        <v>347.1</v>
      </c>
      <c r="C93" s="20" t="s">
        <v>97</v>
      </c>
      <c r="D93" s="47">
        <v>33</v>
      </c>
      <c r="E93" s="47">
        <v>130083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0"/>
        <v>130116</v>
      </c>
      <c r="P93" s="48">
        <f t="shared" si="11"/>
        <v>4.7627710574796873E-2</v>
      </c>
      <c r="Q93" s="9"/>
    </row>
    <row r="94" spans="1:17">
      <c r="A94" s="12"/>
      <c r="B94" s="25">
        <v>347.2</v>
      </c>
      <c r="C94" s="20" t="s">
        <v>98</v>
      </c>
      <c r="D94" s="47">
        <v>56696178</v>
      </c>
      <c r="E94" s="47">
        <v>267383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0"/>
        <v>56963561</v>
      </c>
      <c r="P94" s="48">
        <f t="shared" si="11"/>
        <v>20.850963729424411</v>
      </c>
      <c r="Q94" s="9"/>
    </row>
    <row r="95" spans="1:17">
      <c r="A95" s="12"/>
      <c r="B95" s="25">
        <v>347.3</v>
      </c>
      <c r="C95" s="20" t="s">
        <v>99</v>
      </c>
      <c r="D95" s="47">
        <v>0</v>
      </c>
      <c r="E95" s="47">
        <v>481102</v>
      </c>
      <c r="F95" s="47">
        <v>0</v>
      </c>
      <c r="G95" s="47">
        <v>0</v>
      </c>
      <c r="H95" s="47">
        <v>0</v>
      </c>
      <c r="I95" s="47">
        <v>8665000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0"/>
        <v>9146102</v>
      </c>
      <c r="P95" s="48">
        <f t="shared" si="11"/>
        <v>3.3478426860921857</v>
      </c>
      <c r="Q95" s="9"/>
    </row>
    <row r="96" spans="1:17">
      <c r="A96" s="12"/>
      <c r="B96" s="25">
        <v>347.9</v>
      </c>
      <c r="C96" s="20" t="s">
        <v>100</v>
      </c>
      <c r="D96" s="47">
        <v>0</v>
      </c>
      <c r="E96" s="47">
        <v>441297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0"/>
        <v>441297</v>
      </c>
      <c r="P96" s="48">
        <f t="shared" si="11"/>
        <v>0.16153252323715867</v>
      </c>
      <c r="Q96" s="9"/>
    </row>
    <row r="97" spans="1:17">
      <c r="A97" s="12"/>
      <c r="B97" s="25">
        <v>348.11</v>
      </c>
      <c r="C97" s="20" t="s">
        <v>201</v>
      </c>
      <c r="D97" s="47">
        <v>0</v>
      </c>
      <c r="E97" s="47">
        <v>19257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>SUM(D97:N97)</f>
        <v>19257</v>
      </c>
      <c r="P97" s="48">
        <f t="shared" si="11"/>
        <v>7.0488396702854637E-3</v>
      </c>
      <c r="Q97" s="9"/>
    </row>
    <row r="98" spans="1:17">
      <c r="A98" s="12"/>
      <c r="B98" s="25">
        <v>348.12</v>
      </c>
      <c r="C98" s="20" t="s">
        <v>202</v>
      </c>
      <c r="D98" s="47">
        <v>0</v>
      </c>
      <c r="E98" s="47">
        <v>123043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ref="O98:O111" si="12">SUM(D98:N98)</f>
        <v>123043</v>
      </c>
      <c r="P98" s="48">
        <f t="shared" si="11"/>
        <v>4.5038706940381902E-2</v>
      </c>
      <c r="Q98" s="9"/>
    </row>
    <row r="99" spans="1:17">
      <c r="A99" s="12"/>
      <c r="B99" s="25">
        <v>348.13</v>
      </c>
      <c r="C99" s="20" t="s">
        <v>203</v>
      </c>
      <c r="D99" s="47">
        <v>0</v>
      </c>
      <c r="E99" s="47">
        <v>131761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131761</v>
      </c>
      <c r="P99" s="48">
        <f t="shared" si="11"/>
        <v>4.8229847006100793E-2</v>
      </c>
      <c r="Q99" s="9"/>
    </row>
    <row r="100" spans="1:17">
      <c r="A100" s="12"/>
      <c r="B100" s="25">
        <v>348.22</v>
      </c>
      <c r="C100" s="20" t="s">
        <v>205</v>
      </c>
      <c r="D100" s="47">
        <v>0</v>
      </c>
      <c r="E100" s="47">
        <v>1140399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1140399</v>
      </c>
      <c r="P100" s="48">
        <f t="shared" si="11"/>
        <v>0.41743208761249795</v>
      </c>
      <c r="Q100" s="9"/>
    </row>
    <row r="101" spans="1:17">
      <c r="A101" s="12"/>
      <c r="B101" s="25">
        <v>348.23</v>
      </c>
      <c r="C101" s="20" t="s">
        <v>206</v>
      </c>
      <c r="D101" s="47">
        <v>0</v>
      </c>
      <c r="E101" s="47">
        <v>4905526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4905526</v>
      </c>
      <c r="P101" s="48">
        <f t="shared" ref="P101:P132" si="13">(O101/P$152)</f>
        <v>1.7956206196404825</v>
      </c>
      <c r="Q101" s="9"/>
    </row>
    <row r="102" spans="1:17">
      <c r="A102" s="12"/>
      <c r="B102" s="25">
        <v>348.31</v>
      </c>
      <c r="C102" s="20" t="s">
        <v>222</v>
      </c>
      <c r="D102" s="47">
        <v>0</v>
      </c>
      <c r="E102" s="47">
        <v>26649379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26649379</v>
      </c>
      <c r="P102" s="48">
        <f t="shared" si="13"/>
        <v>9.7547489164289534</v>
      </c>
      <c r="Q102" s="9"/>
    </row>
    <row r="103" spans="1:17">
      <c r="A103" s="12"/>
      <c r="B103" s="25">
        <v>348.32</v>
      </c>
      <c r="C103" s="20" t="s">
        <v>223</v>
      </c>
      <c r="D103" s="47">
        <v>0</v>
      </c>
      <c r="E103" s="47">
        <v>744343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744343</v>
      </c>
      <c r="P103" s="48">
        <f t="shared" si="13"/>
        <v>0.27245959737754027</v>
      </c>
      <c r="Q103" s="9"/>
    </row>
    <row r="104" spans="1:17">
      <c r="A104" s="12"/>
      <c r="B104" s="25">
        <v>348.33</v>
      </c>
      <c r="C104" s="20" t="s">
        <v>224</v>
      </c>
      <c r="D104" s="47">
        <v>0</v>
      </c>
      <c r="E104" s="47">
        <v>1364594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1364594</v>
      </c>
      <c r="P104" s="48">
        <f t="shared" si="13"/>
        <v>0.49949651145212248</v>
      </c>
      <c r="Q104" s="9"/>
    </row>
    <row r="105" spans="1:17">
      <c r="A105" s="12"/>
      <c r="B105" s="25">
        <v>348.41</v>
      </c>
      <c r="C105" s="20" t="s">
        <v>225</v>
      </c>
      <c r="D105" s="47">
        <v>0</v>
      </c>
      <c r="E105" s="47">
        <v>9463195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2"/>
        <v>9463195</v>
      </c>
      <c r="P105" s="48">
        <f t="shared" si="13"/>
        <v>3.4639115295034042</v>
      </c>
      <c r="Q105" s="9"/>
    </row>
    <row r="106" spans="1:17">
      <c r="A106" s="12"/>
      <c r="B106" s="25">
        <v>348.42</v>
      </c>
      <c r="C106" s="20" t="s">
        <v>226</v>
      </c>
      <c r="D106" s="47">
        <v>0</v>
      </c>
      <c r="E106" s="47">
        <v>3226507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2"/>
        <v>3226507</v>
      </c>
      <c r="P106" s="48">
        <f t="shared" si="13"/>
        <v>1.1810318605210439</v>
      </c>
      <c r="Q106" s="9"/>
    </row>
    <row r="107" spans="1:17">
      <c r="A107" s="12"/>
      <c r="B107" s="25">
        <v>348.48</v>
      </c>
      <c r="C107" s="20" t="s">
        <v>227</v>
      </c>
      <c r="D107" s="47">
        <v>0</v>
      </c>
      <c r="E107" s="47">
        <v>207259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2"/>
        <v>207259</v>
      </c>
      <c r="P107" s="48">
        <f t="shared" si="13"/>
        <v>7.5865163900072433E-2</v>
      </c>
      <c r="Q107" s="9"/>
    </row>
    <row r="108" spans="1:17">
      <c r="A108" s="12"/>
      <c r="B108" s="25">
        <v>348.52</v>
      </c>
      <c r="C108" s="20" t="s">
        <v>304</v>
      </c>
      <c r="D108" s="47">
        <v>0</v>
      </c>
      <c r="E108" s="47">
        <v>520898</v>
      </c>
      <c r="F108" s="47">
        <v>3185413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2"/>
        <v>3706311</v>
      </c>
      <c r="P108" s="48">
        <f t="shared" si="13"/>
        <v>1.3566595008160871</v>
      </c>
      <c r="Q108" s="9"/>
    </row>
    <row r="109" spans="1:17">
      <c r="A109" s="12"/>
      <c r="B109" s="25">
        <v>348.53</v>
      </c>
      <c r="C109" s="20" t="s">
        <v>305</v>
      </c>
      <c r="D109" s="47">
        <v>0</v>
      </c>
      <c r="E109" s="47">
        <v>3165696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2"/>
        <v>3165696</v>
      </c>
      <c r="P109" s="48">
        <f t="shared" si="13"/>
        <v>1.1587725787435224</v>
      </c>
      <c r="Q109" s="9"/>
    </row>
    <row r="110" spans="1:17">
      <c r="A110" s="12"/>
      <c r="B110" s="25">
        <v>348.71</v>
      </c>
      <c r="C110" s="20" t="s">
        <v>230</v>
      </c>
      <c r="D110" s="47">
        <v>0</v>
      </c>
      <c r="E110" s="47">
        <v>1472435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2"/>
        <v>1472435</v>
      </c>
      <c r="P110" s="48">
        <f t="shared" si="13"/>
        <v>0.53897067247841191</v>
      </c>
      <c r="Q110" s="9"/>
    </row>
    <row r="111" spans="1:17">
      <c r="A111" s="12"/>
      <c r="B111" s="25">
        <v>348.72</v>
      </c>
      <c r="C111" s="20" t="s">
        <v>231</v>
      </c>
      <c r="D111" s="47">
        <v>0</v>
      </c>
      <c r="E111" s="47">
        <v>343089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2"/>
        <v>343089</v>
      </c>
      <c r="P111" s="48">
        <f t="shared" si="13"/>
        <v>0.12558442922773899</v>
      </c>
      <c r="Q111" s="9"/>
    </row>
    <row r="112" spans="1:17">
      <c r="A112" s="12"/>
      <c r="B112" s="25">
        <v>348.92200000000003</v>
      </c>
      <c r="C112" s="20" t="s">
        <v>270</v>
      </c>
      <c r="D112" s="47">
        <v>267382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>SUM(D112:N112)</f>
        <v>267382</v>
      </c>
      <c r="P112" s="48">
        <f t="shared" si="13"/>
        <v>9.7872609893559115E-2</v>
      </c>
      <c r="Q112" s="9"/>
    </row>
    <row r="113" spans="1:17">
      <c r="A113" s="12"/>
      <c r="B113" s="25">
        <v>348.923</v>
      </c>
      <c r="C113" s="20" t="s">
        <v>208</v>
      </c>
      <c r="D113" s="47">
        <v>1741499</v>
      </c>
      <c r="E113" s="47">
        <v>382670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>SUM(D113:N113)</f>
        <v>2124169</v>
      </c>
      <c r="P113" s="48">
        <f t="shared" si="13"/>
        <v>0.77753163595526842</v>
      </c>
      <c r="Q113" s="9"/>
    </row>
    <row r="114" spans="1:17">
      <c r="A114" s="12"/>
      <c r="B114" s="25">
        <v>348.92399999999998</v>
      </c>
      <c r="C114" s="20" t="s">
        <v>209</v>
      </c>
      <c r="D114" s="47">
        <v>0</v>
      </c>
      <c r="E114" s="47">
        <v>267383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>SUM(D114:N114)</f>
        <v>267383</v>
      </c>
      <c r="P114" s="48">
        <f t="shared" si="13"/>
        <v>9.7872975933942882E-2</v>
      </c>
      <c r="Q114" s="9"/>
    </row>
    <row r="115" spans="1:17">
      <c r="A115" s="12"/>
      <c r="B115" s="25">
        <v>348.93099999999998</v>
      </c>
      <c r="C115" s="20" t="s">
        <v>210</v>
      </c>
      <c r="D115" s="47">
        <v>237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>SUM(D115:N115)</f>
        <v>237</v>
      </c>
      <c r="P115" s="48">
        <f t="shared" si="13"/>
        <v>8.6751570953817045E-5</v>
      </c>
      <c r="Q115" s="9"/>
    </row>
    <row r="116" spans="1:17">
      <c r="A116" s="12"/>
      <c r="B116" s="25">
        <v>348.99</v>
      </c>
      <c r="C116" s="20" t="s">
        <v>211</v>
      </c>
      <c r="D116" s="47">
        <v>1805888</v>
      </c>
      <c r="E116" s="47">
        <v>444700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>SUM(D116:N116)</f>
        <v>2250588</v>
      </c>
      <c r="P116" s="48">
        <f t="shared" si="13"/>
        <v>0.82380609523126247</v>
      </c>
      <c r="Q116" s="9"/>
    </row>
    <row r="117" spans="1:17">
      <c r="A117" s="12"/>
      <c r="B117" s="25">
        <v>349</v>
      </c>
      <c r="C117" s="20" t="s">
        <v>306</v>
      </c>
      <c r="D117" s="47">
        <v>42596056</v>
      </c>
      <c r="E117" s="47">
        <v>709351</v>
      </c>
      <c r="F117" s="47">
        <v>0</v>
      </c>
      <c r="G117" s="47">
        <v>38653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0"/>
        <v>43344060</v>
      </c>
      <c r="P117" s="48">
        <f t="shared" si="13"/>
        <v>15.86567635660972</v>
      </c>
      <c r="Q117" s="9"/>
    </row>
    <row r="118" spans="1:17" ht="15.75">
      <c r="A118" s="29" t="s">
        <v>69</v>
      </c>
      <c r="B118" s="30"/>
      <c r="C118" s="31"/>
      <c r="D118" s="32">
        <f t="shared" ref="D118:N118" si="14">SUM(D119:D127)</f>
        <v>16712448</v>
      </c>
      <c r="E118" s="32">
        <f t="shared" si="14"/>
        <v>17935605</v>
      </c>
      <c r="F118" s="32">
        <f t="shared" si="14"/>
        <v>0</v>
      </c>
      <c r="G118" s="32">
        <f t="shared" si="14"/>
        <v>214404</v>
      </c>
      <c r="H118" s="32">
        <f t="shared" si="14"/>
        <v>0</v>
      </c>
      <c r="I118" s="32">
        <f t="shared" si="14"/>
        <v>0</v>
      </c>
      <c r="J118" s="32">
        <f t="shared" si="14"/>
        <v>0</v>
      </c>
      <c r="K118" s="32">
        <f t="shared" si="14"/>
        <v>0</v>
      </c>
      <c r="L118" s="32">
        <f t="shared" si="14"/>
        <v>0</v>
      </c>
      <c r="M118" s="32">
        <f t="shared" si="14"/>
        <v>812030</v>
      </c>
      <c r="N118" s="32">
        <f t="shared" si="14"/>
        <v>0</v>
      </c>
      <c r="O118" s="32">
        <f>SUM(D118:N118)</f>
        <v>35674487</v>
      </c>
      <c r="P118" s="46">
        <f t="shared" si="13"/>
        <v>13.058302912327106</v>
      </c>
      <c r="Q118" s="10"/>
    </row>
    <row r="119" spans="1:17">
      <c r="A119" s="13"/>
      <c r="B119" s="40">
        <v>351.1</v>
      </c>
      <c r="C119" s="21" t="s">
        <v>118</v>
      </c>
      <c r="D119" s="47">
        <v>311335</v>
      </c>
      <c r="E119" s="47">
        <v>183395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>SUM(D119:N119)</f>
        <v>494730</v>
      </c>
      <c r="P119" s="48">
        <f t="shared" si="13"/>
        <v>0.1810911590632148</v>
      </c>
      <c r="Q119" s="9"/>
    </row>
    <row r="120" spans="1:17">
      <c r="A120" s="13"/>
      <c r="B120" s="40">
        <v>351.2</v>
      </c>
      <c r="C120" s="21" t="s">
        <v>119</v>
      </c>
      <c r="D120" s="47">
        <v>0</v>
      </c>
      <c r="E120" s="47">
        <v>117722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ref="O120:O127" si="15">SUM(D120:N120)</f>
        <v>117722</v>
      </c>
      <c r="P120" s="48">
        <f t="shared" si="13"/>
        <v>4.3091006058334394E-2</v>
      </c>
      <c r="Q120" s="9"/>
    </row>
    <row r="121" spans="1:17">
      <c r="A121" s="13"/>
      <c r="B121" s="40">
        <v>351.3</v>
      </c>
      <c r="C121" s="21" t="s">
        <v>175</v>
      </c>
      <c r="D121" s="47">
        <v>0</v>
      </c>
      <c r="E121" s="47">
        <v>11895864</v>
      </c>
      <c r="F121" s="47">
        <v>0</v>
      </c>
      <c r="G121" s="47">
        <v>214404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338373</v>
      </c>
      <c r="N121" s="47">
        <v>0</v>
      </c>
      <c r="O121" s="47">
        <f t="shared" si="15"/>
        <v>12448641</v>
      </c>
      <c r="P121" s="48">
        <f t="shared" si="13"/>
        <v>4.5567053290721349</v>
      </c>
      <c r="Q121" s="9"/>
    </row>
    <row r="122" spans="1:17">
      <c r="A122" s="13"/>
      <c r="B122" s="40">
        <v>351.5</v>
      </c>
      <c r="C122" s="21" t="s">
        <v>120</v>
      </c>
      <c r="D122" s="47">
        <v>0</v>
      </c>
      <c r="E122" s="47">
        <v>3778256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5"/>
        <v>3778256</v>
      </c>
      <c r="P122" s="48">
        <f t="shared" si="13"/>
        <v>1.382994276226519</v>
      </c>
      <c r="Q122" s="9"/>
    </row>
    <row r="123" spans="1:17">
      <c r="A123" s="13"/>
      <c r="B123" s="40">
        <v>351.7</v>
      </c>
      <c r="C123" s="21" t="s">
        <v>272</v>
      </c>
      <c r="D123" s="47">
        <v>0</v>
      </c>
      <c r="E123" s="47">
        <v>399024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5"/>
        <v>399024</v>
      </c>
      <c r="P123" s="48">
        <f t="shared" si="13"/>
        <v>0.14605889809399111</v>
      </c>
      <c r="Q123" s="9"/>
    </row>
    <row r="124" spans="1:17">
      <c r="A124" s="13"/>
      <c r="B124" s="40">
        <v>351.9</v>
      </c>
      <c r="C124" s="21" t="s">
        <v>307</v>
      </c>
      <c r="D124" s="47">
        <v>0</v>
      </c>
      <c r="E124" s="47">
        <v>28772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5"/>
        <v>28772</v>
      </c>
      <c r="P124" s="48">
        <f t="shared" si="13"/>
        <v>1.0531713921870144E-2</v>
      </c>
      <c r="Q124" s="9"/>
    </row>
    <row r="125" spans="1:17">
      <c r="A125" s="13"/>
      <c r="B125" s="40">
        <v>354</v>
      </c>
      <c r="C125" s="21" t="s">
        <v>123</v>
      </c>
      <c r="D125" s="47">
        <v>1970187</v>
      </c>
      <c r="E125" s="47">
        <v>-84843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5"/>
        <v>1885344</v>
      </c>
      <c r="P125" s="48">
        <f t="shared" si="13"/>
        <v>0.69011204130106862</v>
      </c>
      <c r="Q125" s="9"/>
    </row>
    <row r="126" spans="1:17">
      <c r="A126" s="13"/>
      <c r="B126" s="40">
        <v>358.2</v>
      </c>
      <c r="C126" s="21" t="s">
        <v>284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473657</v>
      </c>
      <c r="N126" s="47">
        <v>0</v>
      </c>
      <c r="O126" s="47">
        <f t="shared" si="15"/>
        <v>473657</v>
      </c>
      <c r="P126" s="48">
        <f t="shared" si="13"/>
        <v>0.17337759005600051</v>
      </c>
      <c r="Q126" s="9"/>
    </row>
    <row r="127" spans="1:17">
      <c r="A127" s="13"/>
      <c r="B127" s="40">
        <v>359</v>
      </c>
      <c r="C127" s="21" t="s">
        <v>124</v>
      </c>
      <c r="D127" s="47">
        <v>14430926</v>
      </c>
      <c r="E127" s="47">
        <v>1617415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5"/>
        <v>16048341</v>
      </c>
      <c r="P127" s="48">
        <f t="shared" si="13"/>
        <v>5.8743408985339718</v>
      </c>
      <c r="Q127" s="9"/>
    </row>
    <row r="128" spans="1:17" ht="15.75">
      <c r="A128" s="29" t="s">
        <v>5</v>
      </c>
      <c r="B128" s="30"/>
      <c r="C128" s="31"/>
      <c r="D128" s="32">
        <f t="shared" ref="D128:N128" si="16">SUM(D129:D138)</f>
        <v>40907678</v>
      </c>
      <c r="E128" s="32">
        <f t="shared" si="16"/>
        <v>45731159</v>
      </c>
      <c r="F128" s="32">
        <f t="shared" si="16"/>
        <v>8595951</v>
      </c>
      <c r="G128" s="32">
        <f t="shared" si="16"/>
        <v>19132797</v>
      </c>
      <c r="H128" s="32">
        <f t="shared" si="16"/>
        <v>4732</v>
      </c>
      <c r="I128" s="32">
        <f t="shared" si="16"/>
        <v>0</v>
      </c>
      <c r="J128" s="32">
        <f t="shared" si="16"/>
        <v>595605</v>
      </c>
      <c r="K128" s="32">
        <f t="shared" si="16"/>
        <v>245848000</v>
      </c>
      <c r="L128" s="32">
        <f t="shared" si="16"/>
        <v>0</v>
      </c>
      <c r="M128" s="32">
        <f t="shared" si="16"/>
        <v>13030932</v>
      </c>
      <c r="N128" s="32">
        <f t="shared" si="16"/>
        <v>18165000</v>
      </c>
      <c r="O128" s="32">
        <f>SUM(D128:N128)</f>
        <v>392011854</v>
      </c>
      <c r="P128" s="46">
        <f t="shared" si="13"/>
        <v>143.49216948109017</v>
      </c>
      <c r="Q128" s="10"/>
    </row>
    <row r="129" spans="1:17">
      <c r="A129" s="12"/>
      <c r="B129" s="25">
        <v>361.1</v>
      </c>
      <c r="C129" s="20" t="s">
        <v>125</v>
      </c>
      <c r="D129" s="47">
        <v>432489</v>
      </c>
      <c r="E129" s="47">
        <v>1239167</v>
      </c>
      <c r="F129" s="47">
        <v>8168471</v>
      </c>
      <c r="G129" s="47">
        <v>524170</v>
      </c>
      <c r="H129" s="47">
        <v>4732</v>
      </c>
      <c r="I129" s="47">
        <v>0</v>
      </c>
      <c r="J129" s="47">
        <v>588392</v>
      </c>
      <c r="K129" s="47">
        <v>0</v>
      </c>
      <c r="L129" s="47">
        <v>0</v>
      </c>
      <c r="M129" s="47">
        <v>654783</v>
      </c>
      <c r="N129" s="47">
        <v>1290000</v>
      </c>
      <c r="O129" s="47">
        <f>SUM(D129:N129)</f>
        <v>12902204</v>
      </c>
      <c r="P129" s="48">
        <f t="shared" si="13"/>
        <v>4.7227277036566333</v>
      </c>
      <c r="Q129" s="9"/>
    </row>
    <row r="130" spans="1:17">
      <c r="A130" s="12"/>
      <c r="B130" s="25">
        <v>361.3</v>
      </c>
      <c r="C130" s="20" t="s">
        <v>170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192524000</v>
      </c>
      <c r="L130" s="47">
        <v>0</v>
      </c>
      <c r="M130" s="47">
        <v>0</v>
      </c>
      <c r="N130" s="47">
        <v>0</v>
      </c>
      <c r="O130" s="47">
        <f t="shared" ref="O130:O138" si="17">SUM(D130:N130)</f>
        <v>192524000</v>
      </c>
      <c r="P130" s="48">
        <f t="shared" si="13"/>
        <v>70.471558845201159</v>
      </c>
      <c r="Q130" s="9"/>
    </row>
    <row r="131" spans="1:17">
      <c r="A131" s="12"/>
      <c r="B131" s="25">
        <v>361.4</v>
      </c>
      <c r="C131" s="20" t="s">
        <v>232</v>
      </c>
      <c r="D131" s="47">
        <v>0</v>
      </c>
      <c r="E131" s="47">
        <v>0</v>
      </c>
      <c r="F131" s="47">
        <v>0</v>
      </c>
      <c r="G131" s="47">
        <v>-78369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7"/>
        <v>-78369</v>
      </c>
      <c r="P131" s="48">
        <f t="shared" si="13"/>
        <v>-2.8686218835779275E-2</v>
      </c>
      <c r="Q131" s="9"/>
    </row>
    <row r="132" spans="1:17">
      <c r="A132" s="12"/>
      <c r="B132" s="25">
        <v>362</v>
      </c>
      <c r="C132" s="20" t="s">
        <v>127</v>
      </c>
      <c r="D132" s="47">
        <v>6132229</v>
      </c>
      <c r="E132" s="47">
        <v>822465</v>
      </c>
      <c r="F132" s="47">
        <v>0</v>
      </c>
      <c r="G132" s="47">
        <v>1774356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7"/>
        <v>8729050</v>
      </c>
      <c r="P132" s="48">
        <f t="shared" si="13"/>
        <v>3.1951848119595643</v>
      </c>
      <c r="Q132" s="9"/>
    </row>
    <row r="133" spans="1:17">
      <c r="A133" s="12"/>
      <c r="B133" s="25">
        <v>364</v>
      </c>
      <c r="C133" s="20" t="s">
        <v>212</v>
      </c>
      <c r="D133" s="47">
        <v>102032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7"/>
        <v>102032</v>
      </c>
      <c r="P133" s="48">
        <f t="shared" ref="P133:P150" si="18">(O133/P$152)</f>
        <v>3.7347832436961444E-2</v>
      </c>
      <c r="Q133" s="9"/>
    </row>
    <row r="134" spans="1:17">
      <c r="A134" s="12"/>
      <c r="B134" s="25">
        <v>366</v>
      </c>
      <c r="C134" s="20" t="s">
        <v>129</v>
      </c>
      <c r="D134" s="47">
        <v>1614787</v>
      </c>
      <c r="E134" s="47">
        <v>3627599</v>
      </c>
      <c r="F134" s="47">
        <v>0</v>
      </c>
      <c r="G134" s="47">
        <v>1915238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16875000</v>
      </c>
      <c r="O134" s="47">
        <f t="shared" si="17"/>
        <v>24032624</v>
      </c>
      <c r="P134" s="48">
        <f t="shared" si="18"/>
        <v>8.796910911993276</v>
      </c>
      <c r="Q134" s="9"/>
    </row>
    <row r="135" spans="1:17">
      <c r="A135" s="12"/>
      <c r="B135" s="25">
        <v>368</v>
      </c>
      <c r="C135" s="20" t="s">
        <v>130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53324000</v>
      </c>
      <c r="L135" s="47">
        <v>0</v>
      </c>
      <c r="M135" s="47">
        <v>0</v>
      </c>
      <c r="N135" s="47">
        <v>0</v>
      </c>
      <c r="O135" s="47">
        <f t="shared" si="17"/>
        <v>53324000</v>
      </c>
      <c r="P135" s="48">
        <f t="shared" si="18"/>
        <v>19.518737424225066</v>
      </c>
      <c r="Q135" s="9"/>
    </row>
    <row r="136" spans="1:17">
      <c r="A136" s="12"/>
      <c r="B136" s="25">
        <v>369.3</v>
      </c>
      <c r="C136" s="20" t="s">
        <v>131</v>
      </c>
      <c r="D136" s="47">
        <v>582581</v>
      </c>
      <c r="E136" s="47">
        <v>2573945</v>
      </c>
      <c r="F136" s="47">
        <v>0</v>
      </c>
      <c r="G136" s="47">
        <v>6952856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17"/>
        <v>10109382</v>
      </c>
      <c r="P136" s="48">
        <f t="shared" si="18"/>
        <v>3.7004420669714806</v>
      </c>
      <c r="Q136" s="9"/>
    </row>
    <row r="137" spans="1:17">
      <c r="A137" s="12"/>
      <c r="B137" s="25">
        <v>369.41</v>
      </c>
      <c r="C137" s="20" t="s">
        <v>308</v>
      </c>
      <c r="D137" s="47">
        <v>0</v>
      </c>
      <c r="E137" s="47">
        <v>2293712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17"/>
        <v>2293712</v>
      </c>
      <c r="P137" s="48">
        <f t="shared" si="18"/>
        <v>0.83959122074101944</v>
      </c>
      <c r="Q137" s="9"/>
    </row>
    <row r="138" spans="1:17">
      <c r="A138" s="12"/>
      <c r="B138" s="25">
        <v>369.9</v>
      </c>
      <c r="C138" s="20" t="s">
        <v>132</v>
      </c>
      <c r="D138" s="47">
        <v>32043560</v>
      </c>
      <c r="E138" s="47">
        <v>35174271</v>
      </c>
      <c r="F138" s="47">
        <v>427480</v>
      </c>
      <c r="G138" s="47">
        <v>8044546</v>
      </c>
      <c r="H138" s="47">
        <v>0</v>
      </c>
      <c r="I138" s="47">
        <v>0</v>
      </c>
      <c r="J138" s="47">
        <v>7213</v>
      </c>
      <c r="K138" s="47">
        <v>0</v>
      </c>
      <c r="L138" s="47">
        <v>0</v>
      </c>
      <c r="M138" s="47">
        <v>12376149</v>
      </c>
      <c r="N138" s="47">
        <v>0</v>
      </c>
      <c r="O138" s="47">
        <f t="shared" si="17"/>
        <v>88073219</v>
      </c>
      <c r="P138" s="48">
        <f t="shared" si="18"/>
        <v>32.238354882740794</v>
      </c>
      <c r="Q138" s="9"/>
    </row>
    <row r="139" spans="1:17" ht="15.75">
      <c r="A139" s="29" t="s">
        <v>70</v>
      </c>
      <c r="B139" s="30"/>
      <c r="C139" s="31"/>
      <c r="D139" s="32">
        <f t="shared" ref="D139:N139" si="19">SUM(D140:D149)</f>
        <v>23910648</v>
      </c>
      <c r="E139" s="32">
        <f t="shared" si="19"/>
        <v>150266127</v>
      </c>
      <c r="F139" s="32">
        <f t="shared" si="19"/>
        <v>731088741</v>
      </c>
      <c r="G139" s="32">
        <f t="shared" si="19"/>
        <v>356347427</v>
      </c>
      <c r="H139" s="32">
        <f t="shared" si="19"/>
        <v>0</v>
      </c>
      <c r="I139" s="32">
        <f t="shared" si="19"/>
        <v>1410638120</v>
      </c>
      <c r="J139" s="32">
        <f t="shared" si="19"/>
        <v>0</v>
      </c>
      <c r="K139" s="32">
        <f t="shared" si="19"/>
        <v>0</v>
      </c>
      <c r="L139" s="32">
        <f t="shared" si="19"/>
        <v>0</v>
      </c>
      <c r="M139" s="32">
        <f t="shared" si="19"/>
        <v>0</v>
      </c>
      <c r="N139" s="32">
        <f t="shared" si="19"/>
        <v>19000</v>
      </c>
      <c r="O139" s="32">
        <f>SUM(D139:N139)</f>
        <v>2672270063</v>
      </c>
      <c r="P139" s="46">
        <f t="shared" si="18"/>
        <v>978.15875940128967</v>
      </c>
      <c r="Q139" s="9"/>
    </row>
    <row r="140" spans="1:17">
      <c r="A140" s="12"/>
      <c r="B140" s="25">
        <v>381</v>
      </c>
      <c r="C140" s="20" t="s">
        <v>133</v>
      </c>
      <c r="D140" s="47">
        <v>22615002</v>
      </c>
      <c r="E140" s="47">
        <v>139469271</v>
      </c>
      <c r="F140" s="47">
        <v>160616413</v>
      </c>
      <c r="G140" s="47">
        <v>49923754</v>
      </c>
      <c r="H140" s="47">
        <v>0</v>
      </c>
      <c r="I140" s="47">
        <v>905753000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>SUM(D140:N140)</f>
        <v>1278377440</v>
      </c>
      <c r="P140" s="48">
        <f t="shared" si="18"/>
        <v>467.93776874227427</v>
      </c>
      <c r="Q140" s="9"/>
    </row>
    <row r="141" spans="1:17">
      <c r="A141" s="12"/>
      <c r="B141" s="25">
        <v>383</v>
      </c>
      <c r="C141" s="20" t="s">
        <v>213</v>
      </c>
      <c r="D141" s="47">
        <v>1295646</v>
      </c>
      <c r="E141" s="47">
        <v>10796856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f>SUM(D141:N141)</f>
        <v>12092502</v>
      </c>
      <c r="P141" s="48">
        <f t="shared" si="18"/>
        <v>4.42634407283618</v>
      </c>
      <c r="Q141" s="9"/>
    </row>
    <row r="142" spans="1:17">
      <c r="A142" s="12"/>
      <c r="B142" s="25">
        <v>384</v>
      </c>
      <c r="C142" s="20" t="s">
        <v>134</v>
      </c>
      <c r="D142" s="47">
        <v>0</v>
      </c>
      <c r="E142" s="47">
        <v>0</v>
      </c>
      <c r="F142" s="47">
        <v>0</v>
      </c>
      <c r="G142" s="47">
        <v>306423673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f t="shared" ref="O142:O149" si="20">SUM(D142:N142)</f>
        <v>306423673</v>
      </c>
      <c r="P142" s="48">
        <f t="shared" si="18"/>
        <v>112.16343886155585</v>
      </c>
      <c r="Q142" s="9"/>
    </row>
    <row r="143" spans="1:17">
      <c r="A143" s="12"/>
      <c r="B143" s="25">
        <v>385</v>
      </c>
      <c r="C143" s="20" t="s">
        <v>135</v>
      </c>
      <c r="D143" s="47">
        <v>0</v>
      </c>
      <c r="E143" s="47">
        <v>0</v>
      </c>
      <c r="F143" s="47">
        <v>570472328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20"/>
        <v>570472328</v>
      </c>
      <c r="P143" s="48">
        <f t="shared" si="18"/>
        <v>208.81590987207255</v>
      </c>
      <c r="Q143" s="9"/>
    </row>
    <row r="144" spans="1:17">
      <c r="A144" s="12"/>
      <c r="B144" s="25">
        <v>389.1</v>
      </c>
      <c r="C144" s="20" t="s">
        <v>136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3466000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f t="shared" si="20"/>
        <v>3466000</v>
      </c>
      <c r="P144" s="48">
        <f t="shared" si="18"/>
        <v>1.268695970151603</v>
      </c>
      <c r="Q144" s="9"/>
    </row>
    <row r="145" spans="1:120">
      <c r="A145" s="12"/>
      <c r="B145" s="25">
        <v>389.5</v>
      </c>
      <c r="C145" s="20" t="s">
        <v>137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64174000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f t="shared" si="20"/>
        <v>64174000</v>
      </c>
      <c r="P145" s="48">
        <f t="shared" si="18"/>
        <v>23.490275588144538</v>
      </c>
      <c r="Q145" s="9"/>
    </row>
    <row r="146" spans="1:120">
      <c r="A146" s="12"/>
      <c r="B146" s="25">
        <v>389.6</v>
      </c>
      <c r="C146" s="20" t="s">
        <v>138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17851000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f t="shared" si="20"/>
        <v>17851000</v>
      </c>
      <c r="P146" s="48">
        <f t="shared" si="18"/>
        <v>6.5341868907029035</v>
      </c>
      <c r="Q146" s="9"/>
    </row>
    <row r="147" spans="1:120">
      <c r="A147" s="12"/>
      <c r="B147" s="25">
        <v>389.7</v>
      </c>
      <c r="C147" s="20" t="s">
        <v>139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84814000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f t="shared" si="20"/>
        <v>84814000</v>
      </c>
      <c r="P147" s="48">
        <f t="shared" si="18"/>
        <v>31.045349109185821</v>
      </c>
      <c r="Q147" s="9"/>
    </row>
    <row r="148" spans="1:120">
      <c r="A148" s="12"/>
      <c r="B148" s="25">
        <v>389.8</v>
      </c>
      <c r="C148" s="20" t="s">
        <v>140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40012000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f t="shared" si="20"/>
        <v>40012000</v>
      </c>
      <c r="P148" s="48">
        <f t="shared" si="18"/>
        <v>14.646007835460455</v>
      </c>
      <c r="Q148" s="9"/>
    </row>
    <row r="149" spans="1:120" ht="15.75" thickBot="1">
      <c r="A149" s="12"/>
      <c r="B149" s="25">
        <v>389.9</v>
      </c>
      <c r="C149" s="20" t="s">
        <v>141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294568120</v>
      </c>
      <c r="J149" s="47">
        <v>0</v>
      </c>
      <c r="K149" s="47">
        <v>0</v>
      </c>
      <c r="L149" s="47">
        <v>0</v>
      </c>
      <c r="M149" s="47">
        <v>0</v>
      </c>
      <c r="N149" s="47">
        <v>19000</v>
      </c>
      <c r="O149" s="47">
        <f t="shared" si="20"/>
        <v>294587120</v>
      </c>
      <c r="P149" s="48">
        <f t="shared" si="18"/>
        <v>107.83078245890556</v>
      </c>
      <c r="Q149" s="9"/>
    </row>
    <row r="150" spans="1:120" ht="16.5" thickBot="1">
      <c r="A150" s="14" t="s">
        <v>101</v>
      </c>
      <c r="B150" s="23"/>
      <c r="C150" s="22"/>
      <c r="D150" s="15">
        <f t="shared" ref="D150:N150" si="21">SUM(D5,D19,D31,D61,D118,D128,D139)</f>
        <v>2759317815</v>
      </c>
      <c r="E150" s="15">
        <f t="shared" si="21"/>
        <v>3003803118</v>
      </c>
      <c r="F150" s="15">
        <f t="shared" si="21"/>
        <v>901359971</v>
      </c>
      <c r="G150" s="15">
        <f t="shared" si="21"/>
        <v>516295482</v>
      </c>
      <c r="H150" s="15">
        <f t="shared" si="21"/>
        <v>4732</v>
      </c>
      <c r="I150" s="15">
        <f t="shared" si="21"/>
        <v>5452049000</v>
      </c>
      <c r="J150" s="15">
        <f t="shared" si="21"/>
        <v>643922661</v>
      </c>
      <c r="K150" s="15">
        <f t="shared" si="21"/>
        <v>245848000</v>
      </c>
      <c r="L150" s="15">
        <f t="shared" si="21"/>
        <v>0</v>
      </c>
      <c r="M150" s="15">
        <f t="shared" si="21"/>
        <v>7884851976</v>
      </c>
      <c r="N150" s="15">
        <f t="shared" si="21"/>
        <v>21268000</v>
      </c>
      <c r="O150" s="15">
        <f>SUM(D150:N150)</f>
        <v>21428720755</v>
      </c>
      <c r="P150" s="38">
        <f t="shared" si="18"/>
        <v>7843.7771688899347</v>
      </c>
      <c r="Q150" s="6"/>
      <c r="R150" s="2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</row>
    <row r="151" spans="1:120">
      <c r="A151" s="16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9"/>
    </row>
    <row r="152" spans="1:120">
      <c r="A152" s="41"/>
      <c r="B152" s="42"/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9" t="s">
        <v>285</v>
      </c>
      <c r="N152" s="49"/>
      <c r="O152" s="49"/>
      <c r="P152" s="44">
        <v>2731939</v>
      </c>
    </row>
    <row r="153" spans="1:120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2"/>
    </row>
    <row r="154" spans="1:120" ht="15.75" customHeight="1" thickBot="1">
      <c r="A154" s="53" t="s">
        <v>160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5"/>
    </row>
  </sheetData>
  <mergeCells count="10">
    <mergeCell ref="M152:O152"/>
    <mergeCell ref="A153:P153"/>
    <mergeCell ref="A154:P1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1719884825</v>
      </c>
      <c r="E5" s="27">
        <f t="shared" si="0"/>
        <v>1136915444</v>
      </c>
      <c r="F5" s="27">
        <f t="shared" si="0"/>
        <v>140922769</v>
      </c>
      <c r="G5" s="27">
        <f t="shared" si="0"/>
        <v>0</v>
      </c>
      <c r="H5" s="27">
        <f t="shared" si="0"/>
        <v>0</v>
      </c>
      <c r="I5" s="27">
        <f t="shared" si="0"/>
        <v>19962000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3017685038</v>
      </c>
      <c r="O5" s="33">
        <f t="shared" ref="O5:O36" si="1">(N5/O$152)</f>
        <v>1065.2680844424267</v>
      </c>
      <c r="P5" s="6"/>
    </row>
    <row r="6" spans="1:133">
      <c r="A6" s="12"/>
      <c r="B6" s="25">
        <v>311</v>
      </c>
      <c r="C6" s="20" t="s">
        <v>3</v>
      </c>
      <c r="D6" s="47">
        <v>1528660968</v>
      </c>
      <c r="E6" s="47">
        <v>482072347</v>
      </c>
      <c r="F6" s="47">
        <v>140922769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2151656084</v>
      </c>
      <c r="O6" s="48">
        <f t="shared" si="1"/>
        <v>759.55261272086852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122591879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122591879</v>
      </c>
      <c r="O7" s="48">
        <f t="shared" si="1"/>
        <v>43.275959706212312</v>
      </c>
      <c r="P7" s="9"/>
    </row>
    <row r="8" spans="1:133">
      <c r="A8" s="12"/>
      <c r="B8" s="25">
        <v>312.3</v>
      </c>
      <c r="C8" s="20" t="s">
        <v>13</v>
      </c>
      <c r="D8" s="47">
        <v>10451548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10451548</v>
      </c>
      <c r="O8" s="48">
        <f t="shared" si="1"/>
        <v>3.6894839511803541</v>
      </c>
      <c r="P8" s="9"/>
    </row>
    <row r="9" spans="1:133">
      <c r="A9" s="12"/>
      <c r="B9" s="25">
        <v>312.41000000000003</v>
      </c>
      <c r="C9" s="20" t="s">
        <v>14</v>
      </c>
      <c r="D9" s="47">
        <v>41256115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41256115</v>
      </c>
      <c r="O9" s="48">
        <f t="shared" si="1"/>
        <v>14.563754018117802</v>
      </c>
      <c r="P9" s="9"/>
    </row>
    <row r="10" spans="1:133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19962000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19962000</v>
      </c>
      <c r="O10" s="48">
        <f t="shared" si="1"/>
        <v>7.046753134890853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528171209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528171209</v>
      </c>
      <c r="O11" s="48">
        <f t="shared" si="1"/>
        <v>186.44885897103708</v>
      </c>
      <c r="P11" s="9"/>
    </row>
    <row r="12" spans="1:133">
      <c r="A12" s="12"/>
      <c r="B12" s="25">
        <v>314.10000000000002</v>
      </c>
      <c r="C12" s="20" t="s">
        <v>16</v>
      </c>
      <c r="D12" s="47">
        <v>90430631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90430631</v>
      </c>
      <c r="O12" s="48">
        <f t="shared" si="1"/>
        <v>31.922769887256187</v>
      </c>
      <c r="P12" s="9"/>
    </row>
    <row r="13" spans="1:133">
      <c r="A13" s="12"/>
      <c r="B13" s="25">
        <v>314.3</v>
      </c>
      <c r="C13" s="20" t="s">
        <v>17</v>
      </c>
      <c r="D13" s="47">
        <v>12738946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12738946</v>
      </c>
      <c r="O13" s="48">
        <f t="shared" si="1"/>
        <v>4.4969545967691262</v>
      </c>
      <c r="P13" s="9"/>
    </row>
    <row r="14" spans="1:133">
      <c r="A14" s="12"/>
      <c r="B14" s="25">
        <v>314.39999999999998</v>
      </c>
      <c r="C14" s="20" t="s">
        <v>19</v>
      </c>
      <c r="D14" s="47">
        <v>2302132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2302132</v>
      </c>
      <c r="O14" s="48">
        <f t="shared" si="1"/>
        <v>0.81267187095143523</v>
      </c>
      <c r="P14" s="9"/>
    </row>
    <row r="15" spans="1:133">
      <c r="A15" s="12"/>
      <c r="B15" s="25">
        <v>314.89999999999998</v>
      </c>
      <c r="C15" s="20" t="s">
        <v>277</v>
      </c>
      <c r="D15" s="47">
        <v>20337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20337</v>
      </c>
      <c r="O15" s="48">
        <f t="shared" si="1"/>
        <v>7.1791312746355722E-3</v>
      </c>
      <c r="P15" s="9"/>
    </row>
    <row r="16" spans="1:133">
      <c r="A16" s="12"/>
      <c r="B16" s="25">
        <v>315</v>
      </c>
      <c r="C16" s="20" t="s">
        <v>178</v>
      </c>
      <c r="D16" s="47">
        <v>25561720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25561720</v>
      </c>
      <c r="O16" s="48">
        <f t="shared" si="1"/>
        <v>9.0235011794009736</v>
      </c>
      <c r="P16" s="9"/>
    </row>
    <row r="17" spans="1:16">
      <c r="A17" s="12"/>
      <c r="B17" s="25">
        <v>316</v>
      </c>
      <c r="C17" s="20" t="s">
        <v>179</v>
      </c>
      <c r="D17" s="47">
        <v>8445224</v>
      </c>
      <c r="E17" s="47">
        <v>4080009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12525233</v>
      </c>
      <c r="O17" s="48">
        <f t="shared" si="1"/>
        <v>4.4215121184244248</v>
      </c>
      <c r="P17" s="9"/>
    </row>
    <row r="18" spans="1:16">
      <c r="A18" s="12"/>
      <c r="B18" s="25">
        <v>319</v>
      </c>
      <c r="C18" s="20" t="s">
        <v>22</v>
      </c>
      <c r="D18" s="47">
        <v>17204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17204</v>
      </c>
      <c r="O18" s="48">
        <f t="shared" si="1"/>
        <v>6.0731560431150303E-3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SUM(D20:D28)</f>
        <v>83346198</v>
      </c>
      <c r="E19" s="32">
        <f t="shared" si="3"/>
        <v>28354255</v>
      </c>
      <c r="F19" s="32">
        <f t="shared" si="3"/>
        <v>9905005</v>
      </c>
      <c r="G19" s="32">
        <f t="shared" si="3"/>
        <v>112290262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233895720</v>
      </c>
      <c r="O19" s="46">
        <f t="shared" si="1"/>
        <v>82.567147487604117</v>
      </c>
      <c r="P19" s="10"/>
    </row>
    <row r="20" spans="1:16">
      <c r="A20" s="12"/>
      <c r="B20" s="25">
        <v>322</v>
      </c>
      <c r="C20" s="20" t="s">
        <v>0</v>
      </c>
      <c r="D20" s="47">
        <v>59590767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59590767</v>
      </c>
      <c r="O20" s="48">
        <f t="shared" si="1"/>
        <v>21.03603968378922</v>
      </c>
      <c r="P20" s="9"/>
    </row>
    <row r="21" spans="1:16">
      <c r="A21" s="12"/>
      <c r="B21" s="25">
        <v>324.11</v>
      </c>
      <c r="C21" s="20" t="s">
        <v>25</v>
      </c>
      <c r="D21" s="47">
        <v>0</v>
      </c>
      <c r="E21" s="47">
        <v>0</v>
      </c>
      <c r="F21" s="47">
        <v>0</v>
      </c>
      <c r="G21" s="47">
        <v>4391975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4">SUM(D21:M21)</f>
        <v>4391975</v>
      </c>
      <c r="O21" s="48">
        <f t="shared" si="1"/>
        <v>1.5504039474808264</v>
      </c>
      <c r="P21" s="9"/>
    </row>
    <row r="22" spans="1:16">
      <c r="A22" s="12"/>
      <c r="B22" s="25">
        <v>324.12</v>
      </c>
      <c r="C22" s="20" t="s">
        <v>26</v>
      </c>
      <c r="D22" s="47">
        <v>0</v>
      </c>
      <c r="E22" s="47">
        <v>0</v>
      </c>
      <c r="F22" s="47">
        <v>0</v>
      </c>
      <c r="G22" s="47">
        <v>5858730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5858730</v>
      </c>
      <c r="O22" s="48">
        <f t="shared" si="1"/>
        <v>2.0681807431108652</v>
      </c>
      <c r="P22" s="9"/>
    </row>
    <row r="23" spans="1:16">
      <c r="A23" s="12"/>
      <c r="B23" s="25">
        <v>324.31</v>
      </c>
      <c r="C23" s="20" t="s">
        <v>27</v>
      </c>
      <c r="D23" s="47">
        <v>0</v>
      </c>
      <c r="E23" s="47">
        <v>0</v>
      </c>
      <c r="F23" s="47">
        <v>0</v>
      </c>
      <c r="G23" s="47">
        <v>43298858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43298858</v>
      </c>
      <c r="O23" s="48">
        <f t="shared" si="1"/>
        <v>15.284859400295256</v>
      </c>
      <c r="P23" s="9"/>
    </row>
    <row r="24" spans="1:16">
      <c r="A24" s="12"/>
      <c r="B24" s="25">
        <v>324.32</v>
      </c>
      <c r="C24" s="20" t="s">
        <v>28</v>
      </c>
      <c r="D24" s="47">
        <v>0</v>
      </c>
      <c r="E24" s="47">
        <v>0</v>
      </c>
      <c r="F24" s="47">
        <v>0</v>
      </c>
      <c r="G24" s="47">
        <v>51710503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51710503</v>
      </c>
      <c r="O24" s="48">
        <f t="shared" si="1"/>
        <v>18.254240513076489</v>
      </c>
      <c r="P24" s="9"/>
    </row>
    <row r="25" spans="1:16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6882893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6882893</v>
      </c>
      <c r="O25" s="48">
        <f t="shared" si="1"/>
        <v>2.429718857071852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0</v>
      </c>
      <c r="F26" s="47">
        <v>9905005</v>
      </c>
      <c r="G26" s="47">
        <v>147303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10052308</v>
      </c>
      <c r="O26" s="48">
        <f t="shared" si="1"/>
        <v>3.5485488884825371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27168694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27168694</v>
      </c>
      <c r="O27" s="48">
        <f t="shared" si="1"/>
        <v>9.5907764560359841</v>
      </c>
      <c r="P27" s="9"/>
    </row>
    <row r="28" spans="1:16">
      <c r="A28" s="12"/>
      <c r="B28" s="25">
        <v>329</v>
      </c>
      <c r="C28" s="20" t="s">
        <v>32</v>
      </c>
      <c r="D28" s="47">
        <v>23755431</v>
      </c>
      <c r="E28" s="47">
        <v>1185561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24940992</v>
      </c>
      <c r="O28" s="48">
        <f t="shared" si="1"/>
        <v>8.8043789982610807</v>
      </c>
      <c r="P28" s="9"/>
    </row>
    <row r="29" spans="1:16" ht="15.75">
      <c r="A29" s="29" t="s">
        <v>35</v>
      </c>
      <c r="B29" s="30"/>
      <c r="C29" s="31"/>
      <c r="D29" s="32">
        <f t="shared" ref="D29:M29" si="5">SUM(D30:D59)</f>
        <v>277815968</v>
      </c>
      <c r="E29" s="32">
        <f t="shared" si="5"/>
        <v>697218763</v>
      </c>
      <c r="F29" s="32">
        <f t="shared" si="5"/>
        <v>0</v>
      </c>
      <c r="G29" s="32">
        <f t="shared" si="5"/>
        <v>19505952</v>
      </c>
      <c r="H29" s="32">
        <f t="shared" si="5"/>
        <v>0</v>
      </c>
      <c r="I29" s="32">
        <f t="shared" si="5"/>
        <v>482210038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1476750721</v>
      </c>
      <c r="O29" s="46">
        <f t="shared" si="1"/>
        <v>521.30536883373804</v>
      </c>
      <c r="P29" s="10"/>
    </row>
    <row r="30" spans="1:16">
      <c r="A30" s="12"/>
      <c r="B30" s="25">
        <v>331.1</v>
      </c>
      <c r="C30" s="20" t="s">
        <v>33</v>
      </c>
      <c r="D30" s="47">
        <v>0</v>
      </c>
      <c r="E30" s="47">
        <v>3258728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3258728</v>
      </c>
      <c r="O30" s="48">
        <f t="shared" si="1"/>
        <v>1.1503582681974052</v>
      </c>
      <c r="P30" s="9"/>
    </row>
    <row r="31" spans="1:16">
      <c r="A31" s="12"/>
      <c r="B31" s="25">
        <v>331.2</v>
      </c>
      <c r="C31" s="20" t="s">
        <v>34</v>
      </c>
      <c r="D31" s="47">
        <v>0</v>
      </c>
      <c r="E31" s="47">
        <v>11889428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11889428</v>
      </c>
      <c r="O31" s="48">
        <f t="shared" si="1"/>
        <v>4.1970676300500491</v>
      </c>
      <c r="P31" s="9"/>
    </row>
    <row r="32" spans="1:16">
      <c r="A32" s="12"/>
      <c r="B32" s="25">
        <v>331.39</v>
      </c>
      <c r="C32" s="20" t="s">
        <v>41</v>
      </c>
      <c r="D32" s="47">
        <v>0</v>
      </c>
      <c r="E32" s="47">
        <v>914997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1" si="6">SUM(D32:M32)</f>
        <v>914997</v>
      </c>
      <c r="O32" s="48">
        <f t="shared" si="1"/>
        <v>0.32300160195199512</v>
      </c>
      <c r="P32" s="9"/>
    </row>
    <row r="33" spans="1:16">
      <c r="A33" s="12"/>
      <c r="B33" s="25">
        <v>331.49</v>
      </c>
      <c r="C33" s="20" t="s">
        <v>43</v>
      </c>
      <c r="D33" s="47">
        <v>0</v>
      </c>
      <c r="E33" s="47">
        <v>6249940</v>
      </c>
      <c r="F33" s="47">
        <v>0</v>
      </c>
      <c r="G33" s="47">
        <v>1508697</v>
      </c>
      <c r="H33" s="47">
        <v>0</v>
      </c>
      <c r="I33" s="47">
        <v>92209000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99967637</v>
      </c>
      <c r="O33" s="48">
        <f t="shared" si="1"/>
        <v>35.289412855294103</v>
      </c>
      <c r="P33" s="9"/>
    </row>
    <row r="34" spans="1:16">
      <c r="A34" s="12"/>
      <c r="B34" s="25">
        <v>331.5</v>
      </c>
      <c r="C34" s="20" t="s">
        <v>36</v>
      </c>
      <c r="D34" s="47">
        <v>0</v>
      </c>
      <c r="E34" s="47">
        <v>302023334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302023334</v>
      </c>
      <c r="O34" s="48">
        <f t="shared" si="1"/>
        <v>106.61676563844742</v>
      </c>
      <c r="P34" s="9"/>
    </row>
    <row r="35" spans="1:16">
      <c r="A35" s="12"/>
      <c r="B35" s="25">
        <v>331.69</v>
      </c>
      <c r="C35" s="20" t="s">
        <v>44</v>
      </c>
      <c r="D35" s="47">
        <v>0</v>
      </c>
      <c r="E35" s="47">
        <v>148972703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148972703</v>
      </c>
      <c r="O35" s="48">
        <f t="shared" si="1"/>
        <v>52.588611455686504</v>
      </c>
      <c r="P35" s="9"/>
    </row>
    <row r="36" spans="1:16">
      <c r="A36" s="12"/>
      <c r="B36" s="25">
        <v>331.7</v>
      </c>
      <c r="C36" s="20" t="s">
        <v>37</v>
      </c>
      <c r="D36" s="47">
        <v>0</v>
      </c>
      <c r="E36" s="47">
        <v>344352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344352</v>
      </c>
      <c r="O36" s="48">
        <f t="shared" si="1"/>
        <v>0.12155913913966211</v>
      </c>
      <c r="P36" s="9"/>
    </row>
    <row r="37" spans="1:16">
      <c r="A37" s="12"/>
      <c r="B37" s="25">
        <v>331.9</v>
      </c>
      <c r="C37" s="20" t="s">
        <v>38</v>
      </c>
      <c r="D37" s="47">
        <v>0</v>
      </c>
      <c r="E37" s="47">
        <v>29735594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29735594</v>
      </c>
      <c r="O37" s="48">
        <f t="shared" ref="O37:O68" si="7">(N37/O$152)</f>
        <v>10.496913647797898</v>
      </c>
      <c r="P37" s="9"/>
    </row>
    <row r="38" spans="1:16">
      <c r="A38" s="12"/>
      <c r="B38" s="25">
        <v>332</v>
      </c>
      <c r="C38" s="20" t="s">
        <v>280</v>
      </c>
      <c r="D38" s="47">
        <v>0</v>
      </c>
      <c r="E38" s="47">
        <v>175273388</v>
      </c>
      <c r="F38" s="47">
        <v>0</v>
      </c>
      <c r="G38" s="47">
        <v>0</v>
      </c>
      <c r="H38" s="47">
        <v>0</v>
      </c>
      <c r="I38" s="47">
        <v>354501038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529774426</v>
      </c>
      <c r="O38" s="48">
        <f t="shared" si="7"/>
        <v>187.01480799521602</v>
      </c>
      <c r="P38" s="9"/>
    </row>
    <row r="39" spans="1:16">
      <c r="A39" s="12"/>
      <c r="B39" s="25">
        <v>333</v>
      </c>
      <c r="C39" s="20" t="s">
        <v>4</v>
      </c>
      <c r="D39" s="47">
        <v>0</v>
      </c>
      <c r="E39" s="47">
        <v>0</v>
      </c>
      <c r="F39" s="47">
        <v>0</v>
      </c>
      <c r="G39" s="47">
        <v>1002784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1002784</v>
      </c>
      <c r="O39" s="48">
        <f t="shared" si="7"/>
        <v>0.35399114796204734</v>
      </c>
      <c r="P39" s="9"/>
    </row>
    <row r="40" spans="1:16">
      <c r="A40" s="12"/>
      <c r="B40" s="25">
        <v>334.1</v>
      </c>
      <c r="C40" s="20" t="s">
        <v>39</v>
      </c>
      <c r="D40" s="47">
        <v>0</v>
      </c>
      <c r="E40" s="47">
        <v>-32497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-32497</v>
      </c>
      <c r="O40" s="48">
        <f t="shared" si="7"/>
        <v>-1.1471713086090976E-2</v>
      </c>
      <c r="P40" s="9"/>
    </row>
    <row r="41" spans="1:16">
      <c r="A41" s="12"/>
      <c r="B41" s="25">
        <v>334.2</v>
      </c>
      <c r="C41" s="20" t="s">
        <v>40</v>
      </c>
      <c r="D41" s="47">
        <v>0</v>
      </c>
      <c r="E41" s="47">
        <v>2488194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2488194</v>
      </c>
      <c r="O41" s="48">
        <f t="shared" si="7"/>
        <v>0.87835331478392009</v>
      </c>
      <c r="P41" s="9"/>
    </row>
    <row r="42" spans="1:16">
      <c r="A42" s="12"/>
      <c r="B42" s="25">
        <v>334.39</v>
      </c>
      <c r="C42" s="20" t="s">
        <v>46</v>
      </c>
      <c r="D42" s="47">
        <v>0</v>
      </c>
      <c r="E42" s="47">
        <v>1572831</v>
      </c>
      <c r="F42" s="47">
        <v>0</v>
      </c>
      <c r="G42" s="47">
        <v>-161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1572670</v>
      </c>
      <c r="O42" s="48">
        <f t="shared" si="7"/>
        <v>0.55516567741953704</v>
      </c>
      <c r="P42" s="9"/>
    </row>
    <row r="43" spans="1:16">
      <c r="A43" s="12"/>
      <c r="B43" s="25">
        <v>334.42</v>
      </c>
      <c r="C43" s="20" t="s">
        <v>47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35500000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35500000</v>
      </c>
      <c r="O43" s="48">
        <f t="shared" si="7"/>
        <v>12.531797229166681</v>
      </c>
      <c r="P43" s="9"/>
    </row>
    <row r="44" spans="1:16">
      <c r="A44" s="12"/>
      <c r="B44" s="25">
        <v>334.49</v>
      </c>
      <c r="C44" s="20" t="s">
        <v>48</v>
      </c>
      <c r="D44" s="47">
        <v>0</v>
      </c>
      <c r="E44" s="47">
        <v>276594</v>
      </c>
      <c r="F44" s="47">
        <v>0</v>
      </c>
      <c r="G44" s="47">
        <v>733470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1010064</v>
      </c>
      <c r="O44" s="48">
        <f t="shared" si="7"/>
        <v>0.35656104891495816</v>
      </c>
      <c r="P44" s="9"/>
    </row>
    <row r="45" spans="1:16">
      <c r="A45" s="12"/>
      <c r="B45" s="25">
        <v>334.5</v>
      </c>
      <c r="C45" s="20" t="s">
        <v>49</v>
      </c>
      <c r="D45" s="47">
        <v>0</v>
      </c>
      <c r="E45" s="47">
        <v>2223341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2223341</v>
      </c>
      <c r="O45" s="48">
        <f t="shared" si="7"/>
        <v>0.78485798826176556</v>
      </c>
      <c r="P45" s="9"/>
    </row>
    <row r="46" spans="1:16">
      <c r="A46" s="12"/>
      <c r="B46" s="25">
        <v>334.62</v>
      </c>
      <c r="C46" s="20" t="s">
        <v>268</v>
      </c>
      <c r="D46" s="47">
        <v>0</v>
      </c>
      <c r="E46" s="47">
        <v>397971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397971</v>
      </c>
      <c r="O46" s="48">
        <f t="shared" si="7"/>
        <v>0.14048709507292095</v>
      </c>
      <c r="P46" s="9"/>
    </row>
    <row r="47" spans="1:16">
      <c r="A47" s="12"/>
      <c r="B47" s="25">
        <v>334.69</v>
      </c>
      <c r="C47" s="20" t="s">
        <v>50</v>
      </c>
      <c r="D47" s="47">
        <v>0</v>
      </c>
      <c r="E47" s="47">
        <v>1871165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1871165</v>
      </c>
      <c r="O47" s="48">
        <f t="shared" si="7"/>
        <v>0.6605369116144697</v>
      </c>
      <c r="P47" s="9"/>
    </row>
    <row r="48" spans="1:16">
      <c r="A48" s="12"/>
      <c r="B48" s="25">
        <v>334.7</v>
      </c>
      <c r="C48" s="20" t="s">
        <v>51</v>
      </c>
      <c r="D48" s="47">
        <v>0</v>
      </c>
      <c r="E48" s="47">
        <v>1780773</v>
      </c>
      <c r="F48" s="47">
        <v>0</v>
      </c>
      <c r="G48" s="47">
        <v>500000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2280773</v>
      </c>
      <c r="O48" s="48">
        <f t="shared" si="7"/>
        <v>0.80513196511994867</v>
      </c>
      <c r="P48" s="9"/>
    </row>
    <row r="49" spans="1:16">
      <c r="A49" s="12"/>
      <c r="B49" s="25">
        <v>334.82</v>
      </c>
      <c r="C49" s="20" t="s">
        <v>235</v>
      </c>
      <c r="D49" s="47">
        <v>0</v>
      </c>
      <c r="E49" s="47">
        <v>2652044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2652044</v>
      </c>
      <c r="O49" s="48">
        <f t="shared" si="7"/>
        <v>0.93619373664304573</v>
      </c>
      <c r="P49" s="9"/>
    </row>
    <row r="50" spans="1:16">
      <c r="A50" s="12"/>
      <c r="B50" s="25">
        <v>334.9</v>
      </c>
      <c r="C50" s="20" t="s">
        <v>52</v>
      </c>
      <c r="D50" s="47">
        <v>0</v>
      </c>
      <c r="E50" s="47">
        <v>646043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646043</v>
      </c>
      <c r="O50" s="48">
        <f t="shared" si="7"/>
        <v>0.22805858809359239</v>
      </c>
      <c r="P50" s="9"/>
    </row>
    <row r="51" spans="1:16">
      <c r="A51" s="12"/>
      <c r="B51" s="25">
        <v>335.12</v>
      </c>
      <c r="C51" s="20" t="s">
        <v>180</v>
      </c>
      <c r="D51" s="47">
        <v>110427637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110427637</v>
      </c>
      <c r="O51" s="48">
        <f t="shared" si="7"/>
        <v>38.981880433240114</v>
      </c>
      <c r="P51" s="9"/>
    </row>
    <row r="52" spans="1:16">
      <c r="A52" s="12"/>
      <c r="B52" s="25">
        <v>335.13</v>
      </c>
      <c r="C52" s="20" t="s">
        <v>181</v>
      </c>
      <c r="D52" s="47">
        <v>839831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839831</v>
      </c>
      <c r="O52" s="48">
        <f t="shared" si="7"/>
        <v>0.29646737461319106</v>
      </c>
      <c r="P52" s="9"/>
    </row>
    <row r="53" spans="1:16">
      <c r="A53" s="12"/>
      <c r="B53" s="25">
        <v>335.15</v>
      </c>
      <c r="C53" s="20" t="s">
        <v>182</v>
      </c>
      <c r="D53" s="47">
        <v>1133653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1133653</v>
      </c>
      <c r="O53" s="48">
        <f t="shared" si="7"/>
        <v>0.40018900068271818</v>
      </c>
      <c r="P53" s="9"/>
    </row>
    <row r="54" spans="1:16">
      <c r="A54" s="12"/>
      <c r="B54" s="25">
        <v>335.16</v>
      </c>
      <c r="C54" s="20" t="s">
        <v>183</v>
      </c>
      <c r="D54" s="47">
        <v>446500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446500</v>
      </c>
      <c r="O54" s="48">
        <f t="shared" si="7"/>
        <v>0.15761823838937811</v>
      </c>
      <c r="P54" s="9"/>
    </row>
    <row r="55" spans="1:16">
      <c r="A55" s="12"/>
      <c r="B55" s="25">
        <v>335.17</v>
      </c>
      <c r="C55" s="20" t="s">
        <v>184</v>
      </c>
      <c r="D55" s="47">
        <v>92704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92704</v>
      </c>
      <c r="O55" s="48">
        <f t="shared" si="7"/>
        <v>3.2725288178385013E-2</v>
      </c>
      <c r="P55" s="9"/>
    </row>
    <row r="56" spans="1:16">
      <c r="A56" s="12"/>
      <c r="B56" s="25">
        <v>335.18</v>
      </c>
      <c r="C56" s="20" t="s">
        <v>185</v>
      </c>
      <c r="D56" s="47">
        <v>152277935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152277935</v>
      </c>
      <c r="O56" s="48">
        <f t="shared" si="7"/>
        <v>53.755386025245748</v>
      </c>
      <c r="P56" s="9"/>
    </row>
    <row r="57" spans="1:16">
      <c r="A57" s="12"/>
      <c r="B57" s="25">
        <v>335.49</v>
      </c>
      <c r="C57" s="20" t="s">
        <v>59</v>
      </c>
      <c r="D57" s="47">
        <v>12597708</v>
      </c>
      <c r="E57" s="47">
        <v>0</v>
      </c>
      <c r="F57" s="47">
        <v>0</v>
      </c>
      <c r="G57" s="47">
        <v>15761162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28358870</v>
      </c>
      <c r="O57" s="48">
        <f t="shared" si="7"/>
        <v>10.010918548966144</v>
      </c>
      <c r="P57" s="9"/>
    </row>
    <row r="58" spans="1:16">
      <c r="A58" s="12"/>
      <c r="B58" s="25">
        <v>335.9</v>
      </c>
      <c r="C58" s="20" t="s">
        <v>236</v>
      </c>
      <c r="D58" s="47">
        <v>0</v>
      </c>
      <c r="E58" s="47">
        <v>3207556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3207556</v>
      </c>
      <c r="O58" s="48">
        <f t="shared" si="7"/>
        <v>1.1322941237520272</v>
      </c>
      <c r="P58" s="9"/>
    </row>
    <row r="59" spans="1:16">
      <c r="A59" s="12"/>
      <c r="B59" s="25">
        <v>337.7</v>
      </c>
      <c r="C59" s="20" t="s">
        <v>62</v>
      </c>
      <c r="D59" s="47">
        <v>0</v>
      </c>
      <c r="E59" s="47">
        <v>1472284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1472284</v>
      </c>
      <c r="O59" s="48">
        <f t="shared" si="7"/>
        <v>0.51972857892243485</v>
      </c>
      <c r="P59" s="9"/>
    </row>
    <row r="60" spans="1:16" ht="15.75">
      <c r="A60" s="29" t="s">
        <v>68</v>
      </c>
      <c r="B60" s="30"/>
      <c r="C60" s="31"/>
      <c r="D60" s="32">
        <f t="shared" ref="D60:M60" si="9">SUM(D61:D118)</f>
        <v>482354196</v>
      </c>
      <c r="E60" s="32">
        <f t="shared" si="9"/>
        <v>237670630</v>
      </c>
      <c r="F60" s="32">
        <f t="shared" si="9"/>
        <v>6008604</v>
      </c>
      <c r="G60" s="32">
        <f t="shared" si="9"/>
        <v>0</v>
      </c>
      <c r="H60" s="32">
        <f t="shared" si="9"/>
        <v>0</v>
      </c>
      <c r="I60" s="32">
        <f t="shared" si="9"/>
        <v>3371106962</v>
      </c>
      <c r="J60" s="32">
        <f t="shared" si="9"/>
        <v>650687614</v>
      </c>
      <c r="K60" s="32">
        <f t="shared" si="9"/>
        <v>0</v>
      </c>
      <c r="L60" s="32">
        <f t="shared" si="9"/>
        <v>0</v>
      </c>
      <c r="M60" s="32">
        <f t="shared" si="9"/>
        <v>2763000</v>
      </c>
      <c r="N60" s="32">
        <f>SUM(D60:M60)</f>
        <v>4750591006</v>
      </c>
      <c r="O60" s="46">
        <f t="shared" si="7"/>
        <v>1676.998400166055</v>
      </c>
      <c r="P60" s="10"/>
    </row>
    <row r="61" spans="1:16">
      <c r="A61" s="12"/>
      <c r="B61" s="25">
        <v>341.1</v>
      </c>
      <c r="C61" s="20" t="s">
        <v>186</v>
      </c>
      <c r="D61" s="47">
        <v>10261597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10261597</v>
      </c>
      <c r="O61" s="48">
        <f t="shared" si="7"/>
        <v>3.6224296577866233</v>
      </c>
      <c r="P61" s="9"/>
    </row>
    <row r="62" spans="1:16">
      <c r="A62" s="12"/>
      <c r="B62" s="25">
        <v>341.16</v>
      </c>
      <c r="C62" s="20" t="s">
        <v>238</v>
      </c>
      <c r="D62" s="47">
        <v>3750586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18" si="10">SUM(D62:M62)</f>
        <v>3750586</v>
      </c>
      <c r="O62" s="48">
        <f t="shared" si="7"/>
        <v>1.3239882603535591</v>
      </c>
      <c r="P62" s="9"/>
    </row>
    <row r="63" spans="1:16">
      <c r="A63" s="12"/>
      <c r="B63" s="25">
        <v>341.2</v>
      </c>
      <c r="C63" s="20" t="s">
        <v>187</v>
      </c>
      <c r="D63" s="47">
        <v>12321504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12321504</v>
      </c>
      <c r="O63" s="48">
        <f t="shared" si="7"/>
        <v>4.3495940756722868</v>
      </c>
      <c r="P63" s="9"/>
    </row>
    <row r="64" spans="1:16">
      <c r="A64" s="12"/>
      <c r="B64" s="25">
        <v>341.3</v>
      </c>
      <c r="C64" s="20" t="s">
        <v>188</v>
      </c>
      <c r="D64" s="47">
        <v>72790122</v>
      </c>
      <c r="E64" s="47">
        <v>-39237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72750885</v>
      </c>
      <c r="O64" s="48">
        <f t="shared" si="7"/>
        <v>25.681671522885178</v>
      </c>
      <c r="P64" s="9"/>
    </row>
    <row r="65" spans="1:16">
      <c r="A65" s="12"/>
      <c r="B65" s="25">
        <v>341.51</v>
      </c>
      <c r="C65" s="20" t="s">
        <v>189</v>
      </c>
      <c r="D65" s="47">
        <v>37117135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37117135</v>
      </c>
      <c r="O65" s="48">
        <f t="shared" si="7"/>
        <v>13.102659423876215</v>
      </c>
      <c r="P65" s="9"/>
    </row>
    <row r="66" spans="1:16">
      <c r="A66" s="12"/>
      <c r="B66" s="25">
        <v>341.52</v>
      </c>
      <c r="C66" s="20" t="s">
        <v>190</v>
      </c>
      <c r="D66" s="47">
        <v>28983080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28983080</v>
      </c>
      <c r="O66" s="48">
        <f t="shared" si="7"/>
        <v>10.231269905259612</v>
      </c>
      <c r="P66" s="9"/>
    </row>
    <row r="67" spans="1:16">
      <c r="A67" s="12"/>
      <c r="B67" s="25">
        <v>341.53</v>
      </c>
      <c r="C67" s="20" t="s">
        <v>191</v>
      </c>
      <c r="D67" s="47">
        <v>639226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639226</v>
      </c>
      <c r="O67" s="48">
        <f t="shared" si="7"/>
        <v>0.22565213001721976</v>
      </c>
      <c r="P67" s="9"/>
    </row>
    <row r="68" spans="1:16">
      <c r="A68" s="12"/>
      <c r="B68" s="25">
        <v>341.54</v>
      </c>
      <c r="C68" s="20" t="s">
        <v>192</v>
      </c>
      <c r="D68" s="47">
        <v>807793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807793</v>
      </c>
      <c r="O68" s="48">
        <f t="shared" si="7"/>
        <v>0.28515769237014765</v>
      </c>
      <c r="P68" s="9"/>
    </row>
    <row r="69" spans="1:16">
      <c r="A69" s="12"/>
      <c r="B69" s="25">
        <v>341.55</v>
      </c>
      <c r="C69" s="20" t="s">
        <v>269</v>
      </c>
      <c r="D69" s="47">
        <v>43095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43095</v>
      </c>
      <c r="O69" s="48">
        <f t="shared" ref="O69:O100" si="11">(N69/O$152)</f>
        <v>1.5212895819463047E-2</v>
      </c>
      <c r="P69" s="9"/>
    </row>
    <row r="70" spans="1:16">
      <c r="A70" s="12"/>
      <c r="B70" s="25">
        <v>341.56</v>
      </c>
      <c r="C70" s="20" t="s">
        <v>193</v>
      </c>
      <c r="D70" s="47">
        <v>3757154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3757154</v>
      </c>
      <c r="O70" s="48">
        <f t="shared" si="11"/>
        <v>1.3263068193451413</v>
      </c>
      <c r="P70" s="9"/>
    </row>
    <row r="71" spans="1:16">
      <c r="A71" s="12"/>
      <c r="B71" s="25">
        <v>341.9</v>
      </c>
      <c r="C71" s="20" t="s">
        <v>194</v>
      </c>
      <c r="D71" s="47">
        <v>29747763</v>
      </c>
      <c r="E71" s="47">
        <v>11558396</v>
      </c>
      <c r="F71" s="47">
        <v>0</v>
      </c>
      <c r="G71" s="47">
        <v>0</v>
      </c>
      <c r="H71" s="47">
        <v>0</v>
      </c>
      <c r="I71" s="47">
        <v>0</v>
      </c>
      <c r="J71" s="47">
        <v>650687614</v>
      </c>
      <c r="K71" s="47">
        <v>0</v>
      </c>
      <c r="L71" s="47">
        <v>0</v>
      </c>
      <c r="M71" s="47">
        <v>0</v>
      </c>
      <c r="N71" s="47">
        <f t="shared" si="10"/>
        <v>691993773</v>
      </c>
      <c r="O71" s="48">
        <f t="shared" si="11"/>
        <v>244.27959569245064</v>
      </c>
      <c r="P71" s="9"/>
    </row>
    <row r="72" spans="1:16">
      <c r="A72" s="12"/>
      <c r="B72" s="25">
        <v>342.1</v>
      </c>
      <c r="C72" s="20" t="s">
        <v>164</v>
      </c>
      <c r="D72" s="47">
        <v>69852125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69852125</v>
      </c>
      <c r="O72" s="48">
        <f t="shared" si="11"/>
        <v>24.65838497257478</v>
      </c>
      <c r="P72" s="9"/>
    </row>
    <row r="73" spans="1:16">
      <c r="A73" s="12"/>
      <c r="B73" s="25">
        <v>342.2</v>
      </c>
      <c r="C73" s="20" t="s">
        <v>78</v>
      </c>
      <c r="D73" s="47">
        <v>0</v>
      </c>
      <c r="E73" s="47">
        <v>56007727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56007727</v>
      </c>
      <c r="O73" s="48">
        <f t="shared" si="11"/>
        <v>19.77119656424011</v>
      </c>
      <c r="P73" s="9"/>
    </row>
    <row r="74" spans="1:16">
      <c r="A74" s="12"/>
      <c r="B74" s="25">
        <v>342.3</v>
      </c>
      <c r="C74" s="20" t="s">
        <v>79</v>
      </c>
      <c r="D74" s="47">
        <v>22933</v>
      </c>
      <c r="E74" s="47">
        <v>1253602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1276535</v>
      </c>
      <c r="O74" s="48">
        <f t="shared" si="11"/>
        <v>0.45062754298406449</v>
      </c>
      <c r="P74" s="9"/>
    </row>
    <row r="75" spans="1:16">
      <c r="A75" s="12"/>
      <c r="B75" s="25">
        <v>342.4</v>
      </c>
      <c r="C75" s="20" t="s">
        <v>80</v>
      </c>
      <c r="D75" s="47">
        <v>14272876</v>
      </c>
      <c r="E75" s="47">
        <v>178593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14451469</v>
      </c>
      <c r="O75" s="48">
        <f t="shared" si="11"/>
        <v>5.1014895541292447</v>
      </c>
      <c r="P75" s="9"/>
    </row>
    <row r="76" spans="1:16">
      <c r="A76" s="12"/>
      <c r="B76" s="25">
        <v>342.5</v>
      </c>
      <c r="C76" s="20" t="s">
        <v>81</v>
      </c>
      <c r="D76" s="47">
        <v>16995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16995</v>
      </c>
      <c r="O76" s="48">
        <f t="shared" si="11"/>
        <v>5.9993772932306405E-3</v>
      </c>
      <c r="P76" s="9"/>
    </row>
    <row r="77" spans="1:16">
      <c r="A77" s="12"/>
      <c r="B77" s="25">
        <v>342.6</v>
      </c>
      <c r="C77" s="20" t="s">
        <v>82</v>
      </c>
      <c r="D77" s="47">
        <v>0</v>
      </c>
      <c r="E77" s="47">
        <v>32043997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32043997</v>
      </c>
      <c r="O77" s="48">
        <f t="shared" si="11"/>
        <v>11.311799234254238</v>
      </c>
      <c r="P77" s="9"/>
    </row>
    <row r="78" spans="1:16">
      <c r="A78" s="12"/>
      <c r="B78" s="25">
        <v>342.9</v>
      </c>
      <c r="C78" s="20" t="s">
        <v>83</v>
      </c>
      <c r="D78" s="47">
        <v>627375</v>
      </c>
      <c r="E78" s="47">
        <v>2721732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3349107</v>
      </c>
      <c r="O78" s="48">
        <f t="shared" si="11"/>
        <v>1.1822628119093728</v>
      </c>
      <c r="P78" s="9"/>
    </row>
    <row r="79" spans="1:16">
      <c r="A79" s="12"/>
      <c r="B79" s="25">
        <v>343.4</v>
      </c>
      <c r="C79" s="20" t="s">
        <v>84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278966000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278966000</v>
      </c>
      <c r="O79" s="48">
        <f t="shared" si="11"/>
        <v>98.477333685400353</v>
      </c>
      <c r="P79" s="9"/>
    </row>
    <row r="80" spans="1:16">
      <c r="A80" s="12"/>
      <c r="B80" s="25">
        <v>343.6</v>
      </c>
      <c r="C80" s="20" t="s">
        <v>85</v>
      </c>
      <c r="D80" s="47">
        <v>42400122</v>
      </c>
      <c r="E80" s="47">
        <v>0</v>
      </c>
      <c r="F80" s="47">
        <v>0</v>
      </c>
      <c r="G80" s="47">
        <v>0</v>
      </c>
      <c r="H80" s="47">
        <v>0</v>
      </c>
      <c r="I80" s="47">
        <v>769481000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811881122</v>
      </c>
      <c r="O80" s="48">
        <f t="shared" si="11"/>
        <v>286.60083366457286</v>
      </c>
      <c r="P80" s="9"/>
    </row>
    <row r="81" spans="1:16">
      <c r="A81" s="12"/>
      <c r="B81" s="25">
        <v>343.9</v>
      </c>
      <c r="C81" s="20" t="s">
        <v>86</v>
      </c>
      <c r="D81" s="47">
        <v>38260878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38260878</v>
      </c>
      <c r="O81" s="48">
        <f t="shared" si="11"/>
        <v>13.506410279038999</v>
      </c>
      <c r="P81" s="9"/>
    </row>
    <row r="82" spans="1:16">
      <c r="A82" s="12"/>
      <c r="B82" s="25">
        <v>344.1</v>
      </c>
      <c r="C82" s="20" t="s">
        <v>195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553762000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553762000</v>
      </c>
      <c r="O82" s="48">
        <f t="shared" si="11"/>
        <v>195.48262245683944</v>
      </c>
      <c r="P82" s="9"/>
    </row>
    <row r="83" spans="1:16">
      <c r="A83" s="12"/>
      <c r="B83" s="25">
        <v>344.2</v>
      </c>
      <c r="C83" s="20" t="s">
        <v>196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133086000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133086000</v>
      </c>
      <c r="O83" s="48">
        <f t="shared" si="11"/>
        <v>46.980472282841603</v>
      </c>
      <c r="P83" s="9"/>
    </row>
    <row r="84" spans="1:16">
      <c r="A84" s="12"/>
      <c r="B84" s="25">
        <v>344.3</v>
      </c>
      <c r="C84" s="20" t="s">
        <v>197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51479000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51479000</v>
      </c>
      <c r="O84" s="48">
        <f t="shared" si="11"/>
        <v>18.172518015782298</v>
      </c>
      <c r="P84" s="9"/>
    </row>
    <row r="85" spans="1:16">
      <c r="A85" s="12"/>
      <c r="B85" s="25">
        <v>344.5</v>
      </c>
      <c r="C85" s="20" t="s">
        <v>198</v>
      </c>
      <c r="D85" s="47">
        <v>2005272</v>
      </c>
      <c r="E85" s="47">
        <v>108919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2114191</v>
      </c>
      <c r="O85" s="48">
        <f t="shared" si="11"/>
        <v>0.74632712438673621</v>
      </c>
      <c r="P85" s="9"/>
    </row>
    <row r="86" spans="1:16">
      <c r="A86" s="12"/>
      <c r="B86" s="25">
        <v>344.6</v>
      </c>
      <c r="C86" s="20" t="s">
        <v>199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15256000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15256000</v>
      </c>
      <c r="O86" s="48">
        <f t="shared" si="11"/>
        <v>5.3854957331877999</v>
      </c>
      <c r="P86" s="9"/>
    </row>
    <row r="87" spans="1:16">
      <c r="A87" s="12"/>
      <c r="B87" s="25">
        <v>344.9</v>
      </c>
      <c r="C87" s="20" t="s">
        <v>200</v>
      </c>
      <c r="D87" s="47">
        <v>0</v>
      </c>
      <c r="E87" s="47">
        <v>2070048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2070048</v>
      </c>
      <c r="O87" s="48">
        <f t="shared" si="11"/>
        <v>0.73074427579273327</v>
      </c>
      <c r="P87" s="9"/>
    </row>
    <row r="88" spans="1:16">
      <c r="A88" s="12"/>
      <c r="B88" s="25">
        <v>345.1</v>
      </c>
      <c r="C88" s="20" t="s">
        <v>93</v>
      </c>
      <c r="D88" s="47">
        <v>0</v>
      </c>
      <c r="E88" s="47">
        <v>84752828</v>
      </c>
      <c r="F88" s="47">
        <v>0</v>
      </c>
      <c r="G88" s="47">
        <v>0</v>
      </c>
      <c r="H88" s="47">
        <v>0</v>
      </c>
      <c r="I88" s="47">
        <v>14698000</v>
      </c>
      <c r="J88" s="47">
        <v>0</v>
      </c>
      <c r="K88" s="47">
        <v>0</v>
      </c>
      <c r="L88" s="47">
        <v>0</v>
      </c>
      <c r="M88" s="47">
        <v>2763000</v>
      </c>
      <c r="N88" s="47">
        <f t="shared" si="10"/>
        <v>102213828</v>
      </c>
      <c r="O88" s="48">
        <f t="shared" si="11"/>
        <v>36.082337084870979</v>
      </c>
      <c r="P88" s="9"/>
    </row>
    <row r="89" spans="1:16">
      <c r="A89" s="12"/>
      <c r="B89" s="25">
        <v>345.9</v>
      </c>
      <c r="C89" s="20" t="s">
        <v>94</v>
      </c>
      <c r="D89" s="47">
        <v>2674208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2674208</v>
      </c>
      <c r="O89" s="48">
        <f t="shared" si="11"/>
        <v>0.94401781421451758</v>
      </c>
      <c r="P89" s="9"/>
    </row>
    <row r="90" spans="1:16">
      <c r="A90" s="12"/>
      <c r="B90" s="25">
        <v>346.2</v>
      </c>
      <c r="C90" s="20" t="s">
        <v>95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1547330000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1547330000</v>
      </c>
      <c r="O90" s="48">
        <f t="shared" si="11"/>
        <v>546.22044525652063</v>
      </c>
      <c r="P90" s="9"/>
    </row>
    <row r="91" spans="1:16">
      <c r="A91" s="12"/>
      <c r="B91" s="25">
        <v>346.9</v>
      </c>
      <c r="C91" s="20" t="s">
        <v>96</v>
      </c>
      <c r="D91" s="47">
        <v>0</v>
      </c>
      <c r="E91" s="47">
        <v>399710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399710</v>
      </c>
      <c r="O91" s="48">
        <f t="shared" si="11"/>
        <v>0.14110097663296378</v>
      </c>
      <c r="P91" s="9"/>
    </row>
    <row r="92" spans="1:16">
      <c r="A92" s="12"/>
      <c r="B92" s="25">
        <v>347.1</v>
      </c>
      <c r="C92" s="20" t="s">
        <v>97</v>
      </c>
      <c r="D92" s="47">
        <v>0</v>
      </c>
      <c r="E92" s="47">
        <v>205717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205717</v>
      </c>
      <c r="O92" s="48">
        <f t="shared" si="11"/>
        <v>7.2619823396971331E-2</v>
      </c>
      <c r="P92" s="9"/>
    </row>
    <row r="93" spans="1:16">
      <c r="A93" s="12"/>
      <c r="B93" s="25">
        <v>347.2</v>
      </c>
      <c r="C93" s="20" t="s">
        <v>98</v>
      </c>
      <c r="D93" s="47">
        <v>37983752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37983752</v>
      </c>
      <c r="O93" s="48">
        <f t="shared" si="11"/>
        <v>13.408582480759279</v>
      </c>
      <c r="P93" s="9"/>
    </row>
    <row r="94" spans="1:16">
      <c r="A94" s="12"/>
      <c r="B94" s="25">
        <v>347.3</v>
      </c>
      <c r="C94" s="20" t="s">
        <v>99</v>
      </c>
      <c r="D94" s="47">
        <v>0</v>
      </c>
      <c r="E94" s="47">
        <v>74021</v>
      </c>
      <c r="F94" s="47">
        <v>0</v>
      </c>
      <c r="G94" s="47">
        <v>0</v>
      </c>
      <c r="H94" s="47">
        <v>0</v>
      </c>
      <c r="I94" s="47">
        <v>7048962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7122983</v>
      </c>
      <c r="O94" s="48">
        <f t="shared" si="11"/>
        <v>2.5144726372620108</v>
      </c>
      <c r="P94" s="9"/>
    </row>
    <row r="95" spans="1:16">
      <c r="A95" s="12"/>
      <c r="B95" s="25">
        <v>347.9</v>
      </c>
      <c r="C95" s="20" t="s">
        <v>100</v>
      </c>
      <c r="D95" s="47">
        <v>0</v>
      </c>
      <c r="E95" s="47">
        <v>835987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835987</v>
      </c>
      <c r="O95" s="48">
        <f t="shared" si="11"/>
        <v>0.29511041042871455</v>
      </c>
      <c r="P95" s="9"/>
    </row>
    <row r="96" spans="1:16">
      <c r="A96" s="12"/>
      <c r="B96" s="25">
        <v>348.11</v>
      </c>
      <c r="C96" s="20" t="s">
        <v>201</v>
      </c>
      <c r="D96" s="47">
        <v>0</v>
      </c>
      <c r="E96" s="47">
        <v>16211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16211</v>
      </c>
      <c r="O96" s="48">
        <f t="shared" si="11"/>
        <v>5.7226187290710159E-3</v>
      </c>
      <c r="P96" s="9"/>
    </row>
    <row r="97" spans="1:16">
      <c r="A97" s="12"/>
      <c r="B97" s="25">
        <v>348.12</v>
      </c>
      <c r="C97" s="20" t="s">
        <v>202</v>
      </c>
      <c r="D97" s="47">
        <v>0</v>
      </c>
      <c r="E97" s="47">
        <v>139588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10" si="12">SUM(D97:M97)</f>
        <v>139588</v>
      </c>
      <c r="O97" s="48">
        <f t="shared" si="11"/>
        <v>4.9275732721828697E-2</v>
      </c>
      <c r="P97" s="9"/>
    </row>
    <row r="98" spans="1:16">
      <c r="A98" s="12"/>
      <c r="B98" s="25">
        <v>348.13</v>
      </c>
      <c r="C98" s="20" t="s">
        <v>203</v>
      </c>
      <c r="D98" s="47">
        <v>0</v>
      </c>
      <c r="E98" s="47">
        <v>120666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120666</v>
      </c>
      <c r="O98" s="48">
        <f t="shared" si="11"/>
        <v>4.2596108294496532E-2</v>
      </c>
      <c r="P98" s="9"/>
    </row>
    <row r="99" spans="1:16">
      <c r="A99" s="12"/>
      <c r="B99" s="25">
        <v>348.22</v>
      </c>
      <c r="C99" s="20" t="s">
        <v>205</v>
      </c>
      <c r="D99" s="47">
        <v>0</v>
      </c>
      <c r="E99" s="47">
        <v>454352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454352</v>
      </c>
      <c r="O99" s="48">
        <f t="shared" si="11"/>
        <v>0.16039006013144619</v>
      </c>
      <c r="P99" s="9"/>
    </row>
    <row r="100" spans="1:16">
      <c r="A100" s="12"/>
      <c r="B100" s="25">
        <v>348.23</v>
      </c>
      <c r="C100" s="20" t="s">
        <v>206</v>
      </c>
      <c r="D100" s="47">
        <v>0</v>
      </c>
      <c r="E100" s="47">
        <v>786747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786747</v>
      </c>
      <c r="O100" s="48">
        <f t="shared" si="11"/>
        <v>0.2777282781593014</v>
      </c>
      <c r="P100" s="9"/>
    </row>
    <row r="101" spans="1:16">
      <c r="A101" s="12"/>
      <c r="B101" s="25">
        <v>348.31</v>
      </c>
      <c r="C101" s="20" t="s">
        <v>222</v>
      </c>
      <c r="D101" s="47">
        <v>0</v>
      </c>
      <c r="E101" s="47">
        <v>19026361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19026361</v>
      </c>
      <c r="O101" s="48">
        <f t="shared" ref="O101:O132" si="13">(N101/O$152)</f>
        <v>6.7164647341105637</v>
      </c>
      <c r="P101" s="9"/>
    </row>
    <row r="102" spans="1:16">
      <c r="A102" s="12"/>
      <c r="B102" s="25">
        <v>348.32</v>
      </c>
      <c r="C102" s="20" t="s">
        <v>223</v>
      </c>
      <c r="D102" s="47">
        <v>0</v>
      </c>
      <c r="E102" s="47">
        <v>648326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648326</v>
      </c>
      <c r="O102" s="48">
        <f t="shared" si="13"/>
        <v>0.22886450620835824</v>
      </c>
      <c r="P102" s="9"/>
    </row>
    <row r="103" spans="1:16">
      <c r="A103" s="12"/>
      <c r="B103" s="25">
        <v>348.33</v>
      </c>
      <c r="C103" s="20" t="s">
        <v>224</v>
      </c>
      <c r="D103" s="47">
        <v>0</v>
      </c>
      <c r="E103" s="47">
        <v>1236893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1236893</v>
      </c>
      <c r="O103" s="48">
        <f t="shared" si="13"/>
        <v>0.43663358507537081</v>
      </c>
      <c r="P103" s="9"/>
    </row>
    <row r="104" spans="1:16">
      <c r="A104" s="12"/>
      <c r="B104" s="25">
        <v>348.41</v>
      </c>
      <c r="C104" s="20" t="s">
        <v>225</v>
      </c>
      <c r="D104" s="47">
        <v>0</v>
      </c>
      <c r="E104" s="47">
        <v>9247084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9247084</v>
      </c>
      <c r="O104" s="48">
        <f t="shared" si="13"/>
        <v>3.2642980746217338</v>
      </c>
      <c r="P104" s="9"/>
    </row>
    <row r="105" spans="1:16">
      <c r="A105" s="12"/>
      <c r="B105" s="25">
        <v>348.42</v>
      </c>
      <c r="C105" s="20" t="s">
        <v>226</v>
      </c>
      <c r="D105" s="47">
        <v>0</v>
      </c>
      <c r="E105" s="47">
        <v>2485346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2485346</v>
      </c>
      <c r="O105" s="48">
        <f t="shared" si="13"/>
        <v>0.87734794693860552</v>
      </c>
      <c r="P105" s="9"/>
    </row>
    <row r="106" spans="1:16">
      <c r="A106" s="12"/>
      <c r="B106" s="25">
        <v>348.48</v>
      </c>
      <c r="C106" s="20" t="s">
        <v>227</v>
      </c>
      <c r="D106" s="47">
        <v>0</v>
      </c>
      <c r="E106" s="47">
        <v>220773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220773</v>
      </c>
      <c r="O106" s="48">
        <f t="shared" si="13"/>
        <v>7.7934717455628619E-2</v>
      </c>
      <c r="P106" s="9"/>
    </row>
    <row r="107" spans="1:16">
      <c r="A107" s="12"/>
      <c r="B107" s="25">
        <v>348.52</v>
      </c>
      <c r="C107" s="20" t="s">
        <v>228</v>
      </c>
      <c r="D107" s="47">
        <v>0</v>
      </c>
      <c r="E107" s="47">
        <v>1765599</v>
      </c>
      <c r="F107" s="47">
        <v>6008604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7774203</v>
      </c>
      <c r="O107" s="48">
        <f t="shared" si="13"/>
        <v>2.7443587497008255</v>
      </c>
      <c r="P107" s="9"/>
    </row>
    <row r="108" spans="1:16">
      <c r="A108" s="12"/>
      <c r="B108" s="25">
        <v>348.53</v>
      </c>
      <c r="C108" s="20" t="s">
        <v>229</v>
      </c>
      <c r="D108" s="47">
        <v>0</v>
      </c>
      <c r="E108" s="47">
        <v>5554036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5554036</v>
      </c>
      <c r="O108" s="48">
        <f t="shared" si="13"/>
        <v>1.9606212100138591</v>
      </c>
      <c r="P108" s="9"/>
    </row>
    <row r="109" spans="1:16">
      <c r="A109" s="12"/>
      <c r="B109" s="25">
        <v>348.71</v>
      </c>
      <c r="C109" s="20" t="s">
        <v>230</v>
      </c>
      <c r="D109" s="47">
        <v>0</v>
      </c>
      <c r="E109" s="47">
        <v>1187872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1187872</v>
      </c>
      <c r="O109" s="48">
        <f t="shared" si="13"/>
        <v>0.41932876163956856</v>
      </c>
      <c r="P109" s="9"/>
    </row>
    <row r="110" spans="1:16">
      <c r="A110" s="12"/>
      <c r="B110" s="25">
        <v>348.72</v>
      </c>
      <c r="C110" s="20" t="s">
        <v>231</v>
      </c>
      <c r="D110" s="47">
        <v>0</v>
      </c>
      <c r="E110" s="47">
        <v>314070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314070</v>
      </c>
      <c r="O110" s="48">
        <f t="shared" si="13"/>
        <v>0.11086933959899661</v>
      </c>
      <c r="P110" s="9"/>
    </row>
    <row r="111" spans="1:16">
      <c r="A111" s="12"/>
      <c r="B111" s="25">
        <v>348.92099999999999</v>
      </c>
      <c r="C111" s="20" t="s">
        <v>207</v>
      </c>
      <c r="D111" s="47">
        <v>194153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194153</v>
      </c>
      <c r="O111" s="48">
        <f t="shared" si="13"/>
        <v>6.853763457561686E-2</v>
      </c>
      <c r="P111" s="9"/>
    </row>
    <row r="112" spans="1:16">
      <c r="A112" s="12"/>
      <c r="B112" s="25">
        <v>348.92200000000003</v>
      </c>
      <c r="C112" s="20" t="s">
        <v>270</v>
      </c>
      <c r="D112" s="47">
        <v>0</v>
      </c>
      <c r="E112" s="47">
        <v>194153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194153</v>
      </c>
      <c r="O112" s="48">
        <f t="shared" si="13"/>
        <v>6.853763457561686E-2</v>
      </c>
      <c r="P112" s="9"/>
    </row>
    <row r="113" spans="1:16">
      <c r="A113" s="12"/>
      <c r="B113" s="25">
        <v>348.923</v>
      </c>
      <c r="C113" s="20" t="s">
        <v>208</v>
      </c>
      <c r="D113" s="47">
        <v>0</v>
      </c>
      <c r="E113" s="47">
        <v>194153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194153</v>
      </c>
      <c r="O113" s="48">
        <f t="shared" si="13"/>
        <v>6.853763457561686E-2</v>
      </c>
      <c r="P113" s="9"/>
    </row>
    <row r="114" spans="1:16">
      <c r="A114" s="12"/>
      <c r="B114" s="25">
        <v>348.92399999999998</v>
      </c>
      <c r="C114" s="20" t="s">
        <v>209</v>
      </c>
      <c r="D114" s="47">
        <v>0</v>
      </c>
      <c r="E114" s="47">
        <v>194154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194154</v>
      </c>
      <c r="O114" s="48">
        <f t="shared" si="13"/>
        <v>6.8537987583989518E-2</v>
      </c>
      <c r="P114" s="9"/>
    </row>
    <row r="115" spans="1:16">
      <c r="A115" s="12"/>
      <c r="B115" s="25">
        <v>348.93099999999998</v>
      </c>
      <c r="C115" s="20" t="s">
        <v>210</v>
      </c>
      <c r="D115" s="47">
        <v>2846046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0"/>
        <v>2846046</v>
      </c>
      <c r="O115" s="48">
        <f t="shared" si="13"/>
        <v>1.004678066954392</v>
      </c>
      <c r="P115" s="9"/>
    </row>
    <row r="116" spans="1:16">
      <c r="A116" s="12"/>
      <c r="B116" s="25">
        <v>348.93200000000002</v>
      </c>
      <c r="C116" s="20" t="s">
        <v>271</v>
      </c>
      <c r="D116" s="47">
        <v>67156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0"/>
        <v>67156</v>
      </c>
      <c r="O116" s="48">
        <f t="shared" si="13"/>
        <v>2.3706630273856836E-2</v>
      </c>
      <c r="P116" s="9"/>
    </row>
    <row r="117" spans="1:16">
      <c r="A117" s="12"/>
      <c r="B117" s="25">
        <v>348.99</v>
      </c>
      <c r="C117" s="20" t="s">
        <v>211</v>
      </c>
      <c r="D117" s="47">
        <v>1300347</v>
      </c>
      <c r="E117" s="47">
        <v>1284172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0"/>
        <v>2584519</v>
      </c>
      <c r="O117" s="48">
        <f t="shared" si="13"/>
        <v>0.91235684627968006</v>
      </c>
      <c r="P117" s="9"/>
    </row>
    <row r="118" spans="1:16">
      <c r="A118" s="12"/>
      <c r="B118" s="25">
        <v>349</v>
      </c>
      <c r="C118" s="20" t="s">
        <v>1</v>
      </c>
      <c r="D118" s="47">
        <v>69610903</v>
      </c>
      <c r="E118" s="47">
        <v>428034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0"/>
        <v>70038937</v>
      </c>
      <c r="O118" s="48">
        <f t="shared" si="13"/>
        <v>24.724331172686753</v>
      </c>
      <c r="P118" s="9"/>
    </row>
    <row r="119" spans="1:16" ht="15.75">
      <c r="A119" s="29" t="s">
        <v>69</v>
      </c>
      <c r="B119" s="30"/>
      <c r="C119" s="31"/>
      <c r="D119" s="32">
        <f t="shared" ref="D119:M119" si="14">SUM(D120:D127)</f>
        <v>15575074</v>
      </c>
      <c r="E119" s="32">
        <f t="shared" si="14"/>
        <v>21474727</v>
      </c>
      <c r="F119" s="32">
        <f t="shared" si="14"/>
        <v>0</v>
      </c>
      <c r="G119" s="32">
        <f t="shared" si="14"/>
        <v>212408</v>
      </c>
      <c r="H119" s="32">
        <f t="shared" si="14"/>
        <v>0</v>
      </c>
      <c r="I119" s="32">
        <f t="shared" si="14"/>
        <v>0</v>
      </c>
      <c r="J119" s="32">
        <f t="shared" si="14"/>
        <v>0</v>
      </c>
      <c r="K119" s="32">
        <f t="shared" si="14"/>
        <v>0</v>
      </c>
      <c r="L119" s="32">
        <f t="shared" si="14"/>
        <v>0</v>
      </c>
      <c r="M119" s="32">
        <f t="shared" si="14"/>
        <v>0</v>
      </c>
      <c r="N119" s="32">
        <f>SUM(D119:M119)</f>
        <v>37262209</v>
      </c>
      <c r="O119" s="46">
        <f t="shared" si="13"/>
        <v>13.153871760530416</v>
      </c>
      <c r="P119" s="10"/>
    </row>
    <row r="120" spans="1:16">
      <c r="A120" s="13"/>
      <c r="B120" s="40">
        <v>351.1</v>
      </c>
      <c r="C120" s="21" t="s">
        <v>118</v>
      </c>
      <c r="D120" s="47">
        <v>611486</v>
      </c>
      <c r="E120" s="47">
        <v>208546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820032</v>
      </c>
      <c r="O120" s="48">
        <f t="shared" si="13"/>
        <v>0.28947816184304259</v>
      </c>
      <c r="P120" s="9"/>
    </row>
    <row r="121" spans="1:16">
      <c r="A121" s="13"/>
      <c r="B121" s="40">
        <v>351.2</v>
      </c>
      <c r="C121" s="21" t="s">
        <v>119</v>
      </c>
      <c r="D121" s="47">
        <v>0</v>
      </c>
      <c r="E121" s="47">
        <v>784227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7" si="15">SUM(D121:M121)</f>
        <v>784227</v>
      </c>
      <c r="O121" s="48">
        <f t="shared" si="13"/>
        <v>0.27683869706021685</v>
      </c>
      <c r="P121" s="9"/>
    </row>
    <row r="122" spans="1:16">
      <c r="A122" s="13"/>
      <c r="B122" s="40">
        <v>351.3</v>
      </c>
      <c r="C122" s="21" t="s">
        <v>175</v>
      </c>
      <c r="D122" s="47">
        <v>0</v>
      </c>
      <c r="E122" s="47">
        <v>11235517</v>
      </c>
      <c r="F122" s="47">
        <v>0</v>
      </c>
      <c r="G122" s="47">
        <v>212408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11447925</v>
      </c>
      <c r="O122" s="48">
        <f t="shared" si="13"/>
        <v>4.0412133744988168</v>
      </c>
      <c r="P122" s="9"/>
    </row>
    <row r="123" spans="1:16">
      <c r="A123" s="13"/>
      <c r="B123" s="40">
        <v>351.5</v>
      </c>
      <c r="C123" s="21" t="s">
        <v>120</v>
      </c>
      <c r="D123" s="47">
        <v>0</v>
      </c>
      <c r="E123" s="47">
        <v>7674428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7674428</v>
      </c>
      <c r="O123" s="48">
        <f t="shared" si="13"/>
        <v>2.709137339319414</v>
      </c>
      <c r="P123" s="9"/>
    </row>
    <row r="124" spans="1:16">
      <c r="A124" s="13"/>
      <c r="B124" s="40">
        <v>351.7</v>
      </c>
      <c r="C124" s="21" t="s">
        <v>272</v>
      </c>
      <c r="D124" s="47">
        <v>0</v>
      </c>
      <c r="E124" s="47">
        <v>396126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5"/>
        <v>396126</v>
      </c>
      <c r="O124" s="48">
        <f t="shared" si="13"/>
        <v>0.13983579462537693</v>
      </c>
      <c r="P124" s="9"/>
    </row>
    <row r="125" spans="1:16">
      <c r="A125" s="13"/>
      <c r="B125" s="40">
        <v>352</v>
      </c>
      <c r="C125" s="21" t="s">
        <v>121</v>
      </c>
      <c r="D125" s="47">
        <v>0</v>
      </c>
      <c r="E125" s="47">
        <v>36544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5"/>
        <v>36544</v>
      </c>
      <c r="O125" s="48">
        <f t="shared" si="13"/>
        <v>1.2900337970215978E-2</v>
      </c>
      <c r="P125" s="9"/>
    </row>
    <row r="126" spans="1:16">
      <c r="A126" s="13"/>
      <c r="B126" s="40">
        <v>354</v>
      </c>
      <c r="C126" s="21" t="s">
        <v>123</v>
      </c>
      <c r="D126" s="47">
        <v>3703136</v>
      </c>
      <c r="E126" s="47">
        <v>745722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5"/>
        <v>4448858</v>
      </c>
      <c r="O126" s="48">
        <f t="shared" si="13"/>
        <v>1.5704841227424231</v>
      </c>
      <c r="P126" s="9"/>
    </row>
    <row r="127" spans="1:16">
      <c r="A127" s="13"/>
      <c r="B127" s="40">
        <v>359</v>
      </c>
      <c r="C127" s="21" t="s">
        <v>124</v>
      </c>
      <c r="D127" s="47">
        <v>11260452</v>
      </c>
      <c r="E127" s="47">
        <v>393617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5"/>
        <v>11654069</v>
      </c>
      <c r="O127" s="48">
        <f t="shared" si="13"/>
        <v>4.1139839324709104</v>
      </c>
      <c r="P127" s="9"/>
    </row>
    <row r="128" spans="1:16" ht="15.75">
      <c r="A128" s="29" t="s">
        <v>5</v>
      </c>
      <c r="B128" s="30"/>
      <c r="C128" s="31"/>
      <c r="D128" s="32">
        <f t="shared" ref="D128:M128" si="16">SUM(D129:D138)</f>
        <v>54309963</v>
      </c>
      <c r="E128" s="32">
        <f t="shared" si="16"/>
        <v>74768310</v>
      </c>
      <c r="F128" s="32">
        <f t="shared" si="16"/>
        <v>9806906</v>
      </c>
      <c r="G128" s="32">
        <f t="shared" si="16"/>
        <v>45918860</v>
      </c>
      <c r="H128" s="32">
        <f t="shared" si="16"/>
        <v>39045</v>
      </c>
      <c r="I128" s="32">
        <f t="shared" si="16"/>
        <v>0</v>
      </c>
      <c r="J128" s="32">
        <f t="shared" si="16"/>
        <v>3305392</v>
      </c>
      <c r="K128" s="32">
        <f t="shared" si="16"/>
        <v>125332000</v>
      </c>
      <c r="L128" s="32">
        <f t="shared" si="16"/>
        <v>0</v>
      </c>
      <c r="M128" s="32">
        <f t="shared" si="16"/>
        <v>16434237</v>
      </c>
      <c r="N128" s="32">
        <f>SUM(D128:M128)</f>
        <v>329914713</v>
      </c>
      <c r="O128" s="46">
        <f t="shared" si="13"/>
        <v>116.46265595027383</v>
      </c>
      <c r="P128" s="10"/>
    </row>
    <row r="129" spans="1:16">
      <c r="A129" s="12"/>
      <c r="B129" s="25">
        <v>361.1</v>
      </c>
      <c r="C129" s="20" t="s">
        <v>125</v>
      </c>
      <c r="D129" s="47">
        <v>11963432</v>
      </c>
      <c r="E129" s="47">
        <v>9624212</v>
      </c>
      <c r="F129" s="47">
        <v>8952893</v>
      </c>
      <c r="G129" s="47">
        <v>10240344</v>
      </c>
      <c r="H129" s="47">
        <v>39045</v>
      </c>
      <c r="I129" s="47">
        <v>0</v>
      </c>
      <c r="J129" s="47">
        <v>3302589</v>
      </c>
      <c r="K129" s="47">
        <v>0</v>
      </c>
      <c r="L129" s="47">
        <v>0</v>
      </c>
      <c r="M129" s="47">
        <v>2120977</v>
      </c>
      <c r="N129" s="47">
        <f>SUM(D129:M129)</f>
        <v>46243492</v>
      </c>
      <c r="O129" s="48">
        <f t="shared" si="13"/>
        <v>16.32433985669272</v>
      </c>
      <c r="P129" s="9"/>
    </row>
    <row r="130" spans="1:16">
      <c r="A130" s="12"/>
      <c r="B130" s="25">
        <v>361.3</v>
      </c>
      <c r="C130" s="20" t="s">
        <v>170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75817000</v>
      </c>
      <c r="L130" s="47">
        <v>0</v>
      </c>
      <c r="M130" s="47">
        <v>0</v>
      </c>
      <c r="N130" s="47">
        <f t="shared" ref="N130:N138" si="17">SUM(D130:M130)</f>
        <v>75817000</v>
      </c>
      <c r="O130" s="48">
        <f t="shared" si="13"/>
        <v>26.764035789400854</v>
      </c>
      <c r="P130" s="9"/>
    </row>
    <row r="131" spans="1:16">
      <c r="A131" s="12"/>
      <c r="B131" s="25">
        <v>361.4</v>
      </c>
      <c r="C131" s="20" t="s">
        <v>232</v>
      </c>
      <c r="D131" s="47">
        <v>0</v>
      </c>
      <c r="E131" s="47">
        <v>0</v>
      </c>
      <c r="F131" s="47">
        <v>0</v>
      </c>
      <c r="G131" s="47">
        <v>48046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48046</v>
      </c>
      <c r="O131" s="48">
        <f t="shared" si="13"/>
        <v>1.6960640272465983E-2</v>
      </c>
      <c r="P131" s="9"/>
    </row>
    <row r="132" spans="1:16">
      <c r="A132" s="12"/>
      <c r="B132" s="25">
        <v>362</v>
      </c>
      <c r="C132" s="20" t="s">
        <v>127</v>
      </c>
      <c r="D132" s="47">
        <v>5472538</v>
      </c>
      <c r="E132" s="47">
        <v>1367299</v>
      </c>
      <c r="F132" s="47">
        <v>0</v>
      </c>
      <c r="G132" s="47">
        <v>3095606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9935443</v>
      </c>
      <c r="O132" s="48">
        <f t="shared" si="13"/>
        <v>3.5072945650124931</v>
      </c>
      <c r="P132" s="9"/>
    </row>
    <row r="133" spans="1:16">
      <c r="A133" s="12"/>
      <c r="B133" s="25">
        <v>364</v>
      </c>
      <c r="C133" s="20" t="s">
        <v>212</v>
      </c>
      <c r="D133" s="47">
        <v>39465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7"/>
        <v>39465</v>
      </c>
      <c r="O133" s="48">
        <f t="shared" ref="O133:O150" si="18">(N133/O$152)</f>
        <v>1.3931475426734171E-2</v>
      </c>
      <c r="P133" s="9"/>
    </row>
    <row r="134" spans="1:16">
      <c r="A134" s="12"/>
      <c r="B134" s="25">
        <v>366</v>
      </c>
      <c r="C134" s="20" t="s">
        <v>129</v>
      </c>
      <c r="D134" s="47">
        <v>1075000</v>
      </c>
      <c r="E134" s="47">
        <v>633453</v>
      </c>
      <c r="F134" s="47">
        <v>0</v>
      </c>
      <c r="G134" s="47">
        <v>1321650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14313260</v>
      </c>
      <c r="N134" s="47">
        <f t="shared" si="17"/>
        <v>17343363</v>
      </c>
      <c r="O134" s="48">
        <f t="shared" si="18"/>
        <v>6.1223523489530125</v>
      </c>
      <c r="P134" s="9"/>
    </row>
    <row r="135" spans="1:16">
      <c r="A135" s="12"/>
      <c r="B135" s="25">
        <v>368</v>
      </c>
      <c r="C135" s="20" t="s">
        <v>130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49515000</v>
      </c>
      <c r="L135" s="47">
        <v>0</v>
      </c>
      <c r="M135" s="47">
        <v>0</v>
      </c>
      <c r="N135" s="47">
        <f t="shared" si="17"/>
        <v>49515000</v>
      </c>
      <c r="O135" s="48">
        <f t="shared" si="18"/>
        <v>17.479209571892625</v>
      </c>
      <c r="P135" s="9"/>
    </row>
    <row r="136" spans="1:16">
      <c r="A136" s="12"/>
      <c r="B136" s="25">
        <v>369.3</v>
      </c>
      <c r="C136" s="20" t="s">
        <v>131</v>
      </c>
      <c r="D136" s="47">
        <v>0</v>
      </c>
      <c r="E136" s="47">
        <v>489449</v>
      </c>
      <c r="F136" s="47">
        <v>0</v>
      </c>
      <c r="G136" s="47">
        <v>7015260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7"/>
        <v>7504709</v>
      </c>
      <c r="O136" s="48">
        <f t="shared" si="18"/>
        <v>2.6492251113211904</v>
      </c>
      <c r="P136" s="9"/>
    </row>
    <row r="137" spans="1:16">
      <c r="A137" s="12"/>
      <c r="B137" s="25">
        <v>369.4</v>
      </c>
      <c r="C137" s="20" t="s">
        <v>158</v>
      </c>
      <c r="D137" s="47">
        <v>0</v>
      </c>
      <c r="E137" s="47">
        <v>2356439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7"/>
        <v>2356439</v>
      </c>
      <c r="O137" s="48">
        <f t="shared" si="18"/>
        <v>0.83184269664507904</v>
      </c>
      <c r="P137" s="9"/>
    </row>
    <row r="138" spans="1:16">
      <c r="A138" s="12"/>
      <c r="B138" s="25">
        <v>369.9</v>
      </c>
      <c r="C138" s="20" t="s">
        <v>132</v>
      </c>
      <c r="D138" s="47">
        <v>35759528</v>
      </c>
      <c r="E138" s="47">
        <v>60297458</v>
      </c>
      <c r="F138" s="47">
        <v>854013</v>
      </c>
      <c r="G138" s="47">
        <v>24197954</v>
      </c>
      <c r="H138" s="47">
        <v>0</v>
      </c>
      <c r="I138" s="47">
        <v>0</v>
      </c>
      <c r="J138" s="47">
        <v>2803</v>
      </c>
      <c r="K138" s="47">
        <v>0</v>
      </c>
      <c r="L138" s="47">
        <v>0</v>
      </c>
      <c r="M138" s="47">
        <v>0</v>
      </c>
      <c r="N138" s="47">
        <f t="shared" si="17"/>
        <v>121111756</v>
      </c>
      <c r="O138" s="48">
        <f t="shared" si="18"/>
        <v>42.753463894656655</v>
      </c>
      <c r="P138" s="9"/>
    </row>
    <row r="139" spans="1:16" ht="15.75">
      <c r="A139" s="29" t="s">
        <v>70</v>
      </c>
      <c r="B139" s="30"/>
      <c r="C139" s="31"/>
      <c r="D139" s="32">
        <f t="shared" ref="D139:M139" si="19">SUM(D140:D149)</f>
        <v>71336938</v>
      </c>
      <c r="E139" s="32">
        <f t="shared" si="19"/>
        <v>177632659</v>
      </c>
      <c r="F139" s="32">
        <f t="shared" si="19"/>
        <v>655891069</v>
      </c>
      <c r="G139" s="32">
        <f t="shared" si="19"/>
        <v>550596456</v>
      </c>
      <c r="H139" s="32">
        <f t="shared" si="19"/>
        <v>0</v>
      </c>
      <c r="I139" s="32">
        <f t="shared" si="19"/>
        <v>1331393000</v>
      </c>
      <c r="J139" s="32">
        <f t="shared" si="19"/>
        <v>0</v>
      </c>
      <c r="K139" s="32">
        <f t="shared" si="19"/>
        <v>0</v>
      </c>
      <c r="L139" s="32">
        <f t="shared" si="19"/>
        <v>0</v>
      </c>
      <c r="M139" s="32">
        <f t="shared" si="19"/>
        <v>76000</v>
      </c>
      <c r="N139" s="32">
        <f>SUM(D139:M139)</f>
        <v>2786926122</v>
      </c>
      <c r="O139" s="46">
        <f t="shared" si="18"/>
        <v>983.80825503019275</v>
      </c>
      <c r="P139" s="9"/>
    </row>
    <row r="140" spans="1:16">
      <c r="A140" s="12"/>
      <c r="B140" s="25">
        <v>381</v>
      </c>
      <c r="C140" s="20" t="s">
        <v>133</v>
      </c>
      <c r="D140" s="47">
        <v>25449144</v>
      </c>
      <c r="E140" s="47">
        <v>177632659</v>
      </c>
      <c r="F140" s="47">
        <v>134770839</v>
      </c>
      <c r="G140" s="47">
        <v>69066211</v>
      </c>
      <c r="H140" s="47">
        <v>0</v>
      </c>
      <c r="I140" s="47">
        <v>880013000</v>
      </c>
      <c r="J140" s="47">
        <v>0</v>
      </c>
      <c r="K140" s="47">
        <v>0</v>
      </c>
      <c r="L140" s="47">
        <v>0</v>
      </c>
      <c r="M140" s="47">
        <v>0</v>
      </c>
      <c r="N140" s="47">
        <f>SUM(D140:M140)</f>
        <v>1286931853</v>
      </c>
      <c r="O140" s="48">
        <f t="shared" si="18"/>
        <v>454.29771914230264</v>
      </c>
      <c r="P140" s="9"/>
    </row>
    <row r="141" spans="1:16">
      <c r="A141" s="12"/>
      <c r="B141" s="25">
        <v>383</v>
      </c>
      <c r="C141" s="20" t="s">
        <v>213</v>
      </c>
      <c r="D141" s="47">
        <v>45887794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ref="N141:N149" si="20">SUM(D141:M141)</f>
        <v>45887794</v>
      </c>
      <c r="O141" s="48">
        <f t="shared" si="18"/>
        <v>16.198775484556943</v>
      </c>
      <c r="P141" s="9"/>
    </row>
    <row r="142" spans="1:16">
      <c r="A142" s="12"/>
      <c r="B142" s="25">
        <v>384</v>
      </c>
      <c r="C142" s="20" t="s">
        <v>134</v>
      </c>
      <c r="D142" s="47">
        <v>0</v>
      </c>
      <c r="E142" s="47">
        <v>0</v>
      </c>
      <c r="F142" s="47">
        <v>0</v>
      </c>
      <c r="G142" s="47">
        <v>480714245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480714245</v>
      </c>
      <c r="O142" s="48">
        <f t="shared" si="18"/>
        <v>169.69615333836487</v>
      </c>
      <c r="P142" s="9"/>
    </row>
    <row r="143" spans="1:16">
      <c r="A143" s="12"/>
      <c r="B143" s="25">
        <v>385</v>
      </c>
      <c r="C143" s="20" t="s">
        <v>135</v>
      </c>
      <c r="D143" s="47">
        <v>0</v>
      </c>
      <c r="E143" s="47">
        <v>0</v>
      </c>
      <c r="F143" s="47">
        <v>521120230</v>
      </c>
      <c r="G143" s="47">
        <v>816000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0"/>
        <v>521936230</v>
      </c>
      <c r="O143" s="48">
        <f t="shared" si="18"/>
        <v>184.24785918072405</v>
      </c>
      <c r="P143" s="9"/>
    </row>
    <row r="144" spans="1:16">
      <c r="A144" s="12"/>
      <c r="B144" s="25">
        <v>389.1</v>
      </c>
      <c r="C144" s="20" t="s">
        <v>214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32091000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0"/>
        <v>32091000</v>
      </c>
      <c r="O144" s="48">
        <f t="shared" si="18"/>
        <v>11.328391686794028</v>
      </c>
      <c r="P144" s="9"/>
    </row>
    <row r="145" spans="1:119">
      <c r="A145" s="12"/>
      <c r="B145" s="25">
        <v>389.5</v>
      </c>
      <c r="C145" s="20" t="s">
        <v>215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47698000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0"/>
        <v>47698000</v>
      </c>
      <c r="O145" s="48">
        <f t="shared" si="18"/>
        <v>16.837793358782882</v>
      </c>
      <c r="P145" s="9"/>
    </row>
    <row r="146" spans="1:119">
      <c r="A146" s="12"/>
      <c r="B146" s="25">
        <v>389.6</v>
      </c>
      <c r="C146" s="20" t="s">
        <v>216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20743000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0"/>
        <v>20743000</v>
      </c>
      <c r="O146" s="48">
        <f t="shared" si="18"/>
        <v>7.3224526739325206</v>
      </c>
      <c r="P146" s="9"/>
    </row>
    <row r="147" spans="1:119">
      <c r="A147" s="12"/>
      <c r="B147" s="25">
        <v>389.7</v>
      </c>
      <c r="C147" s="20" t="s">
        <v>217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164168000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0"/>
        <v>164168000</v>
      </c>
      <c r="O147" s="48">
        <f t="shared" si="18"/>
        <v>57.952678521629174</v>
      </c>
      <c r="P147" s="9"/>
    </row>
    <row r="148" spans="1:119">
      <c r="A148" s="12"/>
      <c r="B148" s="25">
        <v>389.8</v>
      </c>
      <c r="C148" s="20" t="s">
        <v>218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60813000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0"/>
        <v>60813000</v>
      </c>
      <c r="O148" s="48">
        <f t="shared" si="18"/>
        <v>21.467498166121505</v>
      </c>
      <c r="P148" s="9"/>
    </row>
    <row r="149" spans="1:119" ht="15.75" thickBot="1">
      <c r="A149" s="12"/>
      <c r="B149" s="25">
        <v>389.9</v>
      </c>
      <c r="C149" s="20" t="s">
        <v>219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125867000</v>
      </c>
      <c r="J149" s="47">
        <v>0</v>
      </c>
      <c r="K149" s="47">
        <v>0</v>
      </c>
      <c r="L149" s="47">
        <v>0</v>
      </c>
      <c r="M149" s="47">
        <v>76000</v>
      </c>
      <c r="N149" s="47">
        <f t="shared" si="20"/>
        <v>125943000</v>
      </c>
      <c r="O149" s="48">
        <f t="shared" si="18"/>
        <v>44.458933476984207</v>
      </c>
      <c r="P149" s="9"/>
    </row>
    <row r="150" spans="1:119" ht="16.5" thickBot="1">
      <c r="A150" s="14" t="s">
        <v>101</v>
      </c>
      <c r="B150" s="23"/>
      <c r="C150" s="22"/>
      <c r="D150" s="15">
        <f t="shared" ref="D150:M150" si="21">SUM(D5,D19,D29,D60,D119,D128,D139)</f>
        <v>2704623162</v>
      </c>
      <c r="E150" s="15">
        <f t="shared" si="21"/>
        <v>2374034788</v>
      </c>
      <c r="F150" s="15">
        <f t="shared" si="21"/>
        <v>822534353</v>
      </c>
      <c r="G150" s="15">
        <f t="shared" si="21"/>
        <v>728523938</v>
      </c>
      <c r="H150" s="15">
        <f t="shared" si="21"/>
        <v>39045</v>
      </c>
      <c r="I150" s="15">
        <f t="shared" si="21"/>
        <v>5204672000</v>
      </c>
      <c r="J150" s="15">
        <f t="shared" si="21"/>
        <v>653993006</v>
      </c>
      <c r="K150" s="15">
        <f t="shared" si="21"/>
        <v>125332000</v>
      </c>
      <c r="L150" s="15">
        <f t="shared" si="21"/>
        <v>0</v>
      </c>
      <c r="M150" s="15">
        <f t="shared" si="21"/>
        <v>19273237</v>
      </c>
      <c r="N150" s="15">
        <f>SUM(D150:M150)</f>
        <v>12633025529</v>
      </c>
      <c r="O150" s="38">
        <f t="shared" si="18"/>
        <v>4459.5637836708211</v>
      </c>
      <c r="P150" s="6"/>
      <c r="Q150" s="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1:119">
      <c r="A151" s="16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9"/>
    </row>
    <row r="152" spans="1:119">
      <c r="A152" s="41"/>
      <c r="B152" s="42"/>
      <c r="C152" s="42"/>
      <c r="D152" s="43"/>
      <c r="E152" s="43"/>
      <c r="F152" s="43"/>
      <c r="G152" s="43"/>
      <c r="H152" s="43"/>
      <c r="I152" s="43"/>
      <c r="J152" s="43"/>
      <c r="K152" s="43"/>
      <c r="L152" s="49" t="s">
        <v>281</v>
      </c>
      <c r="M152" s="49"/>
      <c r="N152" s="49"/>
      <c r="O152" s="44">
        <v>2832794</v>
      </c>
    </row>
    <row r="153" spans="1:119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19" ht="15.75" customHeight="1" thickBot="1">
      <c r="A154" s="53" t="s">
        <v>160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5"/>
    </row>
  </sheetData>
  <mergeCells count="10">
    <mergeCell ref="L152:N152"/>
    <mergeCell ref="A153:O153"/>
    <mergeCell ref="A154:O1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1633109973</v>
      </c>
      <c r="E5" s="27">
        <f t="shared" si="0"/>
        <v>1239558259</v>
      </c>
      <c r="F5" s="27">
        <f t="shared" si="0"/>
        <v>129194485</v>
      </c>
      <c r="G5" s="27">
        <f t="shared" si="0"/>
        <v>1936148</v>
      </c>
      <c r="H5" s="27">
        <f t="shared" si="0"/>
        <v>0</v>
      </c>
      <c r="I5" s="27">
        <f t="shared" si="0"/>
        <v>19667000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3023465865</v>
      </c>
      <c r="O5" s="33">
        <f t="shared" ref="O5:O36" si="1">(N5/O$152)</f>
        <v>1075.1515274898386</v>
      </c>
      <c r="P5" s="6"/>
    </row>
    <row r="6" spans="1:133">
      <c r="A6" s="12"/>
      <c r="B6" s="25">
        <v>311</v>
      </c>
      <c r="C6" s="20" t="s">
        <v>3</v>
      </c>
      <c r="D6" s="47">
        <v>1440272370</v>
      </c>
      <c r="E6" s="47">
        <v>453842986</v>
      </c>
      <c r="F6" s="47">
        <v>129194485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2023309841</v>
      </c>
      <c r="O6" s="48">
        <f t="shared" si="1"/>
        <v>719.49370797224879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175670849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175670849</v>
      </c>
      <c r="O7" s="48">
        <f t="shared" si="1"/>
        <v>62.46896445043437</v>
      </c>
      <c r="P7" s="9"/>
    </row>
    <row r="8" spans="1:133">
      <c r="A8" s="12"/>
      <c r="B8" s="25">
        <v>312.3</v>
      </c>
      <c r="C8" s="20" t="s">
        <v>13</v>
      </c>
      <c r="D8" s="47">
        <v>12010183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12010183</v>
      </c>
      <c r="O8" s="48">
        <f t="shared" si="1"/>
        <v>4.270849142820567</v>
      </c>
      <c r="P8" s="9"/>
    </row>
    <row r="9" spans="1:133">
      <c r="A9" s="12"/>
      <c r="B9" s="25">
        <v>312.41000000000003</v>
      </c>
      <c r="C9" s="20" t="s">
        <v>14</v>
      </c>
      <c r="D9" s="47">
        <v>47022998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47022998</v>
      </c>
      <c r="O9" s="48">
        <f t="shared" si="1"/>
        <v>16.721487982419021</v>
      </c>
      <c r="P9" s="9"/>
    </row>
    <row r="10" spans="1:133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1936148</v>
      </c>
      <c r="H10" s="47">
        <v>0</v>
      </c>
      <c r="I10" s="47">
        <v>19667000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21603148</v>
      </c>
      <c r="O10" s="48">
        <f t="shared" si="1"/>
        <v>7.6821299157578062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605748652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605748652</v>
      </c>
      <c r="O11" s="48">
        <f t="shared" si="1"/>
        <v>215.40563629704175</v>
      </c>
      <c r="P11" s="9"/>
    </row>
    <row r="12" spans="1:133">
      <c r="A12" s="12"/>
      <c r="B12" s="25">
        <v>314.10000000000002</v>
      </c>
      <c r="C12" s="20" t="s">
        <v>16</v>
      </c>
      <c r="D12" s="47">
        <v>85555219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85555219</v>
      </c>
      <c r="O12" s="48">
        <f t="shared" si="1"/>
        <v>30.423635820534614</v>
      </c>
      <c r="P12" s="9"/>
    </row>
    <row r="13" spans="1:133">
      <c r="A13" s="12"/>
      <c r="B13" s="25">
        <v>314.3</v>
      </c>
      <c r="C13" s="20" t="s">
        <v>17</v>
      </c>
      <c r="D13" s="47">
        <v>11998388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11998388</v>
      </c>
      <c r="O13" s="48">
        <f t="shared" si="1"/>
        <v>4.2666548132554327</v>
      </c>
      <c r="P13" s="9"/>
    </row>
    <row r="14" spans="1:133">
      <c r="A14" s="12"/>
      <c r="B14" s="25">
        <v>314.39999999999998</v>
      </c>
      <c r="C14" s="20" t="s">
        <v>19</v>
      </c>
      <c r="D14" s="47">
        <v>2411952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2411952</v>
      </c>
      <c r="O14" s="48">
        <f t="shared" si="1"/>
        <v>0.85769576797658709</v>
      </c>
      <c r="P14" s="9"/>
    </row>
    <row r="15" spans="1:133">
      <c r="A15" s="12"/>
      <c r="B15" s="25">
        <v>314.89999999999998</v>
      </c>
      <c r="C15" s="20" t="s">
        <v>277</v>
      </c>
      <c r="D15" s="47">
        <v>16637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16637</v>
      </c>
      <c r="O15" s="48">
        <f t="shared" si="1"/>
        <v>5.9161560809777641E-3</v>
      </c>
      <c r="P15" s="9"/>
    </row>
    <row r="16" spans="1:133">
      <c r="A16" s="12"/>
      <c r="B16" s="25">
        <v>315</v>
      </c>
      <c r="C16" s="20" t="s">
        <v>178</v>
      </c>
      <c r="D16" s="47">
        <v>24969560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24969560</v>
      </c>
      <c r="O16" s="48">
        <f t="shared" si="1"/>
        <v>8.8792338903251267</v>
      </c>
      <c r="P16" s="9"/>
    </row>
    <row r="17" spans="1:16">
      <c r="A17" s="12"/>
      <c r="B17" s="25">
        <v>316</v>
      </c>
      <c r="C17" s="20" t="s">
        <v>179</v>
      </c>
      <c r="D17" s="47">
        <v>8838968</v>
      </c>
      <c r="E17" s="47">
        <v>4295772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13134740</v>
      </c>
      <c r="O17" s="48">
        <f t="shared" si="1"/>
        <v>4.6707442401311461</v>
      </c>
      <c r="P17" s="9"/>
    </row>
    <row r="18" spans="1:16">
      <c r="A18" s="12"/>
      <c r="B18" s="25">
        <v>319</v>
      </c>
      <c r="C18" s="20" t="s">
        <v>22</v>
      </c>
      <c r="D18" s="47">
        <v>13698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13698</v>
      </c>
      <c r="O18" s="48">
        <f t="shared" si="1"/>
        <v>4.8710408124802195E-3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SUM(D20:D29)</f>
        <v>117774409</v>
      </c>
      <c r="E19" s="32">
        <f t="shared" si="3"/>
        <v>27487572</v>
      </c>
      <c r="F19" s="32">
        <f t="shared" si="3"/>
        <v>6734669</v>
      </c>
      <c r="G19" s="32">
        <f t="shared" si="3"/>
        <v>132982390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284979040</v>
      </c>
      <c r="O19" s="46">
        <f t="shared" si="1"/>
        <v>101.33921262530538</v>
      </c>
      <c r="P19" s="10"/>
    </row>
    <row r="20" spans="1:16">
      <c r="A20" s="12"/>
      <c r="B20" s="25">
        <v>322</v>
      </c>
      <c r="C20" s="20" t="s">
        <v>0</v>
      </c>
      <c r="D20" s="47">
        <v>66078973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66078973</v>
      </c>
      <c r="O20" s="48">
        <f t="shared" si="1"/>
        <v>23.497837226586253</v>
      </c>
      <c r="P20" s="9"/>
    </row>
    <row r="21" spans="1:16">
      <c r="A21" s="12"/>
      <c r="B21" s="25">
        <v>323.10000000000002</v>
      </c>
      <c r="C21" s="20" t="s">
        <v>24</v>
      </c>
      <c r="D21" s="47">
        <v>24580826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4">SUM(D21:M21)</f>
        <v>24580826</v>
      </c>
      <c r="O21" s="48">
        <f t="shared" si="1"/>
        <v>8.7409991714465551</v>
      </c>
      <c r="P21" s="9"/>
    </row>
    <row r="22" spans="1:16">
      <c r="A22" s="12"/>
      <c r="B22" s="25">
        <v>324.11</v>
      </c>
      <c r="C22" s="20" t="s">
        <v>25</v>
      </c>
      <c r="D22" s="47">
        <v>0</v>
      </c>
      <c r="E22" s="47">
        <v>0</v>
      </c>
      <c r="F22" s="47">
        <v>0</v>
      </c>
      <c r="G22" s="47">
        <v>4058040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4058040</v>
      </c>
      <c r="O22" s="48">
        <f t="shared" si="1"/>
        <v>1.4430485077147928</v>
      </c>
      <c r="P22" s="9"/>
    </row>
    <row r="23" spans="1:16">
      <c r="A23" s="12"/>
      <c r="B23" s="25">
        <v>324.12</v>
      </c>
      <c r="C23" s="20" t="s">
        <v>26</v>
      </c>
      <c r="D23" s="47">
        <v>0</v>
      </c>
      <c r="E23" s="47">
        <v>0</v>
      </c>
      <c r="F23" s="47">
        <v>0</v>
      </c>
      <c r="G23" s="47">
        <v>5284762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5284762</v>
      </c>
      <c r="O23" s="48">
        <f t="shared" si="1"/>
        <v>1.8792737177868732</v>
      </c>
      <c r="P23" s="9"/>
    </row>
    <row r="24" spans="1:16">
      <c r="A24" s="12"/>
      <c r="B24" s="25">
        <v>324.31</v>
      </c>
      <c r="C24" s="20" t="s">
        <v>27</v>
      </c>
      <c r="D24" s="47">
        <v>0</v>
      </c>
      <c r="E24" s="47">
        <v>0</v>
      </c>
      <c r="F24" s="47">
        <v>0</v>
      </c>
      <c r="G24" s="47">
        <v>51175456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51175456</v>
      </c>
      <c r="O24" s="48">
        <f t="shared" si="1"/>
        <v>18.198111751590432</v>
      </c>
      <c r="P24" s="9"/>
    </row>
    <row r="25" spans="1:16">
      <c r="A25" s="12"/>
      <c r="B25" s="25">
        <v>324.32</v>
      </c>
      <c r="C25" s="20" t="s">
        <v>28</v>
      </c>
      <c r="D25" s="47">
        <v>0</v>
      </c>
      <c r="E25" s="47">
        <v>0</v>
      </c>
      <c r="F25" s="47">
        <v>0</v>
      </c>
      <c r="G25" s="47">
        <v>66334094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66334094</v>
      </c>
      <c r="O25" s="48">
        <f t="shared" si="1"/>
        <v>23.588558850408766</v>
      </c>
      <c r="P25" s="9"/>
    </row>
    <row r="26" spans="1:16">
      <c r="A26" s="12"/>
      <c r="B26" s="25">
        <v>324.61</v>
      </c>
      <c r="C26" s="20" t="s">
        <v>29</v>
      </c>
      <c r="D26" s="47">
        <v>0</v>
      </c>
      <c r="E26" s="47">
        <v>0</v>
      </c>
      <c r="F26" s="47">
        <v>0</v>
      </c>
      <c r="G26" s="47">
        <v>5989420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5989420</v>
      </c>
      <c r="O26" s="48">
        <f t="shared" si="1"/>
        <v>2.129851749385697</v>
      </c>
      <c r="P26" s="9"/>
    </row>
    <row r="27" spans="1:16">
      <c r="A27" s="12"/>
      <c r="B27" s="25">
        <v>325.10000000000002</v>
      </c>
      <c r="C27" s="20" t="s">
        <v>30</v>
      </c>
      <c r="D27" s="47">
        <v>0</v>
      </c>
      <c r="E27" s="47">
        <v>0</v>
      </c>
      <c r="F27" s="47">
        <v>6734669</v>
      </c>
      <c r="G27" s="47">
        <v>140618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6875287</v>
      </c>
      <c r="O27" s="48">
        <f t="shared" si="1"/>
        <v>2.4448681248733166</v>
      </c>
      <c r="P27" s="9"/>
    </row>
    <row r="28" spans="1:16">
      <c r="A28" s="12"/>
      <c r="B28" s="25">
        <v>325.2</v>
      </c>
      <c r="C28" s="20" t="s">
        <v>31</v>
      </c>
      <c r="D28" s="47">
        <v>0</v>
      </c>
      <c r="E28" s="47">
        <v>26349915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26349915</v>
      </c>
      <c r="O28" s="48">
        <f t="shared" si="1"/>
        <v>9.3700913542403796</v>
      </c>
      <c r="P28" s="9"/>
    </row>
    <row r="29" spans="1:16">
      <c r="A29" s="12"/>
      <c r="B29" s="25">
        <v>329</v>
      </c>
      <c r="C29" s="20" t="s">
        <v>32</v>
      </c>
      <c r="D29" s="47">
        <v>27114610</v>
      </c>
      <c r="E29" s="47">
        <v>1137657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28252267</v>
      </c>
      <c r="O29" s="48">
        <f t="shared" si="1"/>
        <v>10.04657217127231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SUM(D31:D58)</f>
        <v>307482327</v>
      </c>
      <c r="E30" s="32">
        <f t="shared" si="5"/>
        <v>633511052</v>
      </c>
      <c r="F30" s="32">
        <f t="shared" si="5"/>
        <v>0</v>
      </c>
      <c r="G30" s="32">
        <f t="shared" si="5"/>
        <v>21945016</v>
      </c>
      <c r="H30" s="32">
        <f t="shared" si="5"/>
        <v>0</v>
      </c>
      <c r="I30" s="32">
        <f t="shared" si="5"/>
        <v>145225000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1108163395</v>
      </c>
      <c r="O30" s="46">
        <f t="shared" si="1"/>
        <v>394.06549306042041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4609305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4609305</v>
      </c>
      <c r="O31" s="48">
        <f t="shared" si="1"/>
        <v>1.6390796300313286</v>
      </c>
      <c r="P31" s="9"/>
    </row>
    <row r="32" spans="1:16">
      <c r="A32" s="12"/>
      <c r="B32" s="25">
        <v>331.2</v>
      </c>
      <c r="C32" s="20" t="s">
        <v>34</v>
      </c>
      <c r="D32" s="47">
        <v>0</v>
      </c>
      <c r="E32" s="47">
        <v>16861739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16861739</v>
      </c>
      <c r="O32" s="48">
        <f t="shared" si="1"/>
        <v>5.9960737945969784</v>
      </c>
      <c r="P32" s="9"/>
    </row>
    <row r="33" spans="1:16">
      <c r="A33" s="12"/>
      <c r="B33" s="25">
        <v>331.39</v>
      </c>
      <c r="C33" s="20" t="s">
        <v>41</v>
      </c>
      <c r="D33" s="47">
        <v>0</v>
      </c>
      <c r="E33" s="47">
        <v>1016095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0" si="6">SUM(D33:M33)</f>
        <v>1016095</v>
      </c>
      <c r="O33" s="48">
        <f t="shared" si="1"/>
        <v>0.36132575663287259</v>
      </c>
      <c r="P33" s="9"/>
    </row>
    <row r="34" spans="1:16">
      <c r="A34" s="12"/>
      <c r="B34" s="25">
        <v>331.49</v>
      </c>
      <c r="C34" s="20" t="s">
        <v>43</v>
      </c>
      <c r="D34" s="47">
        <v>0</v>
      </c>
      <c r="E34" s="47">
        <v>5982651</v>
      </c>
      <c r="F34" s="47">
        <v>0</v>
      </c>
      <c r="G34" s="47">
        <v>3023543</v>
      </c>
      <c r="H34" s="47">
        <v>0</v>
      </c>
      <c r="I34" s="47">
        <v>95001000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104007194</v>
      </c>
      <c r="O34" s="48">
        <f t="shared" si="1"/>
        <v>36.985201253142634</v>
      </c>
      <c r="P34" s="9"/>
    </row>
    <row r="35" spans="1:16">
      <c r="A35" s="12"/>
      <c r="B35" s="25">
        <v>331.5</v>
      </c>
      <c r="C35" s="20" t="s">
        <v>36</v>
      </c>
      <c r="D35" s="47">
        <v>0</v>
      </c>
      <c r="E35" s="47">
        <v>275865213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275865213</v>
      </c>
      <c r="O35" s="48">
        <f t="shared" si="1"/>
        <v>98.098314444922536</v>
      </c>
      <c r="P35" s="9"/>
    </row>
    <row r="36" spans="1:16">
      <c r="A36" s="12"/>
      <c r="B36" s="25">
        <v>331.69</v>
      </c>
      <c r="C36" s="20" t="s">
        <v>44</v>
      </c>
      <c r="D36" s="47">
        <v>0</v>
      </c>
      <c r="E36" s="47">
        <v>148795641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148795641</v>
      </c>
      <c r="O36" s="48">
        <f t="shared" si="1"/>
        <v>52.912077677774498</v>
      </c>
      <c r="P36" s="9"/>
    </row>
    <row r="37" spans="1:16">
      <c r="A37" s="12"/>
      <c r="B37" s="25">
        <v>331.7</v>
      </c>
      <c r="C37" s="20" t="s">
        <v>37</v>
      </c>
      <c r="D37" s="47">
        <v>0</v>
      </c>
      <c r="E37" s="47">
        <v>447971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447971</v>
      </c>
      <c r="O37" s="48">
        <f t="shared" ref="O37:O68" si="7">(N37/O$152)</f>
        <v>0.15929953451654083</v>
      </c>
      <c r="P37" s="9"/>
    </row>
    <row r="38" spans="1:16">
      <c r="A38" s="12"/>
      <c r="B38" s="25">
        <v>331.9</v>
      </c>
      <c r="C38" s="20" t="s">
        <v>38</v>
      </c>
      <c r="D38" s="47">
        <v>0</v>
      </c>
      <c r="E38" s="47">
        <v>146631256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146631256</v>
      </c>
      <c r="O38" s="48">
        <f t="shared" si="7"/>
        <v>52.142417313566582</v>
      </c>
      <c r="P38" s="9"/>
    </row>
    <row r="39" spans="1:16">
      <c r="A39" s="12"/>
      <c r="B39" s="25">
        <v>333</v>
      </c>
      <c r="C39" s="20" t="s">
        <v>4</v>
      </c>
      <c r="D39" s="47">
        <v>0</v>
      </c>
      <c r="E39" s="47">
        <v>0</v>
      </c>
      <c r="F39" s="47">
        <v>0</v>
      </c>
      <c r="G39" s="47">
        <v>958353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958353</v>
      </c>
      <c r="O39" s="48">
        <f t="shared" si="7"/>
        <v>0.34079256648874695</v>
      </c>
      <c r="P39" s="9"/>
    </row>
    <row r="40" spans="1:16">
      <c r="A40" s="12"/>
      <c r="B40" s="25">
        <v>334.2</v>
      </c>
      <c r="C40" s="20" t="s">
        <v>40</v>
      </c>
      <c r="D40" s="47">
        <v>0</v>
      </c>
      <c r="E40" s="47">
        <v>946558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946558</v>
      </c>
      <c r="O40" s="48">
        <f t="shared" si="7"/>
        <v>0.33659823692361307</v>
      </c>
      <c r="P40" s="9"/>
    </row>
    <row r="41" spans="1:16">
      <c r="A41" s="12"/>
      <c r="B41" s="25">
        <v>334.39</v>
      </c>
      <c r="C41" s="20" t="s">
        <v>46</v>
      </c>
      <c r="D41" s="47">
        <v>0</v>
      </c>
      <c r="E41" s="47">
        <v>1334651</v>
      </c>
      <c r="F41" s="47">
        <v>0</v>
      </c>
      <c r="G41" s="47">
        <v>400765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1735416</v>
      </c>
      <c r="O41" s="48">
        <f t="shared" si="7"/>
        <v>0.61711798529939943</v>
      </c>
      <c r="P41" s="9"/>
    </row>
    <row r="42" spans="1:16">
      <c r="A42" s="12"/>
      <c r="B42" s="25">
        <v>334.42</v>
      </c>
      <c r="C42" s="20" t="s">
        <v>47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50224000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50224000</v>
      </c>
      <c r="O42" s="48">
        <f t="shared" si="7"/>
        <v>17.8597717744201</v>
      </c>
      <c r="P42" s="9"/>
    </row>
    <row r="43" spans="1:16">
      <c r="A43" s="12"/>
      <c r="B43" s="25">
        <v>334.49</v>
      </c>
      <c r="C43" s="20" t="s">
        <v>48</v>
      </c>
      <c r="D43" s="47">
        <v>0</v>
      </c>
      <c r="E43" s="47">
        <v>306512</v>
      </c>
      <c r="F43" s="47">
        <v>0</v>
      </c>
      <c r="G43" s="47">
        <v>53473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359985</v>
      </c>
      <c r="O43" s="48">
        <f t="shared" si="7"/>
        <v>0.12801150729162591</v>
      </c>
      <c r="P43" s="9"/>
    </row>
    <row r="44" spans="1:16">
      <c r="A44" s="12"/>
      <c r="B44" s="25">
        <v>334.5</v>
      </c>
      <c r="C44" s="20" t="s">
        <v>49</v>
      </c>
      <c r="D44" s="47">
        <v>0</v>
      </c>
      <c r="E44" s="47">
        <v>1655003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1655003</v>
      </c>
      <c r="O44" s="48">
        <f t="shared" si="7"/>
        <v>0.58852293457272598</v>
      </c>
      <c r="P44" s="9"/>
    </row>
    <row r="45" spans="1:16">
      <c r="A45" s="12"/>
      <c r="B45" s="25">
        <v>334.62</v>
      </c>
      <c r="C45" s="20" t="s">
        <v>268</v>
      </c>
      <c r="D45" s="47">
        <v>0</v>
      </c>
      <c r="E45" s="47">
        <v>285730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285730</v>
      </c>
      <c r="O45" s="48">
        <f t="shared" si="7"/>
        <v>0.10160625575631282</v>
      </c>
      <c r="P45" s="9"/>
    </row>
    <row r="46" spans="1:16">
      <c r="A46" s="12"/>
      <c r="B46" s="25">
        <v>334.69</v>
      </c>
      <c r="C46" s="20" t="s">
        <v>50</v>
      </c>
      <c r="D46" s="47">
        <v>0</v>
      </c>
      <c r="E46" s="47">
        <v>2087955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2087955</v>
      </c>
      <c r="O46" s="48">
        <f t="shared" si="7"/>
        <v>0.74248167758958517</v>
      </c>
      <c r="P46" s="9"/>
    </row>
    <row r="47" spans="1:16">
      <c r="A47" s="12"/>
      <c r="B47" s="25">
        <v>334.7</v>
      </c>
      <c r="C47" s="20" t="s">
        <v>51</v>
      </c>
      <c r="D47" s="47">
        <v>0</v>
      </c>
      <c r="E47" s="47">
        <v>1450049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1450049</v>
      </c>
      <c r="O47" s="48">
        <f t="shared" si="7"/>
        <v>0.5156408131914243</v>
      </c>
      <c r="P47" s="9"/>
    </row>
    <row r="48" spans="1:16">
      <c r="A48" s="12"/>
      <c r="B48" s="25">
        <v>334.82</v>
      </c>
      <c r="C48" s="20" t="s">
        <v>235</v>
      </c>
      <c r="D48" s="47">
        <v>0</v>
      </c>
      <c r="E48" s="47">
        <v>2771411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2771411</v>
      </c>
      <c r="O48" s="48">
        <f t="shared" si="7"/>
        <v>0.98552022843894127</v>
      </c>
      <c r="P48" s="9"/>
    </row>
    <row r="49" spans="1:16">
      <c r="A49" s="12"/>
      <c r="B49" s="25">
        <v>334.9</v>
      </c>
      <c r="C49" s="20" t="s">
        <v>52</v>
      </c>
      <c r="D49" s="47">
        <v>0</v>
      </c>
      <c r="E49" s="47">
        <v>19617228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19617228</v>
      </c>
      <c r="O49" s="48">
        <f t="shared" si="7"/>
        <v>6.9759321226259097</v>
      </c>
      <c r="P49" s="9"/>
    </row>
    <row r="50" spans="1:16">
      <c r="A50" s="12"/>
      <c r="B50" s="25">
        <v>335.12</v>
      </c>
      <c r="C50" s="20" t="s">
        <v>180</v>
      </c>
      <c r="D50" s="47">
        <v>114714038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114714038</v>
      </c>
      <c r="O50" s="48">
        <f t="shared" si="7"/>
        <v>40.79258000163577</v>
      </c>
      <c r="P50" s="9"/>
    </row>
    <row r="51" spans="1:16">
      <c r="A51" s="12"/>
      <c r="B51" s="25">
        <v>335.13</v>
      </c>
      <c r="C51" s="20" t="s">
        <v>181</v>
      </c>
      <c r="D51" s="47">
        <v>668789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668789</v>
      </c>
      <c r="O51" s="48">
        <f t="shared" si="7"/>
        <v>0.23782293137230498</v>
      </c>
      <c r="P51" s="9"/>
    </row>
    <row r="52" spans="1:16">
      <c r="A52" s="12"/>
      <c r="B52" s="25">
        <v>335.15</v>
      </c>
      <c r="C52" s="20" t="s">
        <v>182</v>
      </c>
      <c r="D52" s="47">
        <v>1181493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1181493</v>
      </c>
      <c r="O52" s="48">
        <f t="shared" si="7"/>
        <v>0.42014167197106822</v>
      </c>
      <c r="P52" s="9"/>
    </row>
    <row r="53" spans="1:16">
      <c r="A53" s="12"/>
      <c r="B53" s="25">
        <v>335.16</v>
      </c>
      <c r="C53" s="20" t="s">
        <v>183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446500</v>
      </c>
      <c r="O53" s="48">
        <f t="shared" si="7"/>
        <v>0.15877644347878656</v>
      </c>
      <c r="P53" s="9"/>
    </row>
    <row r="54" spans="1:16">
      <c r="A54" s="12"/>
      <c r="B54" s="25">
        <v>335.17</v>
      </c>
      <c r="C54" s="20" t="s">
        <v>184</v>
      </c>
      <c r="D54" s="47">
        <v>120734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120734</v>
      </c>
      <c r="O54" s="48">
        <f t="shared" si="7"/>
        <v>4.2933292557598687E-2</v>
      </c>
      <c r="P54" s="9"/>
    </row>
    <row r="55" spans="1:16">
      <c r="A55" s="12"/>
      <c r="B55" s="25">
        <v>335.18</v>
      </c>
      <c r="C55" s="20" t="s">
        <v>185</v>
      </c>
      <c r="D55" s="47">
        <v>176297518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176297518</v>
      </c>
      <c r="O55" s="48">
        <f t="shared" si="7"/>
        <v>62.691809411371452</v>
      </c>
      <c r="P55" s="9"/>
    </row>
    <row r="56" spans="1:16">
      <c r="A56" s="12"/>
      <c r="B56" s="25">
        <v>335.49</v>
      </c>
      <c r="C56" s="20" t="s">
        <v>59</v>
      </c>
      <c r="D56" s="47">
        <v>14053255</v>
      </c>
      <c r="E56" s="47">
        <v>0</v>
      </c>
      <c r="F56" s="47">
        <v>0</v>
      </c>
      <c r="G56" s="47">
        <v>17508882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31562137</v>
      </c>
      <c r="O56" s="48">
        <f t="shared" si="7"/>
        <v>11.223569678499928</v>
      </c>
      <c r="P56" s="9"/>
    </row>
    <row r="57" spans="1:16">
      <c r="A57" s="12"/>
      <c r="B57" s="25">
        <v>335.9</v>
      </c>
      <c r="C57" s="20" t="s">
        <v>236</v>
      </c>
      <c r="D57" s="47">
        <v>0</v>
      </c>
      <c r="E57" s="47">
        <v>1091500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1091500</v>
      </c>
      <c r="O57" s="48">
        <f t="shared" si="7"/>
        <v>0.38813995085575703</v>
      </c>
      <c r="P57" s="9"/>
    </row>
    <row r="58" spans="1:16">
      <c r="A58" s="12"/>
      <c r="B58" s="25">
        <v>337.7</v>
      </c>
      <c r="C58" s="20" t="s">
        <v>62</v>
      </c>
      <c r="D58" s="47">
        <v>0</v>
      </c>
      <c r="E58" s="47">
        <v>1754584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1754584</v>
      </c>
      <c r="O58" s="48">
        <f t="shared" si="7"/>
        <v>0.62393417089537118</v>
      </c>
      <c r="P58" s="9"/>
    </row>
    <row r="59" spans="1:16" ht="15.75">
      <c r="A59" s="29" t="s">
        <v>68</v>
      </c>
      <c r="B59" s="30"/>
      <c r="C59" s="31"/>
      <c r="D59" s="32">
        <f t="shared" ref="D59:M59" si="9">SUM(D60:D117)</f>
        <v>477465865</v>
      </c>
      <c r="E59" s="32">
        <f t="shared" si="9"/>
        <v>226340596</v>
      </c>
      <c r="F59" s="32">
        <f t="shared" si="9"/>
        <v>7720623</v>
      </c>
      <c r="G59" s="32">
        <f t="shared" si="9"/>
        <v>0</v>
      </c>
      <c r="H59" s="32">
        <f t="shared" si="9"/>
        <v>0</v>
      </c>
      <c r="I59" s="32">
        <f t="shared" si="9"/>
        <v>3689747000</v>
      </c>
      <c r="J59" s="32">
        <f t="shared" si="9"/>
        <v>642431742</v>
      </c>
      <c r="K59" s="32">
        <f t="shared" si="9"/>
        <v>0</v>
      </c>
      <c r="L59" s="32">
        <f t="shared" si="9"/>
        <v>0</v>
      </c>
      <c r="M59" s="32">
        <f t="shared" si="9"/>
        <v>1533000</v>
      </c>
      <c r="N59" s="32">
        <f>SUM(D59:M59)</f>
        <v>5045238826</v>
      </c>
      <c r="O59" s="46">
        <f t="shared" si="7"/>
        <v>1794.0987173423703</v>
      </c>
      <c r="P59" s="10"/>
    </row>
    <row r="60" spans="1:16">
      <c r="A60" s="12"/>
      <c r="B60" s="25">
        <v>341.1</v>
      </c>
      <c r="C60" s="20" t="s">
        <v>186</v>
      </c>
      <c r="D60" s="47">
        <v>9688033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9688033</v>
      </c>
      <c r="O60" s="48">
        <f t="shared" si="7"/>
        <v>3.4450871759129202</v>
      </c>
      <c r="P60" s="9"/>
    </row>
    <row r="61" spans="1:16">
      <c r="A61" s="12"/>
      <c r="B61" s="25">
        <v>341.16</v>
      </c>
      <c r="C61" s="20" t="s">
        <v>238</v>
      </c>
      <c r="D61" s="47">
        <v>3360741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117" si="10">SUM(D61:M61)</f>
        <v>3360741</v>
      </c>
      <c r="O61" s="48">
        <f t="shared" si="7"/>
        <v>1.1950873537140887</v>
      </c>
      <c r="P61" s="9"/>
    </row>
    <row r="62" spans="1:16">
      <c r="A62" s="12"/>
      <c r="B62" s="25">
        <v>341.2</v>
      </c>
      <c r="C62" s="20" t="s">
        <v>187</v>
      </c>
      <c r="D62" s="47">
        <v>14998245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14998245</v>
      </c>
      <c r="O62" s="48">
        <f t="shared" si="7"/>
        <v>5.3334109731769157</v>
      </c>
      <c r="P62" s="9"/>
    </row>
    <row r="63" spans="1:16">
      <c r="A63" s="12"/>
      <c r="B63" s="25">
        <v>341.3</v>
      </c>
      <c r="C63" s="20" t="s">
        <v>188</v>
      </c>
      <c r="D63" s="47">
        <v>54598160</v>
      </c>
      <c r="E63" s="47">
        <v>-39237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54558923</v>
      </c>
      <c r="O63" s="48">
        <f t="shared" si="7"/>
        <v>19.401280524015604</v>
      </c>
      <c r="P63" s="9"/>
    </row>
    <row r="64" spans="1:16">
      <c r="A64" s="12"/>
      <c r="B64" s="25">
        <v>341.51</v>
      </c>
      <c r="C64" s="20" t="s">
        <v>189</v>
      </c>
      <c r="D64" s="47">
        <v>36029950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36029950</v>
      </c>
      <c r="O64" s="48">
        <f t="shared" si="7"/>
        <v>12.812334422661825</v>
      </c>
      <c r="P64" s="9"/>
    </row>
    <row r="65" spans="1:16">
      <c r="A65" s="12"/>
      <c r="B65" s="25">
        <v>341.52</v>
      </c>
      <c r="C65" s="20" t="s">
        <v>190</v>
      </c>
      <c r="D65" s="47">
        <v>29585693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29585693</v>
      </c>
      <c r="O65" s="48">
        <f t="shared" si="7"/>
        <v>10.520741573113618</v>
      </c>
      <c r="P65" s="9"/>
    </row>
    <row r="66" spans="1:16">
      <c r="A66" s="12"/>
      <c r="B66" s="25">
        <v>341.53</v>
      </c>
      <c r="C66" s="20" t="s">
        <v>191</v>
      </c>
      <c r="D66" s="47">
        <v>650377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650377</v>
      </c>
      <c r="O66" s="48">
        <f t="shared" si="7"/>
        <v>0.23127558114311927</v>
      </c>
      <c r="P66" s="9"/>
    </row>
    <row r="67" spans="1:16">
      <c r="A67" s="12"/>
      <c r="B67" s="25">
        <v>341.54</v>
      </c>
      <c r="C67" s="20" t="s">
        <v>192</v>
      </c>
      <c r="D67" s="47">
        <v>1298421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1298421</v>
      </c>
      <c r="O67" s="48">
        <f t="shared" si="7"/>
        <v>0.46172154203397425</v>
      </c>
      <c r="P67" s="9"/>
    </row>
    <row r="68" spans="1:16">
      <c r="A68" s="12"/>
      <c r="B68" s="25">
        <v>341.55</v>
      </c>
      <c r="C68" s="20" t="s">
        <v>269</v>
      </c>
      <c r="D68" s="47">
        <v>68833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68833</v>
      </c>
      <c r="O68" s="48">
        <f t="shared" si="7"/>
        <v>2.4477175663998464E-2</v>
      </c>
      <c r="P68" s="9"/>
    </row>
    <row r="69" spans="1:16">
      <c r="A69" s="12"/>
      <c r="B69" s="25">
        <v>341.56</v>
      </c>
      <c r="C69" s="20" t="s">
        <v>193</v>
      </c>
      <c r="D69" s="47">
        <v>3582106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3582106</v>
      </c>
      <c r="O69" s="48">
        <f t="shared" ref="O69:O100" si="11">(N69/O$152)</f>
        <v>1.2738052650482019</v>
      </c>
      <c r="P69" s="9"/>
    </row>
    <row r="70" spans="1:16">
      <c r="A70" s="12"/>
      <c r="B70" s="25">
        <v>341.9</v>
      </c>
      <c r="C70" s="20" t="s">
        <v>194</v>
      </c>
      <c r="D70" s="47">
        <v>29214609</v>
      </c>
      <c r="E70" s="47">
        <v>13203111</v>
      </c>
      <c r="F70" s="47">
        <v>0</v>
      </c>
      <c r="G70" s="47">
        <v>0</v>
      </c>
      <c r="H70" s="47">
        <v>0</v>
      </c>
      <c r="I70" s="47">
        <v>0</v>
      </c>
      <c r="J70" s="47">
        <v>642431742</v>
      </c>
      <c r="K70" s="47">
        <v>0</v>
      </c>
      <c r="L70" s="47">
        <v>0</v>
      </c>
      <c r="M70" s="47">
        <v>0</v>
      </c>
      <c r="N70" s="47">
        <f t="shared" si="10"/>
        <v>684849462</v>
      </c>
      <c r="O70" s="48">
        <f t="shared" si="11"/>
        <v>243.53406919310274</v>
      </c>
      <c r="P70" s="9"/>
    </row>
    <row r="71" spans="1:16">
      <c r="A71" s="12"/>
      <c r="B71" s="25">
        <v>342.1</v>
      </c>
      <c r="C71" s="20" t="s">
        <v>164</v>
      </c>
      <c r="D71" s="47">
        <v>71056563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71056563</v>
      </c>
      <c r="O71" s="48">
        <f t="shared" si="11"/>
        <v>25.267879863306462</v>
      </c>
      <c r="P71" s="9"/>
    </row>
    <row r="72" spans="1:16">
      <c r="A72" s="12"/>
      <c r="B72" s="25">
        <v>342.2</v>
      </c>
      <c r="C72" s="20" t="s">
        <v>78</v>
      </c>
      <c r="D72" s="47">
        <v>0</v>
      </c>
      <c r="E72" s="47">
        <v>57319818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57319818</v>
      </c>
      <c r="O72" s="48">
        <f t="shared" si="11"/>
        <v>20.383061238278458</v>
      </c>
      <c r="P72" s="9"/>
    </row>
    <row r="73" spans="1:16">
      <c r="A73" s="12"/>
      <c r="B73" s="25">
        <v>342.3</v>
      </c>
      <c r="C73" s="20" t="s">
        <v>79</v>
      </c>
      <c r="D73" s="47">
        <v>43660</v>
      </c>
      <c r="E73" s="47">
        <v>293992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337652</v>
      </c>
      <c r="O73" s="48">
        <f t="shared" si="11"/>
        <v>0.12006984029899044</v>
      </c>
      <c r="P73" s="9"/>
    </row>
    <row r="74" spans="1:16">
      <c r="A74" s="12"/>
      <c r="B74" s="25">
        <v>342.4</v>
      </c>
      <c r="C74" s="20" t="s">
        <v>80</v>
      </c>
      <c r="D74" s="47">
        <v>13510837</v>
      </c>
      <c r="E74" s="47">
        <v>252438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13763275</v>
      </c>
      <c r="O74" s="48">
        <f t="shared" si="11"/>
        <v>4.8942527550291057</v>
      </c>
      <c r="P74" s="9"/>
    </row>
    <row r="75" spans="1:16">
      <c r="A75" s="12"/>
      <c r="B75" s="25">
        <v>342.5</v>
      </c>
      <c r="C75" s="20" t="s">
        <v>81</v>
      </c>
      <c r="D75" s="47">
        <v>16020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16020</v>
      </c>
      <c r="O75" s="48">
        <f t="shared" si="11"/>
        <v>5.6967494390373135E-3</v>
      </c>
      <c r="P75" s="9"/>
    </row>
    <row r="76" spans="1:16">
      <c r="A76" s="12"/>
      <c r="B76" s="25">
        <v>342.6</v>
      </c>
      <c r="C76" s="20" t="s">
        <v>82</v>
      </c>
      <c r="D76" s="47">
        <v>0</v>
      </c>
      <c r="E76" s="47">
        <v>30789897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30789897</v>
      </c>
      <c r="O76" s="48">
        <f t="shared" si="11"/>
        <v>10.948959329760715</v>
      </c>
      <c r="P76" s="9"/>
    </row>
    <row r="77" spans="1:16">
      <c r="A77" s="12"/>
      <c r="B77" s="25">
        <v>342.9</v>
      </c>
      <c r="C77" s="20" t="s">
        <v>83</v>
      </c>
      <c r="D77" s="47">
        <v>778146</v>
      </c>
      <c r="E77" s="47">
        <v>4193238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4971384</v>
      </c>
      <c r="O77" s="48">
        <f t="shared" si="11"/>
        <v>1.7678357686166712</v>
      </c>
      <c r="P77" s="9"/>
    </row>
    <row r="78" spans="1:16">
      <c r="A78" s="12"/>
      <c r="B78" s="25">
        <v>343.4</v>
      </c>
      <c r="C78" s="20" t="s">
        <v>84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269679000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269679000</v>
      </c>
      <c r="O78" s="48">
        <f t="shared" si="11"/>
        <v>95.898482644827936</v>
      </c>
      <c r="P78" s="9"/>
    </row>
    <row r="79" spans="1:16">
      <c r="A79" s="12"/>
      <c r="B79" s="25">
        <v>343.6</v>
      </c>
      <c r="C79" s="20" t="s">
        <v>85</v>
      </c>
      <c r="D79" s="47">
        <v>41850780</v>
      </c>
      <c r="E79" s="47">
        <v>0</v>
      </c>
      <c r="F79" s="47">
        <v>0</v>
      </c>
      <c r="G79" s="47">
        <v>0</v>
      </c>
      <c r="H79" s="47">
        <v>0</v>
      </c>
      <c r="I79" s="47">
        <v>734451000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776301780</v>
      </c>
      <c r="O79" s="48">
        <f t="shared" si="11"/>
        <v>276.05472719966718</v>
      </c>
      <c r="P79" s="9"/>
    </row>
    <row r="80" spans="1:16">
      <c r="A80" s="12"/>
      <c r="B80" s="25">
        <v>343.9</v>
      </c>
      <c r="C80" s="20" t="s">
        <v>86</v>
      </c>
      <c r="D80" s="47">
        <v>35994647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35994647</v>
      </c>
      <c r="O80" s="48">
        <f t="shared" si="11"/>
        <v>12.79978059335806</v>
      </c>
      <c r="P80" s="9"/>
    </row>
    <row r="81" spans="1:16">
      <c r="A81" s="12"/>
      <c r="B81" s="25">
        <v>344.1</v>
      </c>
      <c r="C81" s="20" t="s">
        <v>195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820562000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820562000</v>
      </c>
      <c r="O81" s="48">
        <f t="shared" si="11"/>
        <v>291.7937648686227</v>
      </c>
      <c r="P81" s="9"/>
    </row>
    <row r="82" spans="1:16">
      <c r="A82" s="12"/>
      <c r="B82" s="25">
        <v>344.2</v>
      </c>
      <c r="C82" s="20" t="s">
        <v>196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165592000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165592000</v>
      </c>
      <c r="O82" s="48">
        <f t="shared" si="11"/>
        <v>58.884902191577204</v>
      </c>
      <c r="P82" s="9"/>
    </row>
    <row r="83" spans="1:16">
      <c r="A83" s="12"/>
      <c r="B83" s="25">
        <v>344.3</v>
      </c>
      <c r="C83" s="20" t="s">
        <v>197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95230000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95230000</v>
      </c>
      <c r="O83" s="48">
        <f t="shared" si="11"/>
        <v>33.864010554277364</v>
      </c>
      <c r="P83" s="9"/>
    </row>
    <row r="84" spans="1:16">
      <c r="A84" s="12"/>
      <c r="B84" s="25">
        <v>344.5</v>
      </c>
      <c r="C84" s="20" t="s">
        <v>198</v>
      </c>
      <c r="D84" s="47">
        <v>3460538</v>
      </c>
      <c r="E84" s="47">
        <v>156119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3616657</v>
      </c>
      <c r="O84" s="48">
        <f t="shared" si="11"/>
        <v>1.2860916813945302</v>
      </c>
      <c r="P84" s="9"/>
    </row>
    <row r="85" spans="1:16">
      <c r="A85" s="12"/>
      <c r="B85" s="25">
        <v>344.6</v>
      </c>
      <c r="C85" s="20" t="s">
        <v>199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17479000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17479000</v>
      </c>
      <c r="O85" s="48">
        <f t="shared" si="11"/>
        <v>6.2155732487473907</v>
      </c>
      <c r="P85" s="9"/>
    </row>
    <row r="86" spans="1:16">
      <c r="A86" s="12"/>
      <c r="B86" s="25">
        <v>344.9</v>
      </c>
      <c r="C86" s="20" t="s">
        <v>200</v>
      </c>
      <c r="D86" s="47">
        <v>0</v>
      </c>
      <c r="E86" s="47">
        <v>2168796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2168796</v>
      </c>
      <c r="O86" s="48">
        <f t="shared" si="11"/>
        <v>0.7712289261165024</v>
      </c>
      <c r="P86" s="9"/>
    </row>
    <row r="87" spans="1:16">
      <c r="A87" s="12"/>
      <c r="B87" s="25">
        <v>345.1</v>
      </c>
      <c r="C87" s="20" t="s">
        <v>93</v>
      </c>
      <c r="D87" s="47">
        <v>0</v>
      </c>
      <c r="E87" s="47">
        <v>59115473</v>
      </c>
      <c r="F87" s="47">
        <v>0</v>
      </c>
      <c r="G87" s="47">
        <v>0</v>
      </c>
      <c r="H87" s="47">
        <v>0</v>
      </c>
      <c r="I87" s="47">
        <v>16876000</v>
      </c>
      <c r="J87" s="47">
        <v>0</v>
      </c>
      <c r="K87" s="47">
        <v>0</v>
      </c>
      <c r="L87" s="47">
        <v>0</v>
      </c>
      <c r="M87" s="47">
        <v>1533000</v>
      </c>
      <c r="N87" s="47">
        <f t="shared" si="10"/>
        <v>77524473</v>
      </c>
      <c r="O87" s="48">
        <f t="shared" si="11"/>
        <v>27.56788377493217</v>
      </c>
      <c r="P87" s="9"/>
    </row>
    <row r="88" spans="1:16">
      <c r="A88" s="12"/>
      <c r="B88" s="25">
        <v>345.9</v>
      </c>
      <c r="C88" s="20" t="s">
        <v>94</v>
      </c>
      <c r="D88" s="47">
        <v>2372928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2372928</v>
      </c>
      <c r="O88" s="48">
        <f t="shared" si="11"/>
        <v>0.8438187423767749</v>
      </c>
      <c r="P88" s="9"/>
    </row>
    <row r="89" spans="1:16">
      <c r="A89" s="12"/>
      <c r="B89" s="25">
        <v>346.2</v>
      </c>
      <c r="C89" s="20" t="s">
        <v>95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1561013000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1561013000</v>
      </c>
      <c r="O89" s="48">
        <f t="shared" si="11"/>
        <v>555.09987091635162</v>
      </c>
      <c r="P89" s="9"/>
    </row>
    <row r="90" spans="1:16">
      <c r="A90" s="12"/>
      <c r="B90" s="25">
        <v>346.9</v>
      </c>
      <c r="C90" s="20" t="s">
        <v>96</v>
      </c>
      <c r="D90" s="47">
        <v>0</v>
      </c>
      <c r="E90" s="47">
        <v>99812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99812</v>
      </c>
      <c r="O90" s="48">
        <f t="shared" si="11"/>
        <v>3.54933804624964E-2</v>
      </c>
      <c r="P90" s="9"/>
    </row>
    <row r="91" spans="1:16">
      <c r="A91" s="12"/>
      <c r="B91" s="25">
        <v>347.1</v>
      </c>
      <c r="C91" s="20" t="s">
        <v>97</v>
      </c>
      <c r="D91" s="47">
        <v>0</v>
      </c>
      <c r="E91" s="47">
        <v>407044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407044</v>
      </c>
      <c r="O91" s="48">
        <f t="shared" si="11"/>
        <v>0.14474579766938228</v>
      </c>
      <c r="P91" s="9"/>
    </row>
    <row r="92" spans="1:16">
      <c r="A92" s="12"/>
      <c r="B92" s="25">
        <v>347.2</v>
      </c>
      <c r="C92" s="20" t="s">
        <v>98</v>
      </c>
      <c r="D92" s="47">
        <v>54135224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54135224</v>
      </c>
      <c r="O92" s="48">
        <f t="shared" si="11"/>
        <v>19.250612169423178</v>
      </c>
      <c r="P92" s="9"/>
    </row>
    <row r="93" spans="1:16">
      <c r="A93" s="12"/>
      <c r="B93" s="25">
        <v>347.3</v>
      </c>
      <c r="C93" s="20" t="s">
        <v>99</v>
      </c>
      <c r="D93" s="47">
        <v>0</v>
      </c>
      <c r="E93" s="47">
        <v>244882</v>
      </c>
      <c r="F93" s="47">
        <v>0</v>
      </c>
      <c r="G93" s="47">
        <v>0</v>
      </c>
      <c r="H93" s="47">
        <v>0</v>
      </c>
      <c r="I93" s="47">
        <v>8865000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9109882</v>
      </c>
      <c r="O93" s="48">
        <f t="shared" si="11"/>
        <v>3.2394953291633031</v>
      </c>
      <c r="P93" s="9"/>
    </row>
    <row r="94" spans="1:16">
      <c r="A94" s="12"/>
      <c r="B94" s="25">
        <v>347.9</v>
      </c>
      <c r="C94" s="20" t="s">
        <v>100</v>
      </c>
      <c r="D94" s="47">
        <v>0</v>
      </c>
      <c r="E94" s="47">
        <v>1915421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1915421</v>
      </c>
      <c r="O94" s="48">
        <f t="shared" si="11"/>
        <v>0.68112818397442509</v>
      </c>
      <c r="P94" s="9"/>
    </row>
    <row r="95" spans="1:16">
      <c r="A95" s="12"/>
      <c r="B95" s="25">
        <v>348.11</v>
      </c>
      <c r="C95" s="20" t="s">
        <v>201</v>
      </c>
      <c r="D95" s="47">
        <v>0</v>
      </c>
      <c r="E95" s="47">
        <v>27123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27123</v>
      </c>
      <c r="O95" s="48">
        <f t="shared" si="11"/>
        <v>9.6450021869543719E-3</v>
      </c>
      <c r="P95" s="9"/>
    </row>
    <row r="96" spans="1:16">
      <c r="A96" s="12"/>
      <c r="B96" s="25">
        <v>348.12</v>
      </c>
      <c r="C96" s="20" t="s">
        <v>202</v>
      </c>
      <c r="D96" s="47">
        <v>0</v>
      </c>
      <c r="E96" s="47">
        <v>203738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9" si="12">SUM(D96:M96)</f>
        <v>203738</v>
      </c>
      <c r="O96" s="48">
        <f t="shared" si="11"/>
        <v>7.2449708939487156E-2</v>
      </c>
      <c r="P96" s="9"/>
    </row>
    <row r="97" spans="1:16">
      <c r="A97" s="12"/>
      <c r="B97" s="25">
        <v>348.13</v>
      </c>
      <c r="C97" s="20" t="s">
        <v>203</v>
      </c>
      <c r="D97" s="47">
        <v>0</v>
      </c>
      <c r="E97" s="47">
        <v>159113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159113</v>
      </c>
      <c r="O97" s="48">
        <f t="shared" si="11"/>
        <v>5.658095465003396E-2</v>
      </c>
      <c r="P97" s="9"/>
    </row>
    <row r="98" spans="1:16">
      <c r="A98" s="12"/>
      <c r="B98" s="25">
        <v>348.22</v>
      </c>
      <c r="C98" s="20" t="s">
        <v>205</v>
      </c>
      <c r="D98" s="47">
        <v>0</v>
      </c>
      <c r="E98" s="47">
        <v>503760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503760</v>
      </c>
      <c r="O98" s="48">
        <f t="shared" si="11"/>
        <v>0.17913823329646922</v>
      </c>
      <c r="P98" s="9"/>
    </row>
    <row r="99" spans="1:16">
      <c r="A99" s="12"/>
      <c r="B99" s="25">
        <v>348.23</v>
      </c>
      <c r="C99" s="20" t="s">
        <v>206</v>
      </c>
      <c r="D99" s="47">
        <v>0</v>
      </c>
      <c r="E99" s="47">
        <v>745907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745907</v>
      </c>
      <c r="O99" s="48">
        <f t="shared" si="11"/>
        <v>0.26524627239850218</v>
      </c>
      <c r="P99" s="9"/>
    </row>
    <row r="100" spans="1:16">
      <c r="A100" s="12"/>
      <c r="B100" s="25">
        <v>348.31</v>
      </c>
      <c r="C100" s="20" t="s">
        <v>222</v>
      </c>
      <c r="D100" s="47">
        <v>0</v>
      </c>
      <c r="E100" s="47">
        <v>20721964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20721964</v>
      </c>
      <c r="O100" s="48">
        <f t="shared" si="11"/>
        <v>7.3687788260144442</v>
      </c>
      <c r="P100" s="9"/>
    </row>
    <row r="101" spans="1:16">
      <c r="A101" s="12"/>
      <c r="B101" s="25">
        <v>348.32</v>
      </c>
      <c r="C101" s="20" t="s">
        <v>223</v>
      </c>
      <c r="D101" s="47">
        <v>0</v>
      </c>
      <c r="E101" s="47">
        <v>623406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623406</v>
      </c>
      <c r="O101" s="48">
        <f t="shared" ref="O101:O132" si="13">(N101/O$152)</f>
        <v>0.22168463051139173</v>
      </c>
      <c r="P101" s="9"/>
    </row>
    <row r="102" spans="1:16">
      <c r="A102" s="12"/>
      <c r="B102" s="25">
        <v>348.33</v>
      </c>
      <c r="C102" s="20" t="s">
        <v>224</v>
      </c>
      <c r="D102" s="47">
        <v>0</v>
      </c>
      <c r="E102" s="47">
        <v>1397740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1397740</v>
      </c>
      <c r="O102" s="48">
        <f t="shared" si="13"/>
        <v>0.4970396105443205</v>
      </c>
      <c r="P102" s="9"/>
    </row>
    <row r="103" spans="1:16">
      <c r="A103" s="12"/>
      <c r="B103" s="25">
        <v>348.41</v>
      </c>
      <c r="C103" s="20" t="s">
        <v>225</v>
      </c>
      <c r="D103" s="47">
        <v>0</v>
      </c>
      <c r="E103" s="47">
        <v>11686713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11686713</v>
      </c>
      <c r="O103" s="48">
        <f t="shared" si="13"/>
        <v>4.1558224548651737</v>
      </c>
      <c r="P103" s="9"/>
    </row>
    <row r="104" spans="1:16">
      <c r="A104" s="12"/>
      <c r="B104" s="25">
        <v>348.42</v>
      </c>
      <c r="C104" s="20" t="s">
        <v>226</v>
      </c>
      <c r="D104" s="47">
        <v>0</v>
      </c>
      <c r="E104" s="47">
        <v>4289633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4289633</v>
      </c>
      <c r="O104" s="48">
        <f t="shared" si="13"/>
        <v>1.5254035197519318</v>
      </c>
      <c r="P104" s="9"/>
    </row>
    <row r="105" spans="1:16">
      <c r="A105" s="12"/>
      <c r="B105" s="25">
        <v>348.48</v>
      </c>
      <c r="C105" s="20" t="s">
        <v>227</v>
      </c>
      <c r="D105" s="47">
        <v>0</v>
      </c>
      <c r="E105" s="47">
        <v>251522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251522</v>
      </c>
      <c r="O105" s="48">
        <f t="shared" si="13"/>
        <v>8.9441811011581968E-2</v>
      </c>
      <c r="P105" s="9"/>
    </row>
    <row r="106" spans="1:16">
      <c r="A106" s="12"/>
      <c r="B106" s="25">
        <v>348.52</v>
      </c>
      <c r="C106" s="20" t="s">
        <v>228</v>
      </c>
      <c r="D106" s="47">
        <v>0</v>
      </c>
      <c r="E106" s="47">
        <v>2615954</v>
      </c>
      <c r="F106" s="47">
        <v>7720623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10336577</v>
      </c>
      <c r="O106" s="48">
        <f t="shared" si="13"/>
        <v>3.6757109379722843</v>
      </c>
      <c r="P106" s="9"/>
    </row>
    <row r="107" spans="1:16">
      <c r="A107" s="12"/>
      <c r="B107" s="25">
        <v>348.53</v>
      </c>
      <c r="C107" s="20" t="s">
        <v>229</v>
      </c>
      <c r="D107" s="47">
        <v>0</v>
      </c>
      <c r="E107" s="47">
        <v>7706626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7706626</v>
      </c>
      <c r="O107" s="48">
        <f t="shared" si="13"/>
        <v>2.7404942161279884</v>
      </c>
      <c r="P107" s="9"/>
    </row>
    <row r="108" spans="1:16">
      <c r="A108" s="12"/>
      <c r="B108" s="25">
        <v>348.71</v>
      </c>
      <c r="C108" s="20" t="s">
        <v>230</v>
      </c>
      <c r="D108" s="47">
        <v>0</v>
      </c>
      <c r="E108" s="47">
        <v>1311075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1311075</v>
      </c>
      <c r="O108" s="48">
        <f t="shared" si="13"/>
        <v>0.46622133400660709</v>
      </c>
      <c r="P108" s="9"/>
    </row>
    <row r="109" spans="1:16">
      <c r="A109" s="12"/>
      <c r="B109" s="25">
        <v>348.72</v>
      </c>
      <c r="C109" s="20" t="s">
        <v>231</v>
      </c>
      <c r="D109" s="47">
        <v>0</v>
      </c>
      <c r="E109" s="47">
        <v>376171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376171</v>
      </c>
      <c r="O109" s="48">
        <f t="shared" si="13"/>
        <v>0.13376728671860832</v>
      </c>
      <c r="P109" s="9"/>
    </row>
    <row r="110" spans="1:16">
      <c r="A110" s="12"/>
      <c r="B110" s="25">
        <v>348.92099999999999</v>
      </c>
      <c r="C110" s="20" t="s">
        <v>207</v>
      </c>
      <c r="D110" s="47">
        <v>217515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217515</v>
      </c>
      <c r="O110" s="48">
        <f t="shared" si="13"/>
        <v>7.7348842336591839E-2</v>
      </c>
      <c r="P110" s="9"/>
    </row>
    <row r="111" spans="1:16">
      <c r="A111" s="12"/>
      <c r="B111" s="25">
        <v>348.92200000000003</v>
      </c>
      <c r="C111" s="20" t="s">
        <v>270</v>
      </c>
      <c r="D111" s="47">
        <v>0</v>
      </c>
      <c r="E111" s="47">
        <v>217515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217515</v>
      </c>
      <c r="O111" s="48">
        <f t="shared" si="13"/>
        <v>7.7348842336591839E-2</v>
      </c>
      <c r="P111" s="9"/>
    </row>
    <row r="112" spans="1:16">
      <c r="A112" s="12"/>
      <c r="B112" s="25">
        <v>348.923</v>
      </c>
      <c r="C112" s="20" t="s">
        <v>208</v>
      </c>
      <c r="D112" s="47">
        <v>0</v>
      </c>
      <c r="E112" s="47">
        <v>217515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217515</v>
      </c>
      <c r="O112" s="48">
        <f t="shared" si="13"/>
        <v>7.7348842336591839E-2</v>
      </c>
      <c r="P112" s="9"/>
    </row>
    <row r="113" spans="1:16">
      <c r="A113" s="12"/>
      <c r="B113" s="25">
        <v>348.92399999999998</v>
      </c>
      <c r="C113" s="20" t="s">
        <v>209</v>
      </c>
      <c r="D113" s="47">
        <v>0</v>
      </c>
      <c r="E113" s="47">
        <v>217515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217515</v>
      </c>
      <c r="O113" s="48">
        <f t="shared" si="13"/>
        <v>7.7348842336591839E-2</v>
      </c>
      <c r="P113" s="9"/>
    </row>
    <row r="114" spans="1:16">
      <c r="A114" s="12"/>
      <c r="B114" s="25">
        <v>348.93099999999998</v>
      </c>
      <c r="C114" s="20" t="s">
        <v>210</v>
      </c>
      <c r="D114" s="47">
        <v>3871752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3871752</v>
      </c>
      <c r="O114" s="48">
        <f t="shared" si="13"/>
        <v>1.3768040595562794</v>
      </c>
      <c r="P114" s="9"/>
    </row>
    <row r="115" spans="1:16">
      <c r="A115" s="12"/>
      <c r="B115" s="25">
        <v>348.93200000000002</v>
      </c>
      <c r="C115" s="20" t="s">
        <v>271</v>
      </c>
      <c r="D115" s="47">
        <v>66384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0"/>
        <v>66384</v>
      </c>
      <c r="O115" s="48">
        <f t="shared" si="13"/>
        <v>2.3606305540640013E-2</v>
      </c>
      <c r="P115" s="9"/>
    </row>
    <row r="116" spans="1:16">
      <c r="A116" s="12"/>
      <c r="B116" s="25">
        <v>348.99</v>
      </c>
      <c r="C116" s="20" t="s">
        <v>211</v>
      </c>
      <c r="D116" s="47">
        <v>1446327</v>
      </c>
      <c r="E116" s="47">
        <v>1721804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0"/>
        <v>3168131</v>
      </c>
      <c r="O116" s="48">
        <f t="shared" si="13"/>
        <v>1.1265947875809439</v>
      </c>
      <c r="P116" s="9"/>
    </row>
    <row r="117" spans="1:16">
      <c r="A117" s="12"/>
      <c r="B117" s="25">
        <v>349</v>
      </c>
      <c r="C117" s="20" t="s">
        <v>1</v>
      </c>
      <c r="D117" s="47">
        <v>65569376</v>
      </c>
      <c r="E117" s="47">
        <v>1224998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0"/>
        <v>66794374</v>
      </c>
      <c r="O117" s="48">
        <f t="shared" si="13"/>
        <v>23.752235494091668</v>
      </c>
      <c r="P117" s="9"/>
    </row>
    <row r="118" spans="1:16" ht="15.75">
      <c r="A118" s="29" t="s">
        <v>69</v>
      </c>
      <c r="B118" s="30"/>
      <c r="C118" s="31"/>
      <c r="D118" s="32">
        <f t="shared" ref="D118:M118" si="14">SUM(D119:D127)</f>
        <v>22714355</v>
      </c>
      <c r="E118" s="32">
        <f t="shared" si="14"/>
        <v>25465307</v>
      </c>
      <c r="F118" s="32">
        <f t="shared" si="14"/>
        <v>0</v>
      </c>
      <c r="G118" s="32">
        <f t="shared" si="14"/>
        <v>295182</v>
      </c>
      <c r="H118" s="32">
        <f t="shared" si="14"/>
        <v>0</v>
      </c>
      <c r="I118" s="32">
        <f t="shared" si="14"/>
        <v>0</v>
      </c>
      <c r="J118" s="32">
        <f t="shared" si="14"/>
        <v>0</v>
      </c>
      <c r="K118" s="32">
        <f t="shared" si="14"/>
        <v>0</v>
      </c>
      <c r="L118" s="32">
        <f t="shared" si="14"/>
        <v>0</v>
      </c>
      <c r="M118" s="32">
        <f t="shared" si="14"/>
        <v>0</v>
      </c>
      <c r="N118" s="32">
        <f>SUM(D118:M118)</f>
        <v>48474844</v>
      </c>
      <c r="O118" s="46">
        <f t="shared" si="13"/>
        <v>17.237767813010066</v>
      </c>
      <c r="P118" s="10"/>
    </row>
    <row r="119" spans="1:16">
      <c r="A119" s="13"/>
      <c r="B119" s="40">
        <v>351.1</v>
      </c>
      <c r="C119" s="21" t="s">
        <v>118</v>
      </c>
      <c r="D119" s="47">
        <v>973608</v>
      </c>
      <c r="E119" s="47">
        <v>214499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1188107</v>
      </c>
      <c r="O119" s="48">
        <f t="shared" si="13"/>
        <v>0.42249362582810895</v>
      </c>
      <c r="P119" s="9"/>
    </row>
    <row r="120" spans="1:16">
      <c r="A120" s="13"/>
      <c r="B120" s="40">
        <v>351.2</v>
      </c>
      <c r="C120" s="21" t="s">
        <v>119</v>
      </c>
      <c r="D120" s="47">
        <v>0</v>
      </c>
      <c r="E120" s="47">
        <v>57418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ref="N120:N127" si="15">SUM(D120:M120)</f>
        <v>57418</v>
      </c>
      <c r="O120" s="48">
        <f t="shared" si="13"/>
        <v>2.0417974986931615E-2</v>
      </c>
      <c r="P120" s="9"/>
    </row>
    <row r="121" spans="1:16">
      <c r="A121" s="13"/>
      <c r="B121" s="40">
        <v>351.3</v>
      </c>
      <c r="C121" s="21" t="s">
        <v>175</v>
      </c>
      <c r="D121" s="47">
        <v>0</v>
      </c>
      <c r="E121" s="47">
        <v>11694024</v>
      </c>
      <c r="F121" s="47">
        <v>0</v>
      </c>
      <c r="G121" s="47">
        <v>295182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11989206</v>
      </c>
      <c r="O121" s="48">
        <f t="shared" si="13"/>
        <v>4.2633896725969285</v>
      </c>
      <c r="P121" s="9"/>
    </row>
    <row r="122" spans="1:16">
      <c r="A122" s="13"/>
      <c r="B122" s="40">
        <v>351.5</v>
      </c>
      <c r="C122" s="21" t="s">
        <v>120</v>
      </c>
      <c r="D122" s="47">
        <v>0</v>
      </c>
      <c r="E122" s="47">
        <v>10531519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10531519</v>
      </c>
      <c r="O122" s="48">
        <f t="shared" si="13"/>
        <v>3.7450327687553564</v>
      </c>
      <c r="P122" s="9"/>
    </row>
    <row r="123" spans="1:16">
      <c r="A123" s="13"/>
      <c r="B123" s="40">
        <v>351.7</v>
      </c>
      <c r="C123" s="21" t="s">
        <v>272</v>
      </c>
      <c r="D123" s="47">
        <v>0</v>
      </c>
      <c r="E123" s="47">
        <v>530256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530256</v>
      </c>
      <c r="O123" s="48">
        <f t="shared" si="13"/>
        <v>0.18856027281811297</v>
      </c>
      <c r="P123" s="9"/>
    </row>
    <row r="124" spans="1:16">
      <c r="A124" s="13"/>
      <c r="B124" s="40">
        <v>352</v>
      </c>
      <c r="C124" s="21" t="s">
        <v>121</v>
      </c>
      <c r="D124" s="47">
        <v>0</v>
      </c>
      <c r="E124" s="47">
        <v>81163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5"/>
        <v>81163</v>
      </c>
      <c r="O124" s="48">
        <f t="shared" si="13"/>
        <v>2.8861752479437296E-2</v>
      </c>
      <c r="P124" s="9"/>
    </row>
    <row r="125" spans="1:16">
      <c r="A125" s="13"/>
      <c r="B125" s="40">
        <v>353</v>
      </c>
      <c r="C125" s="21" t="s">
        <v>122</v>
      </c>
      <c r="D125" s="47">
        <v>0</v>
      </c>
      <c r="E125" s="47">
        <v>25300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5"/>
        <v>25300</v>
      </c>
      <c r="O125" s="48">
        <f t="shared" si="13"/>
        <v>8.9967391265695397E-3</v>
      </c>
      <c r="P125" s="9"/>
    </row>
    <row r="126" spans="1:16">
      <c r="A126" s="13"/>
      <c r="B126" s="40">
        <v>354</v>
      </c>
      <c r="C126" s="21" t="s">
        <v>123</v>
      </c>
      <c r="D126" s="47">
        <v>5135211</v>
      </c>
      <c r="E126" s="47">
        <v>745722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5"/>
        <v>5880933</v>
      </c>
      <c r="O126" s="48">
        <f t="shared" si="13"/>
        <v>2.0912735186495643</v>
      </c>
      <c r="P126" s="9"/>
    </row>
    <row r="127" spans="1:16">
      <c r="A127" s="13"/>
      <c r="B127" s="40">
        <v>359</v>
      </c>
      <c r="C127" s="21" t="s">
        <v>124</v>
      </c>
      <c r="D127" s="47">
        <v>16605536</v>
      </c>
      <c r="E127" s="47">
        <v>1585406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5"/>
        <v>18190942</v>
      </c>
      <c r="O127" s="48">
        <f t="shared" si="13"/>
        <v>6.4687414877690577</v>
      </c>
      <c r="P127" s="9"/>
    </row>
    <row r="128" spans="1:16" ht="15.75">
      <c r="A128" s="29" t="s">
        <v>5</v>
      </c>
      <c r="B128" s="30"/>
      <c r="C128" s="31"/>
      <c r="D128" s="32">
        <f t="shared" ref="D128:M128" si="16">SUM(D129:D138)</f>
        <v>44267214</v>
      </c>
      <c r="E128" s="32">
        <f t="shared" si="16"/>
        <v>39204985</v>
      </c>
      <c r="F128" s="32">
        <f t="shared" si="16"/>
        <v>17989855</v>
      </c>
      <c r="G128" s="32">
        <f t="shared" si="16"/>
        <v>43948432</v>
      </c>
      <c r="H128" s="32">
        <f t="shared" si="16"/>
        <v>68238</v>
      </c>
      <c r="I128" s="32">
        <f t="shared" si="16"/>
        <v>0</v>
      </c>
      <c r="J128" s="32">
        <f t="shared" si="16"/>
        <v>5743358</v>
      </c>
      <c r="K128" s="32">
        <f t="shared" si="16"/>
        <v>61696000</v>
      </c>
      <c r="L128" s="32">
        <f t="shared" si="16"/>
        <v>0</v>
      </c>
      <c r="M128" s="32">
        <f t="shared" si="16"/>
        <v>13462000</v>
      </c>
      <c r="N128" s="32">
        <f>SUM(D128:M128)</f>
        <v>226380082</v>
      </c>
      <c r="O128" s="46">
        <f t="shared" si="13"/>
        <v>80.501286213653003</v>
      </c>
      <c r="P128" s="10"/>
    </row>
    <row r="129" spans="1:16">
      <c r="A129" s="12"/>
      <c r="B129" s="25">
        <v>361.1</v>
      </c>
      <c r="C129" s="20" t="s">
        <v>125</v>
      </c>
      <c r="D129" s="47">
        <v>22329696</v>
      </c>
      <c r="E129" s="47">
        <v>16695118</v>
      </c>
      <c r="F129" s="47">
        <v>13692765</v>
      </c>
      <c r="G129" s="47">
        <v>16968108</v>
      </c>
      <c r="H129" s="47">
        <v>68238</v>
      </c>
      <c r="I129" s="47">
        <v>0</v>
      </c>
      <c r="J129" s="47">
        <v>5737097</v>
      </c>
      <c r="K129" s="47">
        <v>0</v>
      </c>
      <c r="L129" s="47">
        <v>0</v>
      </c>
      <c r="M129" s="47">
        <v>2584000</v>
      </c>
      <c r="N129" s="47">
        <f>SUM(D129:M129)</f>
        <v>78075022</v>
      </c>
      <c r="O129" s="48">
        <f t="shared" si="13"/>
        <v>27.763660285975398</v>
      </c>
      <c r="P129" s="9"/>
    </row>
    <row r="130" spans="1:16">
      <c r="A130" s="12"/>
      <c r="B130" s="25">
        <v>361.3</v>
      </c>
      <c r="C130" s="20" t="s">
        <v>170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17122000</v>
      </c>
      <c r="L130" s="47">
        <v>0</v>
      </c>
      <c r="M130" s="47">
        <v>0</v>
      </c>
      <c r="N130" s="47">
        <f t="shared" ref="N130:N138" si="17">SUM(D130:M130)</f>
        <v>17122000</v>
      </c>
      <c r="O130" s="48">
        <f t="shared" si="13"/>
        <v>6.0886232144317649</v>
      </c>
      <c r="P130" s="9"/>
    </row>
    <row r="131" spans="1:16">
      <c r="A131" s="12"/>
      <c r="B131" s="25">
        <v>361.4</v>
      </c>
      <c r="C131" s="20" t="s">
        <v>232</v>
      </c>
      <c r="D131" s="47">
        <v>0</v>
      </c>
      <c r="E131" s="47">
        <v>0</v>
      </c>
      <c r="F131" s="47">
        <v>0</v>
      </c>
      <c r="G131" s="47">
        <v>184663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184663</v>
      </c>
      <c r="O131" s="48">
        <f t="shared" si="13"/>
        <v>6.5666594360858144E-2</v>
      </c>
      <c r="P131" s="9"/>
    </row>
    <row r="132" spans="1:16">
      <c r="A132" s="12"/>
      <c r="B132" s="25">
        <v>362</v>
      </c>
      <c r="C132" s="20" t="s">
        <v>127</v>
      </c>
      <c r="D132" s="47">
        <v>7605707</v>
      </c>
      <c r="E132" s="47">
        <v>1918008</v>
      </c>
      <c r="F132" s="47">
        <v>0</v>
      </c>
      <c r="G132" s="47">
        <v>3041978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12565693</v>
      </c>
      <c r="O132" s="48">
        <f t="shared" si="13"/>
        <v>4.4683897970577462</v>
      </c>
      <c r="P132" s="9"/>
    </row>
    <row r="133" spans="1:16">
      <c r="A133" s="12"/>
      <c r="B133" s="25">
        <v>364</v>
      </c>
      <c r="C133" s="20" t="s">
        <v>212</v>
      </c>
      <c r="D133" s="47">
        <v>45765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7"/>
        <v>45765</v>
      </c>
      <c r="O133" s="48">
        <f t="shared" ref="O133:O150" si="18">(N133/O$152)</f>
        <v>1.6274140953654346E-2</v>
      </c>
      <c r="P133" s="9"/>
    </row>
    <row r="134" spans="1:16">
      <c r="A134" s="12"/>
      <c r="B134" s="25">
        <v>366</v>
      </c>
      <c r="C134" s="20" t="s">
        <v>129</v>
      </c>
      <c r="D134" s="47">
        <v>1175000</v>
      </c>
      <c r="E134" s="47">
        <v>410956</v>
      </c>
      <c r="F134" s="47">
        <v>0</v>
      </c>
      <c r="G134" s="47">
        <v>1380385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10878000</v>
      </c>
      <c r="N134" s="47">
        <f t="shared" si="17"/>
        <v>13844341</v>
      </c>
      <c r="O134" s="48">
        <f t="shared" si="18"/>
        <v>4.9230800140818527</v>
      </c>
      <c r="P134" s="9"/>
    </row>
    <row r="135" spans="1:16">
      <c r="A135" s="12"/>
      <c r="B135" s="25">
        <v>368</v>
      </c>
      <c r="C135" s="20" t="s">
        <v>130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44574000</v>
      </c>
      <c r="L135" s="47">
        <v>0</v>
      </c>
      <c r="M135" s="47">
        <v>0</v>
      </c>
      <c r="N135" s="47">
        <f t="shared" si="17"/>
        <v>44574000</v>
      </c>
      <c r="O135" s="48">
        <f t="shared" si="18"/>
        <v>15.850618570265244</v>
      </c>
      <c r="P135" s="9"/>
    </row>
    <row r="136" spans="1:16">
      <c r="A136" s="12"/>
      <c r="B136" s="25">
        <v>369.3</v>
      </c>
      <c r="C136" s="20" t="s">
        <v>131</v>
      </c>
      <c r="D136" s="47">
        <v>0</v>
      </c>
      <c r="E136" s="47">
        <v>1011470</v>
      </c>
      <c r="F136" s="47">
        <v>0</v>
      </c>
      <c r="G136" s="47">
        <v>9218286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7"/>
        <v>10229756</v>
      </c>
      <c r="O136" s="48">
        <f t="shared" si="18"/>
        <v>3.6377251407296249</v>
      </c>
      <c r="P136" s="9"/>
    </row>
    <row r="137" spans="1:16">
      <c r="A137" s="12"/>
      <c r="B137" s="25">
        <v>369.4</v>
      </c>
      <c r="C137" s="20" t="s">
        <v>158</v>
      </c>
      <c r="D137" s="47">
        <v>0</v>
      </c>
      <c r="E137" s="47">
        <v>3899119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7"/>
        <v>3899119</v>
      </c>
      <c r="O137" s="48">
        <f t="shared" si="18"/>
        <v>1.3865358287134664</v>
      </c>
      <c r="P137" s="9"/>
    </row>
    <row r="138" spans="1:16">
      <c r="A138" s="12"/>
      <c r="B138" s="25">
        <v>369.9</v>
      </c>
      <c r="C138" s="20" t="s">
        <v>132</v>
      </c>
      <c r="D138" s="47">
        <v>13111046</v>
      </c>
      <c r="E138" s="47">
        <v>15270314</v>
      </c>
      <c r="F138" s="47">
        <v>4297090</v>
      </c>
      <c r="G138" s="47">
        <v>13155012</v>
      </c>
      <c r="H138" s="47">
        <v>0</v>
      </c>
      <c r="I138" s="47">
        <v>0</v>
      </c>
      <c r="J138" s="47">
        <v>6261</v>
      </c>
      <c r="K138" s="47">
        <v>0</v>
      </c>
      <c r="L138" s="47">
        <v>0</v>
      </c>
      <c r="M138" s="47">
        <v>0</v>
      </c>
      <c r="N138" s="47">
        <f t="shared" si="17"/>
        <v>45839723</v>
      </c>
      <c r="O138" s="48">
        <f t="shared" si="18"/>
        <v>16.300712627083385</v>
      </c>
      <c r="P138" s="9"/>
    </row>
    <row r="139" spans="1:16" ht="15.75">
      <c r="A139" s="29" t="s">
        <v>70</v>
      </c>
      <c r="B139" s="30"/>
      <c r="C139" s="31"/>
      <c r="D139" s="32">
        <f t="shared" ref="D139:M139" si="19">SUM(D140:D149)</f>
        <v>47690729</v>
      </c>
      <c r="E139" s="32">
        <f t="shared" si="19"/>
        <v>133370760</v>
      </c>
      <c r="F139" s="32">
        <f t="shared" si="19"/>
        <v>371553919</v>
      </c>
      <c r="G139" s="32">
        <f t="shared" si="19"/>
        <v>479704828</v>
      </c>
      <c r="H139" s="32">
        <f t="shared" si="19"/>
        <v>0</v>
      </c>
      <c r="I139" s="32">
        <f t="shared" si="19"/>
        <v>1476342000</v>
      </c>
      <c r="J139" s="32">
        <f t="shared" si="19"/>
        <v>0</v>
      </c>
      <c r="K139" s="32">
        <f t="shared" si="19"/>
        <v>0</v>
      </c>
      <c r="L139" s="32">
        <f t="shared" si="19"/>
        <v>0</v>
      </c>
      <c r="M139" s="32">
        <f t="shared" si="19"/>
        <v>156000</v>
      </c>
      <c r="N139" s="32">
        <f>SUM(D139:M139)</f>
        <v>2508818236</v>
      </c>
      <c r="O139" s="46">
        <f t="shared" si="18"/>
        <v>892.14162787637838</v>
      </c>
      <c r="P139" s="9"/>
    </row>
    <row r="140" spans="1:16">
      <c r="A140" s="12"/>
      <c r="B140" s="25">
        <v>381</v>
      </c>
      <c r="C140" s="20" t="s">
        <v>133</v>
      </c>
      <c r="D140" s="47">
        <v>29023758</v>
      </c>
      <c r="E140" s="47">
        <v>133370760</v>
      </c>
      <c r="F140" s="47">
        <v>159958002</v>
      </c>
      <c r="G140" s="47">
        <v>75946211</v>
      </c>
      <c r="H140" s="47">
        <v>0</v>
      </c>
      <c r="I140" s="47">
        <v>871573000</v>
      </c>
      <c r="J140" s="47">
        <v>0</v>
      </c>
      <c r="K140" s="47">
        <v>0</v>
      </c>
      <c r="L140" s="47">
        <v>0</v>
      </c>
      <c r="M140" s="47">
        <v>0</v>
      </c>
      <c r="N140" s="47">
        <f>SUM(D140:M140)</f>
        <v>1269871731</v>
      </c>
      <c r="O140" s="48">
        <f t="shared" si="18"/>
        <v>451.56935525740278</v>
      </c>
      <c r="P140" s="9"/>
    </row>
    <row r="141" spans="1:16">
      <c r="A141" s="12"/>
      <c r="B141" s="25">
        <v>383</v>
      </c>
      <c r="C141" s="20" t="s">
        <v>213</v>
      </c>
      <c r="D141" s="47">
        <v>18666971</v>
      </c>
      <c r="E141" s="47">
        <v>0</v>
      </c>
      <c r="F141" s="47">
        <v>0</v>
      </c>
      <c r="G141" s="47">
        <v>11704815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ref="N141:N149" si="20">SUM(D141:M141)</f>
        <v>30371786</v>
      </c>
      <c r="O141" s="48">
        <f t="shared" si="18"/>
        <v>10.800278081027548</v>
      </c>
      <c r="P141" s="9"/>
    </row>
    <row r="142" spans="1:16">
      <c r="A142" s="12"/>
      <c r="B142" s="25">
        <v>384</v>
      </c>
      <c r="C142" s="20" t="s">
        <v>134</v>
      </c>
      <c r="D142" s="47">
        <v>0</v>
      </c>
      <c r="E142" s="47">
        <v>0</v>
      </c>
      <c r="F142" s="47">
        <v>0</v>
      </c>
      <c r="G142" s="47">
        <v>392053802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392053802</v>
      </c>
      <c r="O142" s="48">
        <f t="shared" si="18"/>
        <v>139.41524822821137</v>
      </c>
      <c r="P142" s="9"/>
    </row>
    <row r="143" spans="1:16">
      <c r="A143" s="12"/>
      <c r="B143" s="25">
        <v>385</v>
      </c>
      <c r="C143" s="20" t="s">
        <v>135</v>
      </c>
      <c r="D143" s="47">
        <v>0</v>
      </c>
      <c r="E143" s="47">
        <v>0</v>
      </c>
      <c r="F143" s="47">
        <v>211595917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0"/>
        <v>211595917</v>
      </c>
      <c r="O143" s="48">
        <f t="shared" si="18"/>
        <v>75.244002588785008</v>
      </c>
      <c r="P143" s="9"/>
    </row>
    <row r="144" spans="1:16">
      <c r="A144" s="12"/>
      <c r="B144" s="25">
        <v>389.1</v>
      </c>
      <c r="C144" s="20" t="s">
        <v>214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77628000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0"/>
        <v>77628000</v>
      </c>
      <c r="O144" s="48">
        <f t="shared" si="18"/>
        <v>27.604698218076688</v>
      </c>
      <c r="P144" s="9"/>
    </row>
    <row r="145" spans="1:119">
      <c r="A145" s="12"/>
      <c r="B145" s="25">
        <v>389.5</v>
      </c>
      <c r="C145" s="20" t="s">
        <v>215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44766000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0"/>
        <v>44766000</v>
      </c>
      <c r="O145" s="48">
        <f t="shared" si="18"/>
        <v>15.918894218972808</v>
      </c>
      <c r="P145" s="9"/>
    </row>
    <row r="146" spans="1:119">
      <c r="A146" s="12"/>
      <c r="B146" s="25">
        <v>389.6</v>
      </c>
      <c r="C146" s="20" t="s">
        <v>216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42046000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0"/>
        <v>42046000</v>
      </c>
      <c r="O146" s="48">
        <f t="shared" si="18"/>
        <v>14.951655862282326</v>
      </c>
      <c r="P146" s="9"/>
    </row>
    <row r="147" spans="1:119">
      <c r="A147" s="12"/>
      <c r="B147" s="25">
        <v>389.7</v>
      </c>
      <c r="C147" s="20" t="s">
        <v>217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195515000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0"/>
        <v>195515000</v>
      </c>
      <c r="O147" s="48">
        <f t="shared" si="18"/>
        <v>69.52559092218354</v>
      </c>
      <c r="P147" s="9"/>
    </row>
    <row r="148" spans="1:119">
      <c r="A148" s="12"/>
      <c r="B148" s="25">
        <v>389.8</v>
      </c>
      <c r="C148" s="20" t="s">
        <v>218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40709000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0"/>
        <v>40709000</v>
      </c>
      <c r="O148" s="48">
        <f t="shared" si="18"/>
        <v>14.476215537688514</v>
      </c>
      <c r="P148" s="9"/>
    </row>
    <row r="149" spans="1:119" ht="15.75" thickBot="1">
      <c r="A149" s="12"/>
      <c r="B149" s="25">
        <v>389.9</v>
      </c>
      <c r="C149" s="20" t="s">
        <v>219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204105000</v>
      </c>
      <c r="J149" s="47">
        <v>0</v>
      </c>
      <c r="K149" s="47">
        <v>0</v>
      </c>
      <c r="L149" s="47">
        <v>0</v>
      </c>
      <c r="M149" s="47">
        <v>156000</v>
      </c>
      <c r="N149" s="47">
        <f t="shared" si="20"/>
        <v>204261000</v>
      </c>
      <c r="O149" s="48">
        <f t="shared" si="18"/>
        <v>72.63568896174786</v>
      </c>
      <c r="P149" s="9"/>
    </row>
    <row r="150" spans="1:119" ht="16.5" thickBot="1">
      <c r="A150" s="14" t="s">
        <v>101</v>
      </c>
      <c r="B150" s="23"/>
      <c r="C150" s="22"/>
      <c r="D150" s="15">
        <f t="shared" ref="D150:M150" si="21">SUM(D5,D19,D30,D59,D118,D128,D139)</f>
        <v>2650504872</v>
      </c>
      <c r="E150" s="15">
        <f t="shared" si="21"/>
        <v>2324938531</v>
      </c>
      <c r="F150" s="15">
        <f t="shared" si="21"/>
        <v>533193551</v>
      </c>
      <c r="G150" s="15">
        <f t="shared" si="21"/>
        <v>680811996</v>
      </c>
      <c r="H150" s="15">
        <f t="shared" si="21"/>
        <v>68238</v>
      </c>
      <c r="I150" s="15">
        <f t="shared" si="21"/>
        <v>5330981000</v>
      </c>
      <c r="J150" s="15">
        <f t="shared" si="21"/>
        <v>648175100</v>
      </c>
      <c r="K150" s="15">
        <f t="shared" si="21"/>
        <v>61696000</v>
      </c>
      <c r="L150" s="15">
        <f t="shared" si="21"/>
        <v>0</v>
      </c>
      <c r="M150" s="15">
        <f t="shared" si="21"/>
        <v>15151000</v>
      </c>
      <c r="N150" s="15">
        <f>SUM(D150:M150)</f>
        <v>12245520288</v>
      </c>
      <c r="O150" s="38">
        <f t="shared" si="18"/>
        <v>4354.5356324209761</v>
      </c>
      <c r="P150" s="6"/>
      <c r="Q150" s="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1:119">
      <c r="A151" s="16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9"/>
    </row>
    <row r="152" spans="1:119">
      <c r="A152" s="41"/>
      <c r="B152" s="42"/>
      <c r="C152" s="42"/>
      <c r="D152" s="43"/>
      <c r="E152" s="43"/>
      <c r="F152" s="43"/>
      <c r="G152" s="43"/>
      <c r="H152" s="43"/>
      <c r="I152" s="43"/>
      <c r="J152" s="43"/>
      <c r="K152" s="43"/>
      <c r="L152" s="49" t="s">
        <v>278</v>
      </c>
      <c r="M152" s="49"/>
      <c r="N152" s="49"/>
      <c r="O152" s="44">
        <v>2812130</v>
      </c>
    </row>
    <row r="153" spans="1:119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19" ht="15.75" customHeight="1" thickBot="1">
      <c r="A154" s="53" t="s">
        <v>160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5"/>
    </row>
  </sheetData>
  <mergeCells count="10">
    <mergeCell ref="L152:N152"/>
    <mergeCell ref="A153:O153"/>
    <mergeCell ref="A154:O1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1543676490</v>
      </c>
      <c r="E5" s="27">
        <f t="shared" si="0"/>
        <v>1184269749</v>
      </c>
      <c r="F5" s="27">
        <f t="shared" si="0"/>
        <v>105324087</v>
      </c>
      <c r="G5" s="27">
        <f t="shared" si="0"/>
        <v>1918789</v>
      </c>
      <c r="H5" s="27">
        <f t="shared" si="0"/>
        <v>0</v>
      </c>
      <c r="I5" s="27">
        <f t="shared" si="0"/>
        <v>19090000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2854279115</v>
      </c>
      <c r="O5" s="33">
        <f t="shared" ref="O5:O36" si="1">(N5/O$147)</f>
        <v>1026.969568477492</v>
      </c>
      <c r="P5" s="6"/>
    </row>
    <row r="6" spans="1:133">
      <c r="A6" s="12"/>
      <c r="B6" s="25">
        <v>311</v>
      </c>
      <c r="C6" s="20" t="s">
        <v>3</v>
      </c>
      <c r="D6" s="47">
        <v>1347720770</v>
      </c>
      <c r="E6" s="47">
        <v>423534473</v>
      </c>
      <c r="F6" s="47">
        <v>105324087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1876579330</v>
      </c>
      <c r="O6" s="48">
        <f t="shared" si="1"/>
        <v>675.19320539325781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170434659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170434659</v>
      </c>
      <c r="O7" s="48">
        <f t="shared" si="1"/>
        <v>61.32238689867529</v>
      </c>
      <c r="P7" s="9"/>
    </row>
    <row r="8" spans="1:133">
      <c r="A8" s="12"/>
      <c r="B8" s="25">
        <v>312.3</v>
      </c>
      <c r="C8" s="20" t="s">
        <v>13</v>
      </c>
      <c r="D8" s="47">
        <v>11698915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11698915</v>
      </c>
      <c r="O8" s="48">
        <f t="shared" si="1"/>
        <v>4.2092693829646226</v>
      </c>
      <c r="P8" s="9"/>
    </row>
    <row r="9" spans="1:133">
      <c r="A9" s="12"/>
      <c r="B9" s="25">
        <v>312.41000000000003</v>
      </c>
      <c r="C9" s="20" t="s">
        <v>14</v>
      </c>
      <c r="D9" s="47">
        <v>45329500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45329500</v>
      </c>
      <c r="O9" s="48">
        <f t="shared" si="1"/>
        <v>16.309553193188844</v>
      </c>
      <c r="P9" s="9"/>
    </row>
    <row r="10" spans="1:133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1918789</v>
      </c>
      <c r="H10" s="47">
        <v>0</v>
      </c>
      <c r="I10" s="47">
        <v>19090000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21008789</v>
      </c>
      <c r="O10" s="48">
        <f t="shared" si="1"/>
        <v>7.5589618619217207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586159073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586159073</v>
      </c>
      <c r="O11" s="48">
        <f t="shared" si="1"/>
        <v>210.90002273935875</v>
      </c>
      <c r="P11" s="9"/>
    </row>
    <row r="12" spans="1:133">
      <c r="A12" s="12"/>
      <c r="B12" s="25">
        <v>314.10000000000002</v>
      </c>
      <c r="C12" s="20" t="s">
        <v>16</v>
      </c>
      <c r="D12" s="47">
        <v>86719651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86719651</v>
      </c>
      <c r="O12" s="48">
        <f t="shared" si="1"/>
        <v>31.201728694983885</v>
      </c>
      <c r="P12" s="9"/>
    </row>
    <row r="13" spans="1:133">
      <c r="A13" s="12"/>
      <c r="B13" s="25">
        <v>314.3</v>
      </c>
      <c r="C13" s="20" t="s">
        <v>17</v>
      </c>
      <c r="D13" s="47">
        <v>11326263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11326263</v>
      </c>
      <c r="O13" s="48">
        <f t="shared" si="1"/>
        <v>4.0751892008194801</v>
      </c>
      <c r="P13" s="9"/>
    </row>
    <row r="14" spans="1:133">
      <c r="A14" s="12"/>
      <c r="B14" s="25">
        <v>314.39999999999998</v>
      </c>
      <c r="C14" s="20" t="s">
        <v>19</v>
      </c>
      <c r="D14" s="47">
        <v>2469425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2469425</v>
      </c>
      <c r="O14" s="48">
        <f t="shared" si="1"/>
        <v>0.88849906559945191</v>
      </c>
      <c r="P14" s="9"/>
    </row>
    <row r="15" spans="1:133">
      <c r="A15" s="12"/>
      <c r="B15" s="25">
        <v>315</v>
      </c>
      <c r="C15" s="20" t="s">
        <v>178</v>
      </c>
      <c r="D15" s="47">
        <v>29873925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29873925</v>
      </c>
      <c r="O15" s="48">
        <f t="shared" si="1"/>
        <v>10.748637617375749</v>
      </c>
      <c r="P15" s="9"/>
    </row>
    <row r="16" spans="1:133">
      <c r="A16" s="12"/>
      <c r="B16" s="25">
        <v>316</v>
      </c>
      <c r="C16" s="20" t="s">
        <v>179</v>
      </c>
      <c r="D16" s="47">
        <v>8538041</v>
      </c>
      <c r="E16" s="47">
        <v>4141544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12679585</v>
      </c>
      <c r="O16" s="48">
        <f t="shared" si="1"/>
        <v>4.5621144293464377</v>
      </c>
      <c r="P16" s="9"/>
    </row>
    <row r="17" spans="1:16" ht="15.75">
      <c r="A17" s="29" t="s">
        <v>23</v>
      </c>
      <c r="B17" s="30"/>
      <c r="C17" s="31"/>
      <c r="D17" s="32">
        <f t="shared" ref="D17:M17" si="3">SUM(D18:D27)</f>
        <v>120743269</v>
      </c>
      <c r="E17" s="32">
        <f t="shared" si="3"/>
        <v>35797221</v>
      </c>
      <c r="F17" s="32">
        <f t="shared" si="3"/>
        <v>6296884</v>
      </c>
      <c r="G17" s="32">
        <f t="shared" si="3"/>
        <v>124295855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287133229</v>
      </c>
      <c r="O17" s="46">
        <f t="shared" si="1"/>
        <v>103.31053005013453</v>
      </c>
      <c r="P17" s="10"/>
    </row>
    <row r="18" spans="1:16">
      <c r="A18" s="12"/>
      <c r="B18" s="25">
        <v>322</v>
      </c>
      <c r="C18" s="20" t="s">
        <v>0</v>
      </c>
      <c r="D18" s="47">
        <v>64334691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64334691</v>
      </c>
      <c r="O18" s="48">
        <f t="shared" si="1"/>
        <v>23.147620534792299</v>
      </c>
      <c r="P18" s="9"/>
    </row>
    <row r="19" spans="1:16">
      <c r="A19" s="12"/>
      <c r="B19" s="25">
        <v>323.10000000000002</v>
      </c>
      <c r="C19" s="20" t="s">
        <v>24</v>
      </c>
      <c r="D19" s="47">
        <v>28167117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4">SUM(D19:M19)</f>
        <v>28167117</v>
      </c>
      <c r="O19" s="48">
        <f t="shared" si="1"/>
        <v>10.134528133120236</v>
      </c>
      <c r="P19" s="9"/>
    </row>
    <row r="20" spans="1:16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3449109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3449109</v>
      </c>
      <c r="O20" s="48">
        <f t="shared" si="1"/>
        <v>1.2409893492009922</v>
      </c>
      <c r="P20" s="9"/>
    </row>
    <row r="21" spans="1:16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8348941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8348941</v>
      </c>
      <c r="O21" s="48">
        <f t="shared" si="1"/>
        <v>3.0039488047804466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44199977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44199977</v>
      </c>
      <c r="O22" s="48">
        <f t="shared" si="1"/>
        <v>15.903150840384813</v>
      </c>
      <c r="P22" s="9"/>
    </row>
    <row r="23" spans="1:16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64369310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64369310</v>
      </c>
      <c r="O23" s="48">
        <f t="shared" si="1"/>
        <v>23.160076450299748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3813935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3813935</v>
      </c>
      <c r="O24" s="48">
        <f t="shared" si="1"/>
        <v>1.3722537367026921</v>
      </c>
      <c r="P24" s="9"/>
    </row>
    <row r="25" spans="1:16">
      <c r="A25" s="12"/>
      <c r="B25" s="25">
        <v>325.10000000000002</v>
      </c>
      <c r="C25" s="20" t="s">
        <v>30</v>
      </c>
      <c r="D25" s="47">
        <v>0</v>
      </c>
      <c r="E25" s="47">
        <v>0</v>
      </c>
      <c r="F25" s="47">
        <v>6296884</v>
      </c>
      <c r="G25" s="47">
        <v>114583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6411467</v>
      </c>
      <c r="O25" s="48">
        <f t="shared" si="1"/>
        <v>2.3068456983393792</v>
      </c>
      <c r="P25" s="9"/>
    </row>
    <row r="26" spans="1:16">
      <c r="A26" s="12"/>
      <c r="B26" s="25">
        <v>325.2</v>
      </c>
      <c r="C26" s="20" t="s">
        <v>31</v>
      </c>
      <c r="D26" s="47">
        <v>0</v>
      </c>
      <c r="E26" s="47">
        <v>34648897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34648897</v>
      </c>
      <c r="O26" s="48">
        <f t="shared" si="1"/>
        <v>12.466672447453012</v>
      </c>
      <c r="P26" s="9"/>
    </row>
    <row r="27" spans="1:16">
      <c r="A27" s="12"/>
      <c r="B27" s="25">
        <v>329</v>
      </c>
      <c r="C27" s="20" t="s">
        <v>32</v>
      </c>
      <c r="D27" s="47">
        <v>28241461</v>
      </c>
      <c r="E27" s="47">
        <v>1148324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29389785</v>
      </c>
      <c r="O27" s="48">
        <f t="shared" si="1"/>
        <v>10.57444405506091</v>
      </c>
      <c r="P27" s="9"/>
    </row>
    <row r="28" spans="1:16" ht="15.75">
      <c r="A28" s="29" t="s">
        <v>35</v>
      </c>
      <c r="B28" s="30"/>
      <c r="C28" s="31"/>
      <c r="D28" s="32">
        <f t="shared" ref="D28:M28" si="5">SUM(D29:D56)</f>
        <v>290949925</v>
      </c>
      <c r="E28" s="32">
        <f t="shared" si="5"/>
        <v>437826336</v>
      </c>
      <c r="F28" s="32">
        <f t="shared" si="5"/>
        <v>11266526</v>
      </c>
      <c r="G28" s="32">
        <f t="shared" si="5"/>
        <v>22031788</v>
      </c>
      <c r="H28" s="32">
        <f t="shared" si="5"/>
        <v>0</v>
      </c>
      <c r="I28" s="32">
        <f t="shared" si="5"/>
        <v>169599707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931674282</v>
      </c>
      <c r="O28" s="46">
        <f t="shared" si="1"/>
        <v>335.21638802556885</v>
      </c>
      <c r="P28" s="10"/>
    </row>
    <row r="29" spans="1:16">
      <c r="A29" s="12"/>
      <c r="B29" s="25">
        <v>331.1</v>
      </c>
      <c r="C29" s="20" t="s">
        <v>33</v>
      </c>
      <c r="D29" s="47">
        <v>0</v>
      </c>
      <c r="E29" s="47">
        <v>3853060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3853060</v>
      </c>
      <c r="O29" s="48">
        <f t="shared" si="1"/>
        <v>1.3863309109200013</v>
      </c>
      <c r="P29" s="9"/>
    </row>
    <row r="30" spans="1:16">
      <c r="A30" s="12"/>
      <c r="B30" s="25">
        <v>331.2</v>
      </c>
      <c r="C30" s="20" t="s">
        <v>34</v>
      </c>
      <c r="D30" s="47">
        <v>0</v>
      </c>
      <c r="E30" s="47">
        <v>10373577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10373577</v>
      </c>
      <c r="O30" s="48">
        <f t="shared" si="1"/>
        <v>3.7324127970778487</v>
      </c>
      <c r="P30" s="9"/>
    </row>
    <row r="31" spans="1:16">
      <c r="A31" s="12"/>
      <c r="B31" s="25">
        <v>331.39</v>
      </c>
      <c r="C31" s="20" t="s">
        <v>41</v>
      </c>
      <c r="D31" s="47">
        <v>0</v>
      </c>
      <c r="E31" s="47">
        <v>1300034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8" si="6">SUM(D31:M31)</f>
        <v>1300034</v>
      </c>
      <c r="O31" s="48">
        <f t="shared" si="1"/>
        <v>0.46775220719297728</v>
      </c>
      <c r="P31" s="9"/>
    </row>
    <row r="32" spans="1:16">
      <c r="A32" s="12"/>
      <c r="B32" s="25">
        <v>331.49</v>
      </c>
      <c r="C32" s="20" t="s">
        <v>43</v>
      </c>
      <c r="D32" s="47">
        <v>0</v>
      </c>
      <c r="E32" s="47">
        <v>7732046</v>
      </c>
      <c r="F32" s="47">
        <v>0</v>
      </c>
      <c r="G32" s="47">
        <v>3583392</v>
      </c>
      <c r="H32" s="47">
        <v>0</v>
      </c>
      <c r="I32" s="47">
        <v>125304707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136620145</v>
      </c>
      <c r="O32" s="48">
        <f t="shared" si="1"/>
        <v>49.155925437930549</v>
      </c>
      <c r="P32" s="9"/>
    </row>
    <row r="33" spans="1:16">
      <c r="A33" s="12"/>
      <c r="B33" s="25">
        <v>331.5</v>
      </c>
      <c r="C33" s="20" t="s">
        <v>36</v>
      </c>
      <c r="D33" s="47">
        <v>0</v>
      </c>
      <c r="E33" s="47">
        <v>258007824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258007824</v>
      </c>
      <c r="O33" s="48">
        <f t="shared" si="1"/>
        <v>92.831209913784733</v>
      </c>
      <c r="P33" s="9"/>
    </row>
    <row r="34" spans="1:16">
      <c r="A34" s="12"/>
      <c r="B34" s="25">
        <v>331.69</v>
      </c>
      <c r="C34" s="20" t="s">
        <v>44</v>
      </c>
      <c r="D34" s="47">
        <v>0</v>
      </c>
      <c r="E34" s="47">
        <v>136181424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136181424</v>
      </c>
      <c r="O34" s="48">
        <f t="shared" si="1"/>
        <v>48.998073630907108</v>
      </c>
      <c r="P34" s="9"/>
    </row>
    <row r="35" spans="1:16">
      <c r="A35" s="12"/>
      <c r="B35" s="25">
        <v>331.7</v>
      </c>
      <c r="C35" s="20" t="s">
        <v>37</v>
      </c>
      <c r="D35" s="47">
        <v>0</v>
      </c>
      <c r="E35" s="47">
        <v>270759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270759</v>
      </c>
      <c r="O35" s="48">
        <f t="shared" si="1"/>
        <v>9.7419082783498992E-2</v>
      </c>
      <c r="P35" s="9"/>
    </row>
    <row r="36" spans="1:16">
      <c r="A36" s="12"/>
      <c r="B36" s="25">
        <v>331.9</v>
      </c>
      <c r="C36" s="20" t="s">
        <v>38</v>
      </c>
      <c r="D36" s="47">
        <v>0</v>
      </c>
      <c r="E36" s="47">
        <v>2719664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2719664</v>
      </c>
      <c r="O36" s="48">
        <f t="shared" si="1"/>
        <v>0.9785350527934511</v>
      </c>
      <c r="P36" s="9"/>
    </row>
    <row r="37" spans="1:16">
      <c r="A37" s="12"/>
      <c r="B37" s="25">
        <v>333</v>
      </c>
      <c r="C37" s="20" t="s">
        <v>4</v>
      </c>
      <c r="D37" s="47">
        <v>0</v>
      </c>
      <c r="E37" s="47">
        <v>0</v>
      </c>
      <c r="F37" s="47">
        <v>0</v>
      </c>
      <c r="G37" s="47">
        <v>941939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941939</v>
      </c>
      <c r="O37" s="48">
        <f t="shared" ref="O37:O68" si="7">(N37/O$147)</f>
        <v>0.33890963335662438</v>
      </c>
      <c r="P37" s="9"/>
    </row>
    <row r="38" spans="1:16">
      <c r="A38" s="12"/>
      <c r="B38" s="25">
        <v>334.2</v>
      </c>
      <c r="C38" s="20" t="s">
        <v>40</v>
      </c>
      <c r="D38" s="47">
        <v>0</v>
      </c>
      <c r="E38" s="47">
        <v>844325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844325</v>
      </c>
      <c r="O38" s="48">
        <f t="shared" si="7"/>
        <v>0.30378811810938061</v>
      </c>
      <c r="P38" s="9"/>
    </row>
    <row r="39" spans="1:16">
      <c r="A39" s="12"/>
      <c r="B39" s="25">
        <v>334.39</v>
      </c>
      <c r="C39" s="20" t="s">
        <v>46</v>
      </c>
      <c r="D39" s="47">
        <v>0</v>
      </c>
      <c r="E39" s="47">
        <v>1609549</v>
      </c>
      <c r="F39" s="47">
        <v>0</v>
      </c>
      <c r="G39" s="47">
        <v>-106940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5" si="8">SUM(D39:M39)</f>
        <v>1502609</v>
      </c>
      <c r="O39" s="48">
        <f t="shared" si="7"/>
        <v>0.54063868814048899</v>
      </c>
      <c r="P39" s="9"/>
    </row>
    <row r="40" spans="1:16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44295000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44295000</v>
      </c>
      <c r="O40" s="48">
        <f t="shared" si="7"/>
        <v>15.93734011388389</v>
      </c>
      <c r="P40" s="9"/>
    </row>
    <row r="41" spans="1:16">
      <c r="A41" s="12"/>
      <c r="B41" s="25">
        <v>334.49</v>
      </c>
      <c r="C41" s="20" t="s">
        <v>48</v>
      </c>
      <c r="D41" s="47">
        <v>0</v>
      </c>
      <c r="E41" s="47">
        <v>272711</v>
      </c>
      <c r="F41" s="47">
        <v>0</v>
      </c>
      <c r="G41" s="47">
        <v>313416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586127</v>
      </c>
      <c r="O41" s="48">
        <f t="shared" si="7"/>
        <v>0.21088848287460035</v>
      </c>
      <c r="P41" s="9"/>
    </row>
    <row r="42" spans="1:16">
      <c r="A42" s="12"/>
      <c r="B42" s="25">
        <v>334.5</v>
      </c>
      <c r="C42" s="20" t="s">
        <v>49</v>
      </c>
      <c r="D42" s="47">
        <v>0</v>
      </c>
      <c r="E42" s="47">
        <v>5599079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5599079</v>
      </c>
      <c r="O42" s="48">
        <f t="shared" si="7"/>
        <v>2.0145485121911029</v>
      </c>
      <c r="P42" s="9"/>
    </row>
    <row r="43" spans="1:16">
      <c r="A43" s="12"/>
      <c r="B43" s="25">
        <v>334.62</v>
      </c>
      <c r="C43" s="20" t="s">
        <v>268</v>
      </c>
      <c r="D43" s="47">
        <v>0</v>
      </c>
      <c r="E43" s="47">
        <v>591498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591498</v>
      </c>
      <c r="O43" s="48">
        <f t="shared" si="7"/>
        <v>0.21282096856715416</v>
      </c>
      <c r="P43" s="9"/>
    </row>
    <row r="44" spans="1:16">
      <c r="A44" s="12"/>
      <c r="B44" s="25">
        <v>334.69</v>
      </c>
      <c r="C44" s="20" t="s">
        <v>50</v>
      </c>
      <c r="D44" s="47">
        <v>0</v>
      </c>
      <c r="E44" s="47">
        <v>2785339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2785339</v>
      </c>
      <c r="O44" s="48">
        <f t="shared" si="7"/>
        <v>1.0021649164796307</v>
      </c>
      <c r="P44" s="9"/>
    </row>
    <row r="45" spans="1:16">
      <c r="A45" s="12"/>
      <c r="B45" s="25">
        <v>334.7</v>
      </c>
      <c r="C45" s="20" t="s">
        <v>51</v>
      </c>
      <c r="D45" s="47">
        <v>0</v>
      </c>
      <c r="E45" s="47">
        <v>1596624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1596624</v>
      </c>
      <c r="O45" s="48">
        <f t="shared" si="7"/>
        <v>0.57446528325973023</v>
      </c>
      <c r="P45" s="9"/>
    </row>
    <row r="46" spans="1:16">
      <c r="A46" s="12"/>
      <c r="B46" s="25">
        <v>334.82</v>
      </c>
      <c r="C46" s="20" t="s">
        <v>235</v>
      </c>
      <c r="D46" s="47">
        <v>0</v>
      </c>
      <c r="E46" s="47">
        <v>1156128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1156128</v>
      </c>
      <c r="O46" s="48">
        <f t="shared" si="7"/>
        <v>0.41597483127179941</v>
      </c>
      <c r="P46" s="9"/>
    </row>
    <row r="47" spans="1:16">
      <c r="A47" s="12"/>
      <c r="B47" s="25">
        <v>334.9</v>
      </c>
      <c r="C47" s="20" t="s">
        <v>52</v>
      </c>
      <c r="D47" s="47">
        <v>0</v>
      </c>
      <c r="E47" s="47">
        <v>151826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151826</v>
      </c>
      <c r="O47" s="48">
        <f t="shared" si="7"/>
        <v>5.462699176273926E-2</v>
      </c>
      <c r="P47" s="9"/>
    </row>
    <row r="48" spans="1:16">
      <c r="A48" s="12"/>
      <c r="B48" s="25">
        <v>335.12</v>
      </c>
      <c r="C48" s="20" t="s">
        <v>180</v>
      </c>
      <c r="D48" s="47">
        <v>100495118</v>
      </c>
      <c r="E48" s="47">
        <v>0</v>
      </c>
      <c r="F48" s="47">
        <v>11266526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111761644</v>
      </c>
      <c r="O48" s="48">
        <f t="shared" si="7"/>
        <v>40.21183727542185</v>
      </c>
      <c r="P48" s="9"/>
    </row>
    <row r="49" spans="1:16">
      <c r="A49" s="12"/>
      <c r="B49" s="25">
        <v>335.13</v>
      </c>
      <c r="C49" s="20" t="s">
        <v>181</v>
      </c>
      <c r="D49" s="47">
        <v>507525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507525</v>
      </c>
      <c r="O49" s="48">
        <f t="shared" si="7"/>
        <v>0.18260748484702385</v>
      </c>
      <c r="P49" s="9"/>
    </row>
    <row r="50" spans="1:16">
      <c r="A50" s="12"/>
      <c r="B50" s="25">
        <v>335.15</v>
      </c>
      <c r="C50" s="20" t="s">
        <v>182</v>
      </c>
      <c r="D50" s="47">
        <v>1166689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1166689</v>
      </c>
      <c r="O50" s="48">
        <f t="shared" si="7"/>
        <v>0.41977467886052783</v>
      </c>
      <c r="P50" s="9"/>
    </row>
    <row r="51" spans="1:16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0.16065069106782157</v>
      </c>
      <c r="P51" s="9"/>
    </row>
    <row r="52" spans="1:16">
      <c r="A52" s="12"/>
      <c r="B52" s="25">
        <v>335.17</v>
      </c>
      <c r="C52" s="20" t="s">
        <v>184</v>
      </c>
      <c r="D52" s="47">
        <v>110586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110586</v>
      </c>
      <c r="O52" s="48">
        <f t="shared" si="7"/>
        <v>3.9788840587740466E-2</v>
      </c>
      <c r="P52" s="9"/>
    </row>
    <row r="53" spans="1:16">
      <c r="A53" s="12"/>
      <c r="B53" s="25">
        <v>335.18</v>
      </c>
      <c r="C53" s="20" t="s">
        <v>185</v>
      </c>
      <c r="D53" s="47">
        <v>174312145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174312145</v>
      </c>
      <c r="O53" s="48">
        <f t="shared" si="7"/>
        <v>62.717506283906651</v>
      </c>
      <c r="P53" s="9"/>
    </row>
    <row r="54" spans="1:16">
      <c r="A54" s="12"/>
      <c r="B54" s="25">
        <v>335.49</v>
      </c>
      <c r="C54" s="20" t="s">
        <v>59</v>
      </c>
      <c r="D54" s="47">
        <v>13911362</v>
      </c>
      <c r="E54" s="47">
        <v>0</v>
      </c>
      <c r="F54" s="47">
        <v>0</v>
      </c>
      <c r="G54" s="47">
        <v>17299981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31211343</v>
      </c>
      <c r="O54" s="48">
        <f t="shared" si="7"/>
        <v>11.229840587020863</v>
      </c>
      <c r="P54" s="9"/>
    </row>
    <row r="55" spans="1:16">
      <c r="A55" s="12"/>
      <c r="B55" s="25">
        <v>335.9</v>
      </c>
      <c r="C55" s="20" t="s">
        <v>236</v>
      </c>
      <c r="D55" s="47">
        <v>0</v>
      </c>
      <c r="E55" s="47">
        <v>1064919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1064919</v>
      </c>
      <c r="O55" s="48">
        <f t="shared" si="7"/>
        <v>0.38315783489642435</v>
      </c>
      <c r="P55" s="9"/>
    </row>
    <row r="56" spans="1:16">
      <c r="A56" s="12"/>
      <c r="B56" s="25">
        <v>337.7</v>
      </c>
      <c r="C56" s="20" t="s">
        <v>62</v>
      </c>
      <c r="D56" s="47">
        <v>0</v>
      </c>
      <c r="E56" s="47">
        <v>1715950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1715950</v>
      </c>
      <c r="O56" s="48">
        <f t="shared" si="7"/>
        <v>0.61739877567262802</v>
      </c>
      <c r="P56" s="9"/>
    </row>
    <row r="57" spans="1:16" ht="15.75">
      <c r="A57" s="29" t="s">
        <v>68</v>
      </c>
      <c r="B57" s="30"/>
      <c r="C57" s="31"/>
      <c r="D57" s="32">
        <f t="shared" ref="D57:M57" si="9">SUM(D58:D114)</f>
        <v>422624633</v>
      </c>
      <c r="E57" s="32">
        <f t="shared" si="9"/>
        <v>218154878</v>
      </c>
      <c r="F57" s="32">
        <f t="shared" si="9"/>
        <v>7440692</v>
      </c>
      <c r="G57" s="32">
        <f t="shared" si="9"/>
        <v>-5947</v>
      </c>
      <c r="H57" s="32">
        <f t="shared" si="9"/>
        <v>0</v>
      </c>
      <c r="I57" s="32">
        <f t="shared" si="9"/>
        <v>3589500000</v>
      </c>
      <c r="J57" s="32">
        <f t="shared" si="9"/>
        <v>590599140</v>
      </c>
      <c r="K57" s="32">
        <f t="shared" si="9"/>
        <v>0</v>
      </c>
      <c r="L57" s="32">
        <f t="shared" si="9"/>
        <v>0</v>
      </c>
      <c r="M57" s="32">
        <f t="shared" si="9"/>
        <v>1667000</v>
      </c>
      <c r="N57" s="32">
        <f>SUM(D57:M57)</f>
        <v>4829980396</v>
      </c>
      <c r="O57" s="46">
        <f t="shared" si="7"/>
        <v>1737.8268498576272</v>
      </c>
      <c r="P57" s="10"/>
    </row>
    <row r="58" spans="1:16">
      <c r="A58" s="12"/>
      <c r="B58" s="25">
        <v>341.1</v>
      </c>
      <c r="C58" s="20" t="s">
        <v>186</v>
      </c>
      <c r="D58" s="47">
        <v>9538433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9538433</v>
      </c>
      <c r="O58" s="48">
        <f t="shared" si="7"/>
        <v>3.4319280025848031</v>
      </c>
      <c r="P58" s="9"/>
    </row>
    <row r="59" spans="1:16">
      <c r="A59" s="12"/>
      <c r="B59" s="25">
        <v>341.16</v>
      </c>
      <c r="C59" s="20" t="s">
        <v>238</v>
      </c>
      <c r="D59" s="47">
        <v>3411590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114" si="10">SUM(D59:M59)</f>
        <v>3411590</v>
      </c>
      <c r="O59" s="48">
        <f t="shared" si="7"/>
        <v>1.2274900137515552</v>
      </c>
      <c r="P59" s="9"/>
    </row>
    <row r="60" spans="1:16">
      <c r="A60" s="12"/>
      <c r="B60" s="25">
        <v>341.2</v>
      </c>
      <c r="C60" s="20" t="s">
        <v>187</v>
      </c>
      <c r="D60" s="47">
        <v>14251182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14251182</v>
      </c>
      <c r="O60" s="48">
        <f t="shared" si="7"/>
        <v>5.1275749985068302</v>
      </c>
      <c r="P60" s="9"/>
    </row>
    <row r="61" spans="1:16">
      <c r="A61" s="12"/>
      <c r="B61" s="25">
        <v>341.3</v>
      </c>
      <c r="C61" s="20" t="s">
        <v>188</v>
      </c>
      <c r="D61" s="47">
        <v>54329843</v>
      </c>
      <c r="E61" s="47">
        <v>39800</v>
      </c>
      <c r="F61" s="47">
        <v>0</v>
      </c>
      <c r="G61" s="47">
        <v>-5947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54363696</v>
      </c>
      <c r="O61" s="48">
        <f t="shared" si="7"/>
        <v>19.560056733260847</v>
      </c>
      <c r="P61" s="9"/>
    </row>
    <row r="62" spans="1:16">
      <c r="A62" s="12"/>
      <c r="B62" s="25">
        <v>341.51</v>
      </c>
      <c r="C62" s="20" t="s">
        <v>189</v>
      </c>
      <c r="D62" s="47">
        <v>33521998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33521998</v>
      </c>
      <c r="O62" s="48">
        <f t="shared" si="7"/>
        <v>12.061214209796489</v>
      </c>
      <c r="P62" s="9"/>
    </row>
    <row r="63" spans="1:16">
      <c r="A63" s="12"/>
      <c r="B63" s="25">
        <v>341.52</v>
      </c>
      <c r="C63" s="20" t="s">
        <v>190</v>
      </c>
      <c r="D63" s="47">
        <v>28073225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28073225</v>
      </c>
      <c r="O63" s="48">
        <f t="shared" si="7"/>
        <v>10.100745793398534</v>
      </c>
      <c r="P63" s="9"/>
    </row>
    <row r="64" spans="1:16">
      <c r="A64" s="12"/>
      <c r="B64" s="25">
        <v>341.53</v>
      </c>
      <c r="C64" s="20" t="s">
        <v>191</v>
      </c>
      <c r="D64" s="47">
        <v>682859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682859</v>
      </c>
      <c r="O64" s="48">
        <f t="shared" si="7"/>
        <v>0.24569265453948841</v>
      </c>
      <c r="P64" s="9"/>
    </row>
    <row r="65" spans="1:16">
      <c r="A65" s="12"/>
      <c r="B65" s="25">
        <v>341.54</v>
      </c>
      <c r="C65" s="20" t="s">
        <v>192</v>
      </c>
      <c r="D65" s="47">
        <v>1329072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1329072</v>
      </c>
      <c r="O65" s="48">
        <f t="shared" si="7"/>
        <v>0.47820007901207562</v>
      </c>
      <c r="P65" s="9"/>
    </row>
    <row r="66" spans="1:16">
      <c r="A66" s="12"/>
      <c r="B66" s="25">
        <v>341.55</v>
      </c>
      <c r="C66" s="20" t="s">
        <v>269</v>
      </c>
      <c r="D66" s="47">
        <v>53259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53259</v>
      </c>
      <c r="O66" s="48">
        <f t="shared" si="7"/>
        <v>1.9162587134560156E-2</v>
      </c>
      <c r="P66" s="9"/>
    </row>
    <row r="67" spans="1:16">
      <c r="A67" s="12"/>
      <c r="B67" s="25">
        <v>341.56</v>
      </c>
      <c r="C67" s="20" t="s">
        <v>193</v>
      </c>
      <c r="D67" s="47">
        <v>3433371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3433371</v>
      </c>
      <c r="O67" s="48">
        <f t="shared" si="7"/>
        <v>1.2353268171158289</v>
      </c>
      <c r="P67" s="9"/>
    </row>
    <row r="68" spans="1:16">
      <c r="A68" s="12"/>
      <c r="B68" s="25">
        <v>341.9</v>
      </c>
      <c r="C68" s="20" t="s">
        <v>194</v>
      </c>
      <c r="D68" s="47">
        <v>27652851</v>
      </c>
      <c r="E68" s="47">
        <v>13320737</v>
      </c>
      <c r="F68" s="47">
        <v>0</v>
      </c>
      <c r="G68" s="47">
        <v>0</v>
      </c>
      <c r="H68" s="47">
        <v>0</v>
      </c>
      <c r="I68" s="47">
        <v>0</v>
      </c>
      <c r="J68" s="47">
        <v>590599140</v>
      </c>
      <c r="K68" s="47">
        <v>0</v>
      </c>
      <c r="L68" s="47">
        <v>0</v>
      </c>
      <c r="M68" s="47">
        <v>0</v>
      </c>
      <c r="N68" s="47">
        <f t="shared" si="10"/>
        <v>631572728</v>
      </c>
      <c r="O68" s="48">
        <f t="shared" si="7"/>
        <v>227.23985489986407</v>
      </c>
      <c r="P68" s="9"/>
    </row>
    <row r="69" spans="1:16">
      <c r="A69" s="12"/>
      <c r="B69" s="25">
        <v>342.1</v>
      </c>
      <c r="C69" s="20" t="s">
        <v>164</v>
      </c>
      <c r="D69" s="47">
        <v>60795339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60795339</v>
      </c>
      <c r="O69" s="48">
        <f t="shared" ref="O69:O100" si="11">(N69/O$147)</f>
        <v>21.874161755996607</v>
      </c>
      <c r="P69" s="9"/>
    </row>
    <row r="70" spans="1:16">
      <c r="A70" s="12"/>
      <c r="B70" s="25">
        <v>342.2</v>
      </c>
      <c r="C70" s="20" t="s">
        <v>78</v>
      </c>
      <c r="D70" s="47">
        <v>0</v>
      </c>
      <c r="E70" s="47">
        <v>55192210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55192210</v>
      </c>
      <c r="O70" s="48">
        <f t="shared" si="11"/>
        <v>19.858156053886525</v>
      </c>
      <c r="P70" s="9"/>
    </row>
    <row r="71" spans="1:16">
      <c r="A71" s="12"/>
      <c r="B71" s="25">
        <v>342.3</v>
      </c>
      <c r="C71" s="20" t="s">
        <v>79</v>
      </c>
      <c r="D71" s="47">
        <v>46851</v>
      </c>
      <c r="E71" s="47">
        <v>367121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413972</v>
      </c>
      <c r="O71" s="48">
        <f t="shared" si="11"/>
        <v>0.14894711731854027</v>
      </c>
      <c r="P71" s="9"/>
    </row>
    <row r="72" spans="1:16">
      <c r="A72" s="12"/>
      <c r="B72" s="25">
        <v>342.4</v>
      </c>
      <c r="C72" s="20" t="s">
        <v>80</v>
      </c>
      <c r="D72" s="47">
        <v>12397707</v>
      </c>
      <c r="E72" s="47">
        <v>191750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12589457</v>
      </c>
      <c r="O72" s="48">
        <f t="shared" si="11"/>
        <v>4.5296863767494377</v>
      </c>
      <c r="P72" s="9"/>
    </row>
    <row r="73" spans="1:16">
      <c r="A73" s="12"/>
      <c r="B73" s="25">
        <v>342.5</v>
      </c>
      <c r="C73" s="20" t="s">
        <v>81</v>
      </c>
      <c r="D73" s="47">
        <v>17235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17235</v>
      </c>
      <c r="O73" s="48">
        <f t="shared" si="11"/>
        <v>6.2011526552159125E-3</v>
      </c>
      <c r="P73" s="9"/>
    </row>
    <row r="74" spans="1:16">
      <c r="A74" s="12"/>
      <c r="B74" s="25">
        <v>342.6</v>
      </c>
      <c r="C74" s="20" t="s">
        <v>82</v>
      </c>
      <c r="D74" s="47">
        <v>0</v>
      </c>
      <c r="E74" s="47">
        <v>29556626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29556626</v>
      </c>
      <c r="O74" s="48">
        <f t="shared" si="11"/>
        <v>10.634473443523277</v>
      </c>
      <c r="P74" s="9"/>
    </row>
    <row r="75" spans="1:16">
      <c r="A75" s="12"/>
      <c r="B75" s="25">
        <v>342.9</v>
      </c>
      <c r="C75" s="20" t="s">
        <v>83</v>
      </c>
      <c r="D75" s="47">
        <v>778380</v>
      </c>
      <c r="E75" s="47">
        <v>4277646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5056026</v>
      </c>
      <c r="O75" s="48">
        <f t="shared" si="11"/>
        <v>1.8191580536548122</v>
      </c>
      <c r="P75" s="9"/>
    </row>
    <row r="76" spans="1:16">
      <c r="A76" s="12"/>
      <c r="B76" s="25">
        <v>343.4</v>
      </c>
      <c r="C76" s="20" t="s">
        <v>84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279190000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279190000</v>
      </c>
      <c r="O76" s="48">
        <f t="shared" si="11"/>
        <v>100.45255641483786</v>
      </c>
      <c r="P76" s="9"/>
    </row>
    <row r="77" spans="1:16">
      <c r="A77" s="12"/>
      <c r="B77" s="25">
        <v>343.6</v>
      </c>
      <c r="C77" s="20" t="s">
        <v>85</v>
      </c>
      <c r="D77" s="47">
        <v>33198163</v>
      </c>
      <c r="E77" s="47">
        <v>0</v>
      </c>
      <c r="F77" s="47">
        <v>0</v>
      </c>
      <c r="G77" s="47">
        <v>0</v>
      </c>
      <c r="H77" s="47">
        <v>0</v>
      </c>
      <c r="I77" s="47">
        <v>711849000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745047163</v>
      </c>
      <c r="O77" s="48">
        <f t="shared" si="11"/>
        <v>268.06795434282174</v>
      </c>
      <c r="P77" s="9"/>
    </row>
    <row r="78" spans="1:16">
      <c r="A78" s="12"/>
      <c r="B78" s="25">
        <v>343.9</v>
      </c>
      <c r="C78" s="20" t="s">
        <v>86</v>
      </c>
      <c r="D78" s="47">
        <v>37289337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37289337</v>
      </c>
      <c r="O78" s="48">
        <f t="shared" si="11"/>
        <v>13.41670270663133</v>
      </c>
      <c r="P78" s="9"/>
    </row>
    <row r="79" spans="1:16">
      <c r="A79" s="12"/>
      <c r="B79" s="25">
        <v>344.1</v>
      </c>
      <c r="C79" s="20" t="s">
        <v>195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821509000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821509000</v>
      </c>
      <c r="O79" s="48">
        <f t="shared" si="11"/>
        <v>295.57892176581197</v>
      </c>
      <c r="P79" s="9"/>
    </row>
    <row r="80" spans="1:16">
      <c r="A80" s="12"/>
      <c r="B80" s="25">
        <v>344.2</v>
      </c>
      <c r="C80" s="20" t="s">
        <v>196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155928000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155928000</v>
      </c>
      <c r="O80" s="48">
        <f t="shared" si="11"/>
        <v>56.102891280679245</v>
      </c>
      <c r="P80" s="9"/>
    </row>
    <row r="81" spans="1:16">
      <c r="A81" s="12"/>
      <c r="B81" s="25">
        <v>344.3</v>
      </c>
      <c r="C81" s="20" t="s">
        <v>197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91328000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91328000</v>
      </c>
      <c r="O81" s="48">
        <f t="shared" si="11"/>
        <v>32.859812572994421</v>
      </c>
      <c r="P81" s="9"/>
    </row>
    <row r="82" spans="1:16">
      <c r="A82" s="12"/>
      <c r="B82" s="25">
        <v>344.5</v>
      </c>
      <c r="C82" s="20" t="s">
        <v>198</v>
      </c>
      <c r="D82" s="47">
        <v>3677209</v>
      </c>
      <c r="E82" s="47">
        <v>148812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3826021</v>
      </c>
      <c r="O82" s="48">
        <f t="shared" si="11"/>
        <v>1.3766022792609132</v>
      </c>
      <c r="P82" s="9"/>
    </row>
    <row r="83" spans="1:16">
      <c r="A83" s="12"/>
      <c r="B83" s="25">
        <v>344.6</v>
      </c>
      <c r="C83" s="20" t="s">
        <v>199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18840000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18840000</v>
      </c>
      <c r="O83" s="48">
        <f t="shared" si="11"/>
        <v>6.7786316231080814</v>
      </c>
      <c r="P83" s="9"/>
    </row>
    <row r="84" spans="1:16">
      <c r="A84" s="12"/>
      <c r="B84" s="25">
        <v>344.9</v>
      </c>
      <c r="C84" s="20" t="s">
        <v>200</v>
      </c>
      <c r="D84" s="47">
        <v>0</v>
      </c>
      <c r="E84" s="47">
        <v>204061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204061</v>
      </c>
      <c r="O84" s="48">
        <f t="shared" si="11"/>
        <v>7.342114371778441E-2</v>
      </c>
      <c r="P84" s="9"/>
    </row>
    <row r="85" spans="1:16">
      <c r="A85" s="12"/>
      <c r="B85" s="25">
        <v>345.1</v>
      </c>
      <c r="C85" s="20" t="s">
        <v>93</v>
      </c>
      <c r="D85" s="47">
        <v>0</v>
      </c>
      <c r="E85" s="47">
        <v>60515430</v>
      </c>
      <c r="F85" s="47">
        <v>0</v>
      </c>
      <c r="G85" s="47">
        <v>0</v>
      </c>
      <c r="H85" s="47">
        <v>0</v>
      </c>
      <c r="I85" s="47">
        <v>14763000</v>
      </c>
      <c r="J85" s="47">
        <v>0</v>
      </c>
      <c r="K85" s="47">
        <v>0</v>
      </c>
      <c r="L85" s="47">
        <v>0</v>
      </c>
      <c r="M85" s="47">
        <v>1667000</v>
      </c>
      <c r="N85" s="47">
        <f t="shared" si="10"/>
        <v>76945430</v>
      </c>
      <c r="O85" s="48">
        <f t="shared" si="11"/>
        <v>27.684964174715994</v>
      </c>
      <c r="P85" s="9"/>
    </row>
    <row r="86" spans="1:16">
      <c r="A86" s="12"/>
      <c r="B86" s="25">
        <v>345.9</v>
      </c>
      <c r="C86" s="20" t="s">
        <v>94</v>
      </c>
      <c r="D86" s="47">
        <v>2267573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2267573</v>
      </c>
      <c r="O86" s="48">
        <f t="shared" si="11"/>
        <v>0.8158727200374768</v>
      </c>
      <c r="P86" s="9"/>
    </row>
    <row r="87" spans="1:16">
      <c r="A87" s="12"/>
      <c r="B87" s="25">
        <v>346.2</v>
      </c>
      <c r="C87" s="20" t="s">
        <v>95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1488601000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1488601000</v>
      </c>
      <c r="O87" s="48">
        <f t="shared" si="11"/>
        <v>535.59861002071727</v>
      </c>
      <c r="P87" s="9"/>
    </row>
    <row r="88" spans="1:16">
      <c r="A88" s="12"/>
      <c r="B88" s="25">
        <v>346.9</v>
      </c>
      <c r="C88" s="20" t="s">
        <v>96</v>
      </c>
      <c r="D88" s="47">
        <v>0</v>
      </c>
      <c r="E88" s="47">
        <v>275117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275117</v>
      </c>
      <c r="O88" s="48">
        <f t="shared" si="11"/>
        <v>9.8987091096317731E-2</v>
      </c>
      <c r="P88" s="9"/>
    </row>
    <row r="89" spans="1:16">
      <c r="A89" s="12"/>
      <c r="B89" s="25">
        <v>347.1</v>
      </c>
      <c r="C89" s="20" t="s">
        <v>97</v>
      </c>
      <c r="D89" s="47">
        <v>0</v>
      </c>
      <c r="E89" s="47">
        <v>310349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310349</v>
      </c>
      <c r="O89" s="48">
        <f t="shared" si="11"/>
        <v>0.11166356399150584</v>
      </c>
      <c r="P89" s="9"/>
    </row>
    <row r="90" spans="1:16">
      <c r="A90" s="12"/>
      <c r="B90" s="25">
        <v>347.2</v>
      </c>
      <c r="C90" s="20" t="s">
        <v>98</v>
      </c>
      <c r="D90" s="47">
        <v>53375296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53375296</v>
      </c>
      <c r="O90" s="48">
        <f t="shared" si="11"/>
        <v>19.204430433033668</v>
      </c>
      <c r="P90" s="9"/>
    </row>
    <row r="91" spans="1:16">
      <c r="A91" s="12"/>
      <c r="B91" s="25">
        <v>347.3</v>
      </c>
      <c r="C91" s="20" t="s">
        <v>99</v>
      </c>
      <c r="D91" s="47">
        <v>0</v>
      </c>
      <c r="E91" s="47">
        <v>254938</v>
      </c>
      <c r="F91" s="47">
        <v>0</v>
      </c>
      <c r="G91" s="47">
        <v>0</v>
      </c>
      <c r="H91" s="47">
        <v>0</v>
      </c>
      <c r="I91" s="47">
        <v>7492000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7746938</v>
      </c>
      <c r="O91" s="48">
        <f t="shared" si="11"/>
        <v>2.7873481374234435</v>
      </c>
      <c r="P91" s="9"/>
    </row>
    <row r="92" spans="1:16">
      <c r="A92" s="12"/>
      <c r="B92" s="25">
        <v>347.9</v>
      </c>
      <c r="C92" s="20" t="s">
        <v>100</v>
      </c>
      <c r="D92" s="47">
        <v>0</v>
      </c>
      <c r="E92" s="47">
        <v>1660590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1660590</v>
      </c>
      <c r="O92" s="48">
        <f t="shared" si="11"/>
        <v>0.5974802487800982</v>
      </c>
      <c r="P92" s="9"/>
    </row>
    <row r="93" spans="1:16">
      <c r="A93" s="12"/>
      <c r="B93" s="25">
        <v>348.11</v>
      </c>
      <c r="C93" s="20" t="s">
        <v>201</v>
      </c>
      <c r="D93" s="47">
        <v>0</v>
      </c>
      <c r="E93" s="47">
        <v>30234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30234</v>
      </c>
      <c r="O93" s="48">
        <f t="shared" si="11"/>
        <v>1.0878192595172491E-2</v>
      </c>
      <c r="P93" s="9"/>
    </row>
    <row r="94" spans="1:16">
      <c r="A94" s="12"/>
      <c r="B94" s="25">
        <v>348.12</v>
      </c>
      <c r="C94" s="20" t="s">
        <v>202</v>
      </c>
      <c r="D94" s="47">
        <v>0</v>
      </c>
      <c r="E94" s="47">
        <v>204639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6" si="12">SUM(D94:M94)</f>
        <v>204639</v>
      </c>
      <c r="O94" s="48">
        <f t="shared" si="11"/>
        <v>7.3629108106221586E-2</v>
      </c>
      <c r="P94" s="9"/>
    </row>
    <row r="95" spans="1:16">
      <c r="A95" s="12"/>
      <c r="B95" s="25">
        <v>348.13</v>
      </c>
      <c r="C95" s="20" t="s">
        <v>203</v>
      </c>
      <c r="D95" s="47">
        <v>0</v>
      </c>
      <c r="E95" s="47">
        <v>161629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161629</v>
      </c>
      <c r="O95" s="48">
        <f t="shared" si="11"/>
        <v>5.815411096663143E-2</v>
      </c>
      <c r="P95" s="9"/>
    </row>
    <row r="96" spans="1:16">
      <c r="A96" s="12"/>
      <c r="B96" s="25">
        <v>348.22</v>
      </c>
      <c r="C96" s="20" t="s">
        <v>205</v>
      </c>
      <c r="D96" s="47">
        <v>0</v>
      </c>
      <c r="E96" s="47">
        <v>507813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507813</v>
      </c>
      <c r="O96" s="48">
        <f t="shared" si="11"/>
        <v>0.18271110724126244</v>
      </c>
      <c r="P96" s="9"/>
    </row>
    <row r="97" spans="1:16">
      <c r="A97" s="12"/>
      <c r="B97" s="25">
        <v>348.23</v>
      </c>
      <c r="C97" s="20" t="s">
        <v>206</v>
      </c>
      <c r="D97" s="47">
        <v>0</v>
      </c>
      <c r="E97" s="47">
        <v>799472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799472</v>
      </c>
      <c r="O97" s="48">
        <f t="shared" si="11"/>
        <v>0.28765000960665948</v>
      </c>
      <c r="P97" s="9"/>
    </row>
    <row r="98" spans="1:16">
      <c r="A98" s="12"/>
      <c r="B98" s="25">
        <v>348.31</v>
      </c>
      <c r="C98" s="20" t="s">
        <v>222</v>
      </c>
      <c r="D98" s="47">
        <v>0</v>
      </c>
      <c r="E98" s="47">
        <v>17397129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17397129</v>
      </c>
      <c r="O98" s="48">
        <f t="shared" si="11"/>
        <v>6.259486666172541</v>
      </c>
      <c r="P98" s="9"/>
    </row>
    <row r="99" spans="1:16">
      <c r="A99" s="12"/>
      <c r="B99" s="25">
        <v>348.32</v>
      </c>
      <c r="C99" s="20" t="s">
        <v>223</v>
      </c>
      <c r="D99" s="47">
        <v>0</v>
      </c>
      <c r="E99" s="47">
        <v>471378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471378</v>
      </c>
      <c r="O99" s="48">
        <f t="shared" si="11"/>
        <v>0.16960179497014019</v>
      </c>
      <c r="P99" s="9"/>
    </row>
    <row r="100" spans="1:16">
      <c r="A100" s="12"/>
      <c r="B100" s="25">
        <v>348.41</v>
      </c>
      <c r="C100" s="20" t="s">
        <v>225</v>
      </c>
      <c r="D100" s="47">
        <v>0</v>
      </c>
      <c r="E100" s="47">
        <v>12096735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12096735</v>
      </c>
      <c r="O100" s="48">
        <f t="shared" si="11"/>
        <v>4.3524050110062813</v>
      </c>
      <c r="P100" s="9"/>
    </row>
    <row r="101" spans="1:16">
      <c r="A101" s="12"/>
      <c r="B101" s="25">
        <v>348.42</v>
      </c>
      <c r="C101" s="20" t="s">
        <v>226</v>
      </c>
      <c r="D101" s="47">
        <v>0</v>
      </c>
      <c r="E101" s="47">
        <v>4706402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4706402</v>
      </c>
      <c r="O101" s="48">
        <f t="shared" ref="O101:O132" si="13">(N101/O$147)</f>
        <v>1.693363345448998</v>
      </c>
      <c r="P101" s="9"/>
    </row>
    <row r="102" spans="1:16">
      <c r="A102" s="12"/>
      <c r="B102" s="25">
        <v>348.48</v>
      </c>
      <c r="C102" s="20" t="s">
        <v>227</v>
      </c>
      <c r="D102" s="47">
        <v>0</v>
      </c>
      <c r="E102" s="47">
        <v>256400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256400</v>
      </c>
      <c r="O102" s="48">
        <f t="shared" si="13"/>
        <v>9.2252714870749056E-2</v>
      </c>
      <c r="P102" s="9"/>
    </row>
    <row r="103" spans="1:16">
      <c r="A103" s="12"/>
      <c r="B103" s="25">
        <v>348.52</v>
      </c>
      <c r="C103" s="20" t="s">
        <v>228</v>
      </c>
      <c r="D103" s="47">
        <v>0</v>
      </c>
      <c r="E103" s="47">
        <v>2805504</v>
      </c>
      <c r="F103" s="47">
        <v>7440692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10246196</v>
      </c>
      <c r="O103" s="48">
        <f t="shared" si="13"/>
        <v>3.6865811158260899</v>
      </c>
      <c r="P103" s="9"/>
    </row>
    <row r="104" spans="1:16">
      <c r="A104" s="12"/>
      <c r="B104" s="25">
        <v>348.53</v>
      </c>
      <c r="C104" s="20" t="s">
        <v>229</v>
      </c>
      <c r="D104" s="47">
        <v>0</v>
      </c>
      <c r="E104" s="47">
        <v>7487134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7487134</v>
      </c>
      <c r="O104" s="48">
        <f t="shared" si="13"/>
        <v>2.6938706634207912</v>
      </c>
      <c r="P104" s="9"/>
    </row>
    <row r="105" spans="1:16">
      <c r="A105" s="12"/>
      <c r="B105" s="25">
        <v>348.71</v>
      </c>
      <c r="C105" s="20" t="s">
        <v>230</v>
      </c>
      <c r="D105" s="47">
        <v>0</v>
      </c>
      <c r="E105" s="47">
        <v>1267512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1267512</v>
      </c>
      <c r="O105" s="48">
        <f t="shared" si="13"/>
        <v>0.45605079224357598</v>
      </c>
      <c r="P105" s="9"/>
    </row>
    <row r="106" spans="1:16">
      <c r="A106" s="12"/>
      <c r="B106" s="25">
        <v>348.72</v>
      </c>
      <c r="C106" s="20" t="s">
        <v>231</v>
      </c>
      <c r="D106" s="47">
        <v>0</v>
      </c>
      <c r="E106" s="47">
        <v>398998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398998</v>
      </c>
      <c r="O106" s="48">
        <f t="shared" si="13"/>
        <v>0.14355947241809333</v>
      </c>
      <c r="P106" s="9"/>
    </row>
    <row r="107" spans="1:16">
      <c r="A107" s="12"/>
      <c r="B107" s="25">
        <v>348.92099999999999</v>
      </c>
      <c r="C107" s="20" t="s">
        <v>207</v>
      </c>
      <c r="D107" s="47">
        <v>241352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241352</v>
      </c>
      <c r="O107" s="48">
        <f t="shared" si="13"/>
        <v>8.6838444771782472E-2</v>
      </c>
      <c r="P107" s="9"/>
    </row>
    <row r="108" spans="1:16">
      <c r="A108" s="12"/>
      <c r="B108" s="25">
        <v>348.92200000000003</v>
      </c>
      <c r="C108" s="20" t="s">
        <v>270</v>
      </c>
      <c r="D108" s="47">
        <v>0</v>
      </c>
      <c r="E108" s="47">
        <v>241353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241353</v>
      </c>
      <c r="O108" s="48">
        <f t="shared" si="13"/>
        <v>8.6838804571762462E-2</v>
      </c>
      <c r="P108" s="9"/>
    </row>
    <row r="109" spans="1:16">
      <c r="A109" s="12"/>
      <c r="B109" s="25">
        <v>348.923</v>
      </c>
      <c r="C109" s="20" t="s">
        <v>208</v>
      </c>
      <c r="D109" s="47">
        <v>0</v>
      </c>
      <c r="E109" s="47">
        <v>241352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241352</v>
      </c>
      <c r="O109" s="48">
        <f t="shared" si="13"/>
        <v>8.6838444771782472E-2</v>
      </c>
      <c r="P109" s="9"/>
    </row>
    <row r="110" spans="1:16">
      <c r="A110" s="12"/>
      <c r="B110" s="25">
        <v>348.92399999999998</v>
      </c>
      <c r="C110" s="20" t="s">
        <v>209</v>
      </c>
      <c r="D110" s="47">
        <v>0</v>
      </c>
      <c r="E110" s="47">
        <v>241352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241352</v>
      </c>
      <c r="O110" s="48">
        <f t="shared" si="13"/>
        <v>8.6838444771782472E-2</v>
      </c>
      <c r="P110" s="9"/>
    </row>
    <row r="111" spans="1:16">
      <c r="A111" s="12"/>
      <c r="B111" s="25">
        <v>348.93099999999998</v>
      </c>
      <c r="C111" s="20" t="s">
        <v>210</v>
      </c>
      <c r="D111" s="47">
        <v>3747975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3747975</v>
      </c>
      <c r="O111" s="48">
        <f t="shared" si="13"/>
        <v>1.3485213300222141</v>
      </c>
      <c r="P111" s="9"/>
    </row>
    <row r="112" spans="1:16">
      <c r="A112" s="12"/>
      <c r="B112" s="25">
        <v>348.93200000000002</v>
      </c>
      <c r="C112" s="20" t="s">
        <v>271</v>
      </c>
      <c r="D112" s="47">
        <v>66332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66332</v>
      </c>
      <c r="O112" s="48">
        <f t="shared" si="13"/>
        <v>2.3866252273036372E-2</v>
      </c>
      <c r="P112" s="9"/>
    </row>
    <row r="113" spans="1:16">
      <c r="A113" s="12"/>
      <c r="B113" s="25">
        <v>348.99</v>
      </c>
      <c r="C113" s="20" t="s">
        <v>211</v>
      </c>
      <c r="D113" s="47">
        <v>1606458</v>
      </c>
      <c r="E113" s="47">
        <v>1675192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3281650</v>
      </c>
      <c r="O113" s="48">
        <f t="shared" si="13"/>
        <v>1.1807376043509892</v>
      </c>
      <c r="P113" s="9"/>
    </row>
    <row r="114" spans="1:16">
      <c r="A114" s="12"/>
      <c r="B114" s="25">
        <v>349</v>
      </c>
      <c r="C114" s="20" t="s">
        <v>1</v>
      </c>
      <c r="D114" s="47">
        <v>36841743</v>
      </c>
      <c r="E114" s="47">
        <v>849463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37691206</v>
      </c>
      <c r="O114" s="48">
        <f t="shared" si="13"/>
        <v>13.561295164791989</v>
      </c>
      <c r="P114" s="9"/>
    </row>
    <row r="115" spans="1:16" ht="15.75">
      <c r="A115" s="29" t="s">
        <v>69</v>
      </c>
      <c r="B115" s="30"/>
      <c r="C115" s="31"/>
      <c r="D115" s="32">
        <f t="shared" ref="D115:M115" si="14">SUM(D116:D122)</f>
        <v>22301672</v>
      </c>
      <c r="E115" s="32">
        <f t="shared" si="14"/>
        <v>27199943</v>
      </c>
      <c r="F115" s="32">
        <f t="shared" si="14"/>
        <v>0</v>
      </c>
      <c r="G115" s="32">
        <f t="shared" si="14"/>
        <v>278832</v>
      </c>
      <c r="H115" s="32">
        <f t="shared" si="14"/>
        <v>0</v>
      </c>
      <c r="I115" s="32">
        <f t="shared" si="14"/>
        <v>0</v>
      </c>
      <c r="J115" s="32">
        <f t="shared" si="14"/>
        <v>0</v>
      </c>
      <c r="K115" s="32">
        <f t="shared" si="14"/>
        <v>0</v>
      </c>
      <c r="L115" s="32">
        <f t="shared" si="14"/>
        <v>0</v>
      </c>
      <c r="M115" s="32">
        <f t="shared" si="14"/>
        <v>0</v>
      </c>
      <c r="N115" s="32">
        <f>SUM(D115:M115)</f>
        <v>49780447</v>
      </c>
      <c r="O115" s="46">
        <f t="shared" si="13"/>
        <v>17.911003834748186</v>
      </c>
      <c r="P115" s="10"/>
    </row>
    <row r="116" spans="1:16">
      <c r="A116" s="13"/>
      <c r="B116" s="40">
        <v>351.1</v>
      </c>
      <c r="C116" s="21" t="s">
        <v>118</v>
      </c>
      <c r="D116" s="47">
        <v>921569</v>
      </c>
      <c r="E116" s="47">
        <v>284626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1206195</v>
      </c>
      <c r="O116" s="48">
        <f t="shared" si="13"/>
        <v>0.43398893687021511</v>
      </c>
      <c r="P116" s="9"/>
    </row>
    <row r="117" spans="1:16">
      <c r="A117" s="13"/>
      <c r="B117" s="40">
        <v>351.3</v>
      </c>
      <c r="C117" s="21" t="s">
        <v>175</v>
      </c>
      <c r="D117" s="47">
        <v>0</v>
      </c>
      <c r="E117" s="47">
        <v>3242512</v>
      </c>
      <c r="F117" s="47">
        <v>0</v>
      </c>
      <c r="G117" s="47">
        <v>278832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2" si="15">SUM(D117:M117)</f>
        <v>3521344</v>
      </c>
      <c r="O117" s="48">
        <f t="shared" si="13"/>
        <v>1.2669795007559397</v>
      </c>
      <c r="P117" s="9"/>
    </row>
    <row r="118" spans="1:16">
      <c r="A118" s="13"/>
      <c r="B118" s="40">
        <v>351.5</v>
      </c>
      <c r="C118" s="21" t="s">
        <v>120</v>
      </c>
      <c r="D118" s="47">
        <v>0</v>
      </c>
      <c r="E118" s="47">
        <v>1118989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1118989</v>
      </c>
      <c r="O118" s="48">
        <f t="shared" si="13"/>
        <v>0.40261221981476059</v>
      </c>
      <c r="P118" s="9"/>
    </row>
    <row r="119" spans="1:16">
      <c r="A119" s="13"/>
      <c r="B119" s="40">
        <v>351.7</v>
      </c>
      <c r="C119" s="21" t="s">
        <v>272</v>
      </c>
      <c r="D119" s="47">
        <v>0</v>
      </c>
      <c r="E119" s="47">
        <v>502101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502101</v>
      </c>
      <c r="O119" s="48">
        <f t="shared" si="13"/>
        <v>0.1806559297555303</v>
      </c>
      <c r="P119" s="9"/>
    </row>
    <row r="120" spans="1:16">
      <c r="A120" s="13"/>
      <c r="B120" s="40">
        <v>352</v>
      </c>
      <c r="C120" s="21" t="s">
        <v>121</v>
      </c>
      <c r="D120" s="47">
        <v>0</v>
      </c>
      <c r="E120" s="47">
        <v>166667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166667</v>
      </c>
      <c r="O120" s="48">
        <f t="shared" si="13"/>
        <v>5.9966783265846847E-2</v>
      </c>
      <c r="P120" s="9"/>
    </row>
    <row r="121" spans="1:16">
      <c r="A121" s="13"/>
      <c r="B121" s="40">
        <v>354</v>
      </c>
      <c r="C121" s="21" t="s">
        <v>123</v>
      </c>
      <c r="D121" s="47">
        <v>4484916</v>
      </c>
      <c r="E121" s="47">
        <v>2599228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7084144</v>
      </c>
      <c r="O121" s="48">
        <f t="shared" si="13"/>
        <v>2.5488748694825571</v>
      </c>
      <c r="P121" s="9"/>
    </row>
    <row r="122" spans="1:16">
      <c r="A122" s="13"/>
      <c r="B122" s="40">
        <v>359</v>
      </c>
      <c r="C122" s="21" t="s">
        <v>124</v>
      </c>
      <c r="D122" s="47">
        <v>16895187</v>
      </c>
      <c r="E122" s="47">
        <v>19285820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36181007</v>
      </c>
      <c r="O122" s="48">
        <f t="shared" si="13"/>
        <v>13.017925594803337</v>
      </c>
      <c r="P122" s="9"/>
    </row>
    <row r="123" spans="1:16" ht="15.75">
      <c r="A123" s="29" t="s">
        <v>5</v>
      </c>
      <c r="B123" s="30"/>
      <c r="C123" s="31"/>
      <c r="D123" s="32">
        <f t="shared" ref="D123:M123" si="16">SUM(D124:D133)</f>
        <v>36632860</v>
      </c>
      <c r="E123" s="32">
        <f t="shared" si="16"/>
        <v>32969609</v>
      </c>
      <c r="F123" s="32">
        <f t="shared" si="16"/>
        <v>15683968</v>
      </c>
      <c r="G123" s="32">
        <f t="shared" si="16"/>
        <v>29064019</v>
      </c>
      <c r="H123" s="32">
        <f t="shared" si="16"/>
        <v>45954</v>
      </c>
      <c r="I123" s="32">
        <f t="shared" si="16"/>
        <v>0</v>
      </c>
      <c r="J123" s="32">
        <f t="shared" si="16"/>
        <v>2759088</v>
      </c>
      <c r="K123" s="32">
        <f t="shared" si="16"/>
        <v>101556000</v>
      </c>
      <c r="L123" s="32">
        <f t="shared" si="16"/>
        <v>0</v>
      </c>
      <c r="M123" s="32">
        <f t="shared" si="16"/>
        <v>8205000</v>
      </c>
      <c r="N123" s="32">
        <f>SUM(D123:M123)</f>
        <v>226916498</v>
      </c>
      <c r="O123" s="46">
        <f t="shared" si="13"/>
        <v>81.644551440962942</v>
      </c>
      <c r="P123" s="10"/>
    </row>
    <row r="124" spans="1:16">
      <c r="A124" s="12"/>
      <c r="B124" s="25">
        <v>361.1</v>
      </c>
      <c r="C124" s="20" t="s">
        <v>125</v>
      </c>
      <c r="D124" s="47">
        <v>10283461</v>
      </c>
      <c r="E124" s="47">
        <v>9310365</v>
      </c>
      <c r="F124" s="47">
        <v>10270372</v>
      </c>
      <c r="G124" s="47">
        <v>7401116</v>
      </c>
      <c r="H124" s="47">
        <v>45954</v>
      </c>
      <c r="I124" s="47">
        <v>0</v>
      </c>
      <c r="J124" s="47">
        <v>2749720</v>
      </c>
      <c r="K124" s="47">
        <v>0</v>
      </c>
      <c r="L124" s="47">
        <v>0</v>
      </c>
      <c r="M124" s="47">
        <v>626000</v>
      </c>
      <c r="N124" s="47">
        <f>SUM(D124:M124)</f>
        <v>40686988</v>
      </c>
      <c r="O124" s="48">
        <f t="shared" si="13"/>
        <v>14.639177468461734</v>
      </c>
      <c r="P124" s="9"/>
    </row>
    <row r="125" spans="1:16">
      <c r="A125" s="12"/>
      <c r="B125" s="25">
        <v>361.3</v>
      </c>
      <c r="C125" s="20" t="s">
        <v>170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57854000</v>
      </c>
      <c r="L125" s="47">
        <v>0</v>
      </c>
      <c r="M125" s="47">
        <v>0</v>
      </c>
      <c r="N125" s="47">
        <f t="shared" ref="N125:N133" si="17">SUM(D125:M125)</f>
        <v>57854000</v>
      </c>
      <c r="O125" s="48">
        <f t="shared" si="13"/>
        <v>20.815868042637735</v>
      </c>
      <c r="P125" s="9"/>
    </row>
    <row r="126" spans="1:16">
      <c r="A126" s="12"/>
      <c r="B126" s="25">
        <v>361.4</v>
      </c>
      <c r="C126" s="20" t="s">
        <v>232</v>
      </c>
      <c r="D126" s="47">
        <v>0</v>
      </c>
      <c r="E126" s="47">
        <v>0</v>
      </c>
      <c r="F126" s="47">
        <v>0</v>
      </c>
      <c r="G126" s="47">
        <v>171457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171457</v>
      </c>
      <c r="O126" s="48">
        <f t="shared" si="13"/>
        <v>6.1690225170023483E-2</v>
      </c>
      <c r="P126" s="9"/>
    </row>
    <row r="127" spans="1:16">
      <c r="A127" s="12"/>
      <c r="B127" s="25">
        <v>362</v>
      </c>
      <c r="C127" s="20" t="s">
        <v>127</v>
      </c>
      <c r="D127" s="47">
        <v>9756460</v>
      </c>
      <c r="E127" s="47">
        <v>3018266</v>
      </c>
      <c r="F127" s="47">
        <v>0</v>
      </c>
      <c r="G127" s="47">
        <v>2990174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15764900</v>
      </c>
      <c r="O127" s="48">
        <f t="shared" si="13"/>
        <v>5.6722107046250851</v>
      </c>
      <c r="P127" s="9"/>
    </row>
    <row r="128" spans="1:16">
      <c r="A128" s="12"/>
      <c r="B128" s="25">
        <v>364</v>
      </c>
      <c r="C128" s="20" t="s">
        <v>212</v>
      </c>
      <c r="D128" s="47">
        <v>49546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49546</v>
      </c>
      <c r="O128" s="48">
        <f t="shared" si="13"/>
        <v>1.7826649808838271E-2</v>
      </c>
      <c r="P128" s="9"/>
    </row>
    <row r="129" spans="1:16">
      <c r="A129" s="12"/>
      <c r="B129" s="25">
        <v>366</v>
      </c>
      <c r="C129" s="20" t="s">
        <v>129</v>
      </c>
      <c r="D129" s="47">
        <v>1187000</v>
      </c>
      <c r="E129" s="47">
        <v>772921</v>
      </c>
      <c r="F129" s="47">
        <v>0</v>
      </c>
      <c r="G129" s="47">
        <v>2114725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7579000</v>
      </c>
      <c r="N129" s="47">
        <f t="shared" si="17"/>
        <v>11653646</v>
      </c>
      <c r="O129" s="48">
        <f t="shared" si="13"/>
        <v>4.1929815976702232</v>
      </c>
      <c r="P129" s="9"/>
    </row>
    <row r="130" spans="1:16">
      <c r="A130" s="12"/>
      <c r="B130" s="25">
        <v>368</v>
      </c>
      <c r="C130" s="20" t="s">
        <v>130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43702000</v>
      </c>
      <c r="L130" s="47">
        <v>0</v>
      </c>
      <c r="M130" s="47">
        <v>0</v>
      </c>
      <c r="N130" s="47">
        <f t="shared" si="17"/>
        <v>43702000</v>
      </c>
      <c r="O130" s="48">
        <f t="shared" si="13"/>
        <v>15.723978725746782</v>
      </c>
      <c r="P130" s="9"/>
    </row>
    <row r="131" spans="1:16">
      <c r="A131" s="12"/>
      <c r="B131" s="25">
        <v>369.3</v>
      </c>
      <c r="C131" s="20" t="s">
        <v>131</v>
      </c>
      <c r="D131" s="47">
        <v>0</v>
      </c>
      <c r="E131" s="47">
        <v>2688181</v>
      </c>
      <c r="F131" s="47">
        <v>0</v>
      </c>
      <c r="G131" s="47">
        <v>5432228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8120409</v>
      </c>
      <c r="O131" s="48">
        <f t="shared" si="13"/>
        <v>2.9217229957522015</v>
      </c>
      <c r="P131" s="9"/>
    </row>
    <row r="132" spans="1:16">
      <c r="A132" s="12"/>
      <c r="B132" s="25">
        <v>369.4</v>
      </c>
      <c r="C132" s="20" t="s">
        <v>158</v>
      </c>
      <c r="D132" s="47">
        <v>0</v>
      </c>
      <c r="E132" s="47">
        <v>3744804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3744804</v>
      </c>
      <c r="O132" s="48">
        <f t="shared" si="13"/>
        <v>1.3473804042856494</v>
      </c>
      <c r="P132" s="9"/>
    </row>
    <row r="133" spans="1:16">
      <c r="A133" s="12"/>
      <c r="B133" s="25">
        <v>369.9</v>
      </c>
      <c r="C133" s="20" t="s">
        <v>132</v>
      </c>
      <c r="D133" s="47">
        <v>15356393</v>
      </c>
      <c r="E133" s="47">
        <v>13435072</v>
      </c>
      <c r="F133" s="47">
        <v>5413596</v>
      </c>
      <c r="G133" s="47">
        <v>10954319</v>
      </c>
      <c r="H133" s="47">
        <v>0</v>
      </c>
      <c r="I133" s="47">
        <v>0</v>
      </c>
      <c r="J133" s="47">
        <v>9368</v>
      </c>
      <c r="K133" s="47">
        <v>0</v>
      </c>
      <c r="L133" s="47">
        <v>0</v>
      </c>
      <c r="M133" s="47">
        <v>0</v>
      </c>
      <c r="N133" s="47">
        <f t="shared" si="17"/>
        <v>45168748</v>
      </c>
      <c r="O133" s="48">
        <f t="shared" ref="O133:O145" si="18">(N133/O$147)</f>
        <v>16.251714626804667</v>
      </c>
      <c r="P133" s="9"/>
    </row>
    <row r="134" spans="1:16" ht="15.75">
      <c r="A134" s="29" t="s">
        <v>70</v>
      </c>
      <c r="B134" s="30"/>
      <c r="C134" s="31"/>
      <c r="D134" s="32">
        <f t="shared" ref="D134:M134" si="19">SUM(D135:D144)</f>
        <v>30050143</v>
      </c>
      <c r="E134" s="32">
        <f t="shared" si="19"/>
        <v>123678760</v>
      </c>
      <c r="F134" s="32">
        <f t="shared" si="19"/>
        <v>243736490</v>
      </c>
      <c r="G134" s="32">
        <f t="shared" si="19"/>
        <v>287220107</v>
      </c>
      <c r="H134" s="32">
        <f t="shared" si="19"/>
        <v>0</v>
      </c>
      <c r="I134" s="32">
        <f t="shared" si="19"/>
        <v>1521410000</v>
      </c>
      <c r="J134" s="32">
        <f t="shared" si="19"/>
        <v>0</v>
      </c>
      <c r="K134" s="32">
        <f t="shared" si="19"/>
        <v>0</v>
      </c>
      <c r="L134" s="32">
        <f t="shared" si="19"/>
        <v>0</v>
      </c>
      <c r="M134" s="32">
        <f t="shared" si="19"/>
        <v>30000</v>
      </c>
      <c r="N134" s="32">
        <f>SUM(D134:M134)</f>
        <v>2206125500</v>
      </c>
      <c r="O134" s="46">
        <f t="shared" si="18"/>
        <v>793.76391076672655</v>
      </c>
      <c r="P134" s="9"/>
    </row>
    <row r="135" spans="1:16">
      <c r="A135" s="12"/>
      <c r="B135" s="25">
        <v>381</v>
      </c>
      <c r="C135" s="20" t="s">
        <v>133</v>
      </c>
      <c r="D135" s="47">
        <v>24838555</v>
      </c>
      <c r="E135" s="47">
        <v>110864543</v>
      </c>
      <c r="F135" s="47">
        <v>156418741</v>
      </c>
      <c r="G135" s="47">
        <v>71489088</v>
      </c>
      <c r="H135" s="47">
        <v>0</v>
      </c>
      <c r="I135" s="47">
        <v>826892000</v>
      </c>
      <c r="J135" s="47">
        <v>0</v>
      </c>
      <c r="K135" s="47">
        <v>0</v>
      </c>
      <c r="L135" s="47">
        <v>0</v>
      </c>
      <c r="M135" s="47">
        <v>0</v>
      </c>
      <c r="N135" s="47">
        <f>SUM(D135:M135)</f>
        <v>1190502927</v>
      </c>
      <c r="O135" s="48">
        <f t="shared" si="18"/>
        <v>428.34292931873313</v>
      </c>
      <c r="P135" s="9"/>
    </row>
    <row r="136" spans="1:16">
      <c r="A136" s="12"/>
      <c r="B136" s="25">
        <v>383</v>
      </c>
      <c r="C136" s="20" t="s">
        <v>213</v>
      </c>
      <c r="D136" s="47">
        <v>5211588</v>
      </c>
      <c r="E136" s="47">
        <v>12814217</v>
      </c>
      <c r="F136" s="47">
        <v>0</v>
      </c>
      <c r="G136" s="47">
        <v>4023199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ref="N136:N144" si="20">SUM(D136:M136)</f>
        <v>22049004</v>
      </c>
      <c r="O136" s="48">
        <f t="shared" si="18"/>
        <v>7.9332311981123453</v>
      </c>
      <c r="P136" s="9"/>
    </row>
    <row r="137" spans="1:16">
      <c r="A137" s="12"/>
      <c r="B137" s="25">
        <v>384</v>
      </c>
      <c r="C137" s="20" t="s">
        <v>134</v>
      </c>
      <c r="D137" s="47">
        <v>0</v>
      </c>
      <c r="E137" s="47">
        <v>0</v>
      </c>
      <c r="F137" s="47">
        <v>0</v>
      </c>
      <c r="G137" s="47">
        <v>211707820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0"/>
        <v>211707820</v>
      </c>
      <c r="O137" s="48">
        <f t="shared" si="18"/>
        <v>76.172469400810698</v>
      </c>
      <c r="P137" s="9"/>
    </row>
    <row r="138" spans="1:16">
      <c r="A138" s="12"/>
      <c r="B138" s="25">
        <v>385</v>
      </c>
      <c r="C138" s="20" t="s">
        <v>135</v>
      </c>
      <c r="D138" s="47">
        <v>0</v>
      </c>
      <c r="E138" s="47">
        <v>0</v>
      </c>
      <c r="F138" s="47">
        <v>87317749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0"/>
        <v>87317749</v>
      </c>
      <c r="O138" s="48">
        <f t="shared" si="18"/>
        <v>31.416924343419005</v>
      </c>
      <c r="P138" s="9"/>
    </row>
    <row r="139" spans="1:16">
      <c r="A139" s="12"/>
      <c r="B139" s="25">
        <v>389.1</v>
      </c>
      <c r="C139" s="20" t="s">
        <v>214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24685000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0"/>
        <v>24685000</v>
      </c>
      <c r="O139" s="48">
        <f t="shared" si="18"/>
        <v>8.8816625061795644</v>
      </c>
      <c r="P139" s="9"/>
    </row>
    <row r="140" spans="1:16">
      <c r="A140" s="12"/>
      <c r="B140" s="25">
        <v>389.5</v>
      </c>
      <c r="C140" s="20" t="s">
        <v>215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37740000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0"/>
        <v>37740000</v>
      </c>
      <c r="O140" s="48">
        <f t="shared" si="18"/>
        <v>13.578851245015871</v>
      </c>
      <c r="P140" s="9"/>
    </row>
    <row r="141" spans="1:16">
      <c r="A141" s="12"/>
      <c r="B141" s="25">
        <v>389.6</v>
      </c>
      <c r="C141" s="20" t="s">
        <v>216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23028000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20"/>
        <v>23028000</v>
      </c>
      <c r="O141" s="48">
        <f t="shared" si="18"/>
        <v>8.2854739393276482</v>
      </c>
      <c r="P141" s="9"/>
    </row>
    <row r="142" spans="1:16">
      <c r="A142" s="12"/>
      <c r="B142" s="25">
        <v>389.7</v>
      </c>
      <c r="C142" s="20" t="s">
        <v>217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429934000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429934000</v>
      </c>
      <c r="O142" s="48">
        <f t="shared" si="18"/>
        <v>154.69024459922241</v>
      </c>
      <c r="P142" s="9"/>
    </row>
    <row r="143" spans="1:16">
      <c r="A143" s="12"/>
      <c r="B143" s="25">
        <v>389.8</v>
      </c>
      <c r="C143" s="20" t="s">
        <v>218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38394000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0"/>
        <v>38394000</v>
      </c>
      <c r="O143" s="48">
        <f t="shared" si="18"/>
        <v>13.814160431932679</v>
      </c>
      <c r="P143" s="9"/>
    </row>
    <row r="144" spans="1:16" ht="15.75" thickBot="1">
      <c r="A144" s="12"/>
      <c r="B144" s="25">
        <v>389.9</v>
      </c>
      <c r="C144" s="20" t="s">
        <v>219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140737000</v>
      </c>
      <c r="J144" s="47">
        <v>0</v>
      </c>
      <c r="K144" s="47">
        <v>0</v>
      </c>
      <c r="L144" s="47">
        <v>0</v>
      </c>
      <c r="M144" s="47">
        <v>30000</v>
      </c>
      <c r="N144" s="47">
        <f t="shared" si="20"/>
        <v>140767000</v>
      </c>
      <c r="O144" s="48">
        <f t="shared" si="18"/>
        <v>50.647963783973211</v>
      </c>
      <c r="P144" s="9"/>
    </row>
    <row r="145" spans="1:119" ht="16.5" thickBot="1">
      <c r="A145" s="14" t="s">
        <v>101</v>
      </c>
      <c r="B145" s="23"/>
      <c r="C145" s="22"/>
      <c r="D145" s="15">
        <f t="shared" ref="D145:M145" si="21">SUM(D5,D17,D28,D57,D115,D123,D134)</f>
        <v>2466978992</v>
      </c>
      <c r="E145" s="15">
        <f t="shared" si="21"/>
        <v>2059896496</v>
      </c>
      <c r="F145" s="15">
        <f t="shared" si="21"/>
        <v>389748647</v>
      </c>
      <c r="G145" s="15">
        <f t="shared" si="21"/>
        <v>464803443</v>
      </c>
      <c r="H145" s="15">
        <f t="shared" si="21"/>
        <v>45954</v>
      </c>
      <c r="I145" s="15">
        <f t="shared" si="21"/>
        <v>5299599707</v>
      </c>
      <c r="J145" s="15">
        <f t="shared" si="21"/>
        <v>593358228</v>
      </c>
      <c r="K145" s="15">
        <f t="shared" si="21"/>
        <v>101556000</v>
      </c>
      <c r="L145" s="15">
        <f t="shared" si="21"/>
        <v>0</v>
      </c>
      <c r="M145" s="15">
        <f t="shared" si="21"/>
        <v>9902000</v>
      </c>
      <c r="N145" s="15">
        <f>SUM(D145:M145)</f>
        <v>11385889467</v>
      </c>
      <c r="O145" s="38">
        <f t="shared" si="18"/>
        <v>4096.6428024532606</v>
      </c>
      <c r="P145" s="6"/>
      <c r="Q145" s="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1:119">
      <c r="A146" s="16"/>
      <c r="B146" s="18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9"/>
    </row>
    <row r="147" spans="1:119">
      <c r="A147" s="41"/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9" t="s">
        <v>275</v>
      </c>
      <c r="M147" s="49"/>
      <c r="N147" s="49"/>
      <c r="O147" s="44">
        <v>2779322</v>
      </c>
    </row>
    <row r="148" spans="1:119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2"/>
    </row>
    <row r="149" spans="1:119" ht="15.75" customHeight="1" thickBot="1">
      <c r="A149" s="53" t="s">
        <v>160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5"/>
    </row>
  </sheetData>
  <mergeCells count="10">
    <mergeCell ref="L147:N147"/>
    <mergeCell ref="A148:O148"/>
    <mergeCell ref="A149:O1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1430812441</v>
      </c>
      <c r="E5" s="27">
        <f t="shared" si="0"/>
        <v>1095022944</v>
      </c>
      <c r="F5" s="27">
        <f t="shared" si="0"/>
        <v>96756201</v>
      </c>
      <c r="G5" s="27">
        <f t="shared" si="0"/>
        <v>2239968</v>
      </c>
      <c r="H5" s="27">
        <f t="shared" si="0"/>
        <v>0</v>
      </c>
      <c r="I5" s="27">
        <f t="shared" si="0"/>
        <v>19376000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2644207554</v>
      </c>
      <c r="O5" s="33">
        <f t="shared" ref="O5:O36" si="1">(N5/O$147)</f>
        <v>963.95041148775374</v>
      </c>
      <c r="P5" s="6"/>
    </row>
    <row r="6" spans="1:133">
      <c r="A6" s="12"/>
      <c r="B6" s="25">
        <v>311</v>
      </c>
      <c r="C6" s="20" t="s">
        <v>3</v>
      </c>
      <c r="D6" s="47">
        <v>1238819111</v>
      </c>
      <c r="E6" s="47">
        <v>389868612</v>
      </c>
      <c r="F6" s="47">
        <v>96756201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1725443924</v>
      </c>
      <c r="O6" s="48">
        <f t="shared" si="1"/>
        <v>629.01355002287562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149713784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149713784</v>
      </c>
      <c r="O7" s="48">
        <f t="shared" si="1"/>
        <v>54.578417444528895</v>
      </c>
      <c r="P7" s="9"/>
    </row>
    <row r="8" spans="1:133">
      <c r="A8" s="12"/>
      <c r="B8" s="25">
        <v>312.3</v>
      </c>
      <c r="C8" s="20" t="s">
        <v>13</v>
      </c>
      <c r="D8" s="47">
        <v>11836995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11836995</v>
      </c>
      <c r="O8" s="48">
        <f t="shared" si="1"/>
        <v>4.3151968852701055</v>
      </c>
      <c r="P8" s="9"/>
    </row>
    <row r="9" spans="1:133">
      <c r="A9" s="12"/>
      <c r="B9" s="25">
        <v>312.41000000000003</v>
      </c>
      <c r="C9" s="20" t="s">
        <v>14</v>
      </c>
      <c r="D9" s="47">
        <v>46312640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46312640</v>
      </c>
      <c r="O9" s="48">
        <f t="shared" si="1"/>
        <v>16.883352563436556</v>
      </c>
      <c r="P9" s="9"/>
    </row>
    <row r="10" spans="1:133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2239968</v>
      </c>
      <c r="H10" s="47">
        <v>0</v>
      </c>
      <c r="I10" s="47">
        <v>19376000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21615968</v>
      </c>
      <c r="O10" s="48">
        <f t="shared" si="1"/>
        <v>7.8801383109225167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551588911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551588911</v>
      </c>
      <c r="O11" s="48">
        <f t="shared" si="1"/>
        <v>201.08268616289266</v>
      </c>
      <c r="P11" s="9"/>
    </row>
    <row r="12" spans="1:133">
      <c r="A12" s="12"/>
      <c r="B12" s="25">
        <v>314.10000000000002</v>
      </c>
      <c r="C12" s="20" t="s">
        <v>16</v>
      </c>
      <c r="D12" s="47">
        <v>81356106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81356106</v>
      </c>
      <c r="O12" s="48">
        <f t="shared" si="1"/>
        <v>29.658508363727833</v>
      </c>
      <c r="P12" s="9"/>
    </row>
    <row r="13" spans="1:133">
      <c r="A13" s="12"/>
      <c r="B13" s="25">
        <v>314.3</v>
      </c>
      <c r="C13" s="20" t="s">
        <v>17</v>
      </c>
      <c r="D13" s="47">
        <v>11141243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11141243</v>
      </c>
      <c r="O13" s="48">
        <f t="shared" si="1"/>
        <v>4.0615592970713736</v>
      </c>
      <c r="P13" s="9"/>
    </row>
    <row r="14" spans="1:133">
      <c r="A14" s="12"/>
      <c r="B14" s="25">
        <v>314.39999999999998</v>
      </c>
      <c r="C14" s="20" t="s">
        <v>19</v>
      </c>
      <c r="D14" s="47">
        <v>2130633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2130633</v>
      </c>
      <c r="O14" s="48">
        <f t="shared" si="1"/>
        <v>0.77672592454873057</v>
      </c>
      <c r="P14" s="9"/>
    </row>
    <row r="15" spans="1:133">
      <c r="A15" s="12"/>
      <c r="B15" s="25">
        <v>315</v>
      </c>
      <c r="C15" s="20" t="s">
        <v>178</v>
      </c>
      <c r="D15" s="47">
        <v>31263098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31263098</v>
      </c>
      <c r="O15" s="48">
        <f t="shared" si="1"/>
        <v>11.397016144172914</v>
      </c>
      <c r="P15" s="9"/>
    </row>
    <row r="16" spans="1:133">
      <c r="A16" s="12"/>
      <c r="B16" s="25">
        <v>316</v>
      </c>
      <c r="C16" s="20" t="s">
        <v>179</v>
      </c>
      <c r="D16" s="47">
        <v>7952615</v>
      </c>
      <c r="E16" s="47">
        <v>3851637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11804252</v>
      </c>
      <c r="O16" s="48">
        <f t="shared" si="1"/>
        <v>4.3032603683066029</v>
      </c>
      <c r="P16" s="9"/>
    </row>
    <row r="17" spans="1:16" ht="15.75">
      <c r="A17" s="29" t="s">
        <v>23</v>
      </c>
      <c r="B17" s="30"/>
      <c r="C17" s="31"/>
      <c r="D17" s="32">
        <f t="shared" ref="D17:M17" si="3">SUM(D18:D27)</f>
        <v>97231793</v>
      </c>
      <c r="E17" s="32">
        <f t="shared" si="3"/>
        <v>28709869</v>
      </c>
      <c r="F17" s="32">
        <f t="shared" si="3"/>
        <v>6095358</v>
      </c>
      <c r="G17" s="32">
        <f t="shared" si="3"/>
        <v>110698911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242735931</v>
      </c>
      <c r="O17" s="46">
        <f t="shared" si="1"/>
        <v>88.489801118809225</v>
      </c>
      <c r="P17" s="10"/>
    </row>
    <row r="18" spans="1:16">
      <c r="A18" s="12"/>
      <c r="B18" s="25">
        <v>322</v>
      </c>
      <c r="C18" s="20" t="s">
        <v>0</v>
      </c>
      <c r="D18" s="47">
        <v>53267493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53267493</v>
      </c>
      <c r="O18" s="48">
        <f t="shared" si="1"/>
        <v>19.418756185986997</v>
      </c>
      <c r="P18" s="9"/>
    </row>
    <row r="19" spans="1:16">
      <c r="A19" s="12"/>
      <c r="B19" s="25">
        <v>323.10000000000002</v>
      </c>
      <c r="C19" s="20" t="s">
        <v>24</v>
      </c>
      <c r="D19" s="47">
        <v>19114968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4">SUM(D19:M19)</f>
        <v>19114968</v>
      </c>
      <c r="O19" s="48">
        <f t="shared" si="1"/>
        <v>6.9683944595429619</v>
      </c>
      <c r="P19" s="9"/>
    </row>
    <row r="20" spans="1:16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3121930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3121930</v>
      </c>
      <c r="O20" s="48">
        <f t="shared" si="1"/>
        <v>1.1381049507946317</v>
      </c>
      <c r="P20" s="9"/>
    </row>
    <row r="21" spans="1:16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8764692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8764692</v>
      </c>
      <c r="O21" s="48">
        <f t="shared" si="1"/>
        <v>3.1951835426771584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36617942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36617942</v>
      </c>
      <c r="O22" s="48">
        <f t="shared" si="1"/>
        <v>13.349133733975673</v>
      </c>
      <c r="P22" s="9"/>
    </row>
    <row r="23" spans="1:16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56720406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56720406</v>
      </c>
      <c r="O23" s="48">
        <f t="shared" si="1"/>
        <v>20.677521558677334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5331768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5331768</v>
      </c>
      <c r="O24" s="48">
        <f t="shared" si="1"/>
        <v>1.9437051943151804</v>
      </c>
      <c r="P24" s="9"/>
    </row>
    <row r="25" spans="1:16">
      <c r="A25" s="12"/>
      <c r="B25" s="25">
        <v>325.10000000000002</v>
      </c>
      <c r="C25" s="20" t="s">
        <v>30</v>
      </c>
      <c r="D25" s="47">
        <v>0</v>
      </c>
      <c r="E25" s="47">
        <v>0</v>
      </c>
      <c r="F25" s="47">
        <v>6095358</v>
      </c>
      <c r="G25" s="47">
        <v>142173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6237531</v>
      </c>
      <c r="O25" s="48">
        <f t="shared" si="1"/>
        <v>2.2739026537542446</v>
      </c>
      <c r="P25" s="9"/>
    </row>
    <row r="26" spans="1:16">
      <c r="A26" s="12"/>
      <c r="B26" s="25">
        <v>325.2</v>
      </c>
      <c r="C26" s="20" t="s">
        <v>31</v>
      </c>
      <c r="D26" s="47">
        <v>0</v>
      </c>
      <c r="E26" s="47">
        <v>27617008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27617008</v>
      </c>
      <c r="O26" s="48">
        <f t="shared" si="1"/>
        <v>10.067827763894433</v>
      </c>
      <c r="P26" s="9"/>
    </row>
    <row r="27" spans="1:16">
      <c r="A27" s="12"/>
      <c r="B27" s="25">
        <v>329</v>
      </c>
      <c r="C27" s="20" t="s">
        <v>32</v>
      </c>
      <c r="D27" s="47">
        <v>24849332</v>
      </c>
      <c r="E27" s="47">
        <v>1092861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25942193</v>
      </c>
      <c r="O27" s="48">
        <f t="shared" si="1"/>
        <v>9.4572710751906151</v>
      </c>
      <c r="P27" s="9"/>
    </row>
    <row r="28" spans="1:16" ht="15.75">
      <c r="A28" s="29" t="s">
        <v>35</v>
      </c>
      <c r="B28" s="30"/>
      <c r="C28" s="31"/>
      <c r="D28" s="32">
        <f t="shared" ref="D28:M28" si="5">SUM(D29:D56)</f>
        <v>274674836</v>
      </c>
      <c r="E28" s="32">
        <f t="shared" si="5"/>
        <v>428059877</v>
      </c>
      <c r="F28" s="32">
        <f t="shared" si="5"/>
        <v>13628000</v>
      </c>
      <c r="G28" s="32">
        <f t="shared" si="5"/>
        <v>30348520</v>
      </c>
      <c r="H28" s="32">
        <f t="shared" si="5"/>
        <v>0</v>
      </c>
      <c r="I28" s="32">
        <f t="shared" si="5"/>
        <v>144983000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891694233</v>
      </c>
      <c r="O28" s="46">
        <f t="shared" si="1"/>
        <v>325.06866623285015</v>
      </c>
      <c r="P28" s="10"/>
    </row>
    <row r="29" spans="1:16">
      <c r="A29" s="12"/>
      <c r="B29" s="25">
        <v>331.1</v>
      </c>
      <c r="C29" s="20" t="s">
        <v>33</v>
      </c>
      <c r="D29" s="47">
        <v>0</v>
      </c>
      <c r="E29" s="47">
        <v>3684006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3684006</v>
      </c>
      <c r="O29" s="48">
        <f t="shared" si="1"/>
        <v>1.3430107232888397</v>
      </c>
      <c r="P29" s="9"/>
    </row>
    <row r="30" spans="1:16">
      <c r="A30" s="12"/>
      <c r="B30" s="25">
        <v>331.2</v>
      </c>
      <c r="C30" s="20" t="s">
        <v>34</v>
      </c>
      <c r="D30" s="47">
        <v>0</v>
      </c>
      <c r="E30" s="47">
        <v>9528911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9528911</v>
      </c>
      <c r="O30" s="48">
        <f t="shared" si="1"/>
        <v>3.4737808934798102</v>
      </c>
      <c r="P30" s="9"/>
    </row>
    <row r="31" spans="1:16">
      <c r="A31" s="12"/>
      <c r="B31" s="25">
        <v>331.39</v>
      </c>
      <c r="C31" s="20" t="s">
        <v>41</v>
      </c>
      <c r="D31" s="47">
        <v>0</v>
      </c>
      <c r="E31" s="47">
        <v>1038290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8" si="6">SUM(D31:M31)</f>
        <v>1038290</v>
      </c>
      <c r="O31" s="48">
        <f t="shared" si="1"/>
        <v>0.37851040521746421</v>
      </c>
      <c r="P31" s="9"/>
    </row>
    <row r="32" spans="1:16">
      <c r="A32" s="12"/>
      <c r="B32" s="25">
        <v>331.49</v>
      </c>
      <c r="C32" s="20" t="s">
        <v>43</v>
      </c>
      <c r="D32" s="47">
        <v>0</v>
      </c>
      <c r="E32" s="47">
        <v>4318925</v>
      </c>
      <c r="F32" s="47">
        <v>0</v>
      </c>
      <c r="G32" s="47">
        <v>12350396</v>
      </c>
      <c r="H32" s="47">
        <v>0</v>
      </c>
      <c r="I32" s="47">
        <v>107445000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124114321</v>
      </c>
      <c r="O32" s="48">
        <f t="shared" si="1"/>
        <v>45.246089180287228</v>
      </c>
      <c r="P32" s="9"/>
    </row>
    <row r="33" spans="1:16">
      <c r="A33" s="12"/>
      <c r="B33" s="25">
        <v>331.5</v>
      </c>
      <c r="C33" s="20" t="s">
        <v>36</v>
      </c>
      <c r="D33" s="47">
        <v>0</v>
      </c>
      <c r="E33" s="47">
        <v>247165400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247165400</v>
      </c>
      <c r="O33" s="48">
        <f t="shared" si="1"/>
        <v>90.10457166084295</v>
      </c>
      <c r="P33" s="9"/>
    </row>
    <row r="34" spans="1:16">
      <c r="A34" s="12"/>
      <c r="B34" s="25">
        <v>331.69</v>
      </c>
      <c r="C34" s="20" t="s">
        <v>44</v>
      </c>
      <c r="D34" s="47">
        <v>0</v>
      </c>
      <c r="E34" s="47">
        <v>135300431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135300431</v>
      </c>
      <c r="O34" s="48">
        <f t="shared" si="1"/>
        <v>49.324004819373734</v>
      </c>
      <c r="P34" s="9"/>
    </row>
    <row r="35" spans="1:16">
      <c r="A35" s="12"/>
      <c r="B35" s="25">
        <v>331.7</v>
      </c>
      <c r="C35" s="20" t="s">
        <v>37</v>
      </c>
      <c r="D35" s="47">
        <v>0</v>
      </c>
      <c r="E35" s="47">
        <v>116764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116764</v>
      </c>
      <c r="O35" s="48">
        <f t="shared" si="1"/>
        <v>4.2566517018185659E-2</v>
      </c>
      <c r="P35" s="9"/>
    </row>
    <row r="36" spans="1:16">
      <c r="A36" s="12"/>
      <c r="B36" s="25">
        <v>331.9</v>
      </c>
      <c r="C36" s="20" t="s">
        <v>38</v>
      </c>
      <c r="D36" s="47">
        <v>0</v>
      </c>
      <c r="E36" s="47">
        <v>-745998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-745998</v>
      </c>
      <c r="O36" s="48">
        <f t="shared" si="1"/>
        <v>-0.27195485391501206</v>
      </c>
      <c r="P36" s="9"/>
    </row>
    <row r="37" spans="1:16">
      <c r="A37" s="12"/>
      <c r="B37" s="25">
        <v>333</v>
      </c>
      <c r="C37" s="20" t="s">
        <v>4</v>
      </c>
      <c r="D37" s="47">
        <v>0</v>
      </c>
      <c r="E37" s="47">
        <v>0</v>
      </c>
      <c r="F37" s="47">
        <v>0</v>
      </c>
      <c r="G37" s="47">
        <v>917585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917585</v>
      </c>
      <c r="O37" s="48">
        <f t="shared" ref="O37:O68" si="7">(N37/O$147)</f>
        <v>0.33450718987129502</v>
      </c>
      <c r="P37" s="9"/>
    </row>
    <row r="38" spans="1:16">
      <c r="A38" s="12"/>
      <c r="B38" s="25">
        <v>334.2</v>
      </c>
      <c r="C38" s="20" t="s">
        <v>40</v>
      </c>
      <c r="D38" s="47">
        <v>0</v>
      </c>
      <c r="E38" s="47">
        <v>2840560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2840560</v>
      </c>
      <c r="O38" s="48">
        <f t="shared" si="7"/>
        <v>1.0355310333765326</v>
      </c>
      <c r="P38" s="9"/>
    </row>
    <row r="39" spans="1:16">
      <c r="A39" s="12"/>
      <c r="B39" s="25">
        <v>334.39</v>
      </c>
      <c r="C39" s="20" t="s">
        <v>46</v>
      </c>
      <c r="D39" s="47">
        <v>0</v>
      </c>
      <c r="E39" s="47">
        <v>1675268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5" si="8">SUM(D39:M39)</f>
        <v>1675268</v>
      </c>
      <c r="O39" s="48">
        <f t="shared" si="7"/>
        <v>0.61072183063291652</v>
      </c>
      <c r="P39" s="9"/>
    </row>
    <row r="40" spans="1:16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37469000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37469000</v>
      </c>
      <c r="O40" s="48">
        <f t="shared" si="7"/>
        <v>13.659388391579585</v>
      </c>
      <c r="P40" s="9"/>
    </row>
    <row r="41" spans="1:16">
      <c r="A41" s="12"/>
      <c r="B41" s="25">
        <v>334.49</v>
      </c>
      <c r="C41" s="20" t="s">
        <v>48</v>
      </c>
      <c r="D41" s="47">
        <v>0</v>
      </c>
      <c r="E41" s="47">
        <v>648226</v>
      </c>
      <c r="F41" s="47">
        <v>0</v>
      </c>
      <c r="G41" s="47">
        <v>48222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696448</v>
      </c>
      <c r="O41" s="48">
        <f t="shared" si="7"/>
        <v>0.253891316195757</v>
      </c>
      <c r="P41" s="9"/>
    </row>
    <row r="42" spans="1:16">
      <c r="A42" s="12"/>
      <c r="B42" s="25">
        <v>334.5</v>
      </c>
      <c r="C42" s="20" t="s">
        <v>49</v>
      </c>
      <c r="D42" s="47">
        <v>0</v>
      </c>
      <c r="E42" s="47">
        <v>7666591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7666591</v>
      </c>
      <c r="O42" s="48">
        <f t="shared" si="7"/>
        <v>2.7948689345429161</v>
      </c>
      <c r="P42" s="9"/>
    </row>
    <row r="43" spans="1:16">
      <c r="A43" s="12"/>
      <c r="B43" s="25">
        <v>334.62</v>
      </c>
      <c r="C43" s="20" t="s">
        <v>268</v>
      </c>
      <c r="D43" s="47">
        <v>0</v>
      </c>
      <c r="E43" s="47">
        <v>502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502</v>
      </c>
      <c r="O43" s="48">
        <f t="shared" si="7"/>
        <v>1.8300496337166595E-4</v>
      </c>
      <c r="P43" s="9"/>
    </row>
    <row r="44" spans="1:16">
      <c r="A44" s="12"/>
      <c r="B44" s="25">
        <v>334.69</v>
      </c>
      <c r="C44" s="20" t="s">
        <v>50</v>
      </c>
      <c r="D44" s="47">
        <v>0</v>
      </c>
      <c r="E44" s="47">
        <v>3219641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3219641</v>
      </c>
      <c r="O44" s="48">
        <f t="shared" si="7"/>
        <v>1.1737256638942508</v>
      </c>
      <c r="P44" s="9"/>
    </row>
    <row r="45" spans="1:16">
      <c r="A45" s="12"/>
      <c r="B45" s="25">
        <v>334.7</v>
      </c>
      <c r="C45" s="20" t="s">
        <v>51</v>
      </c>
      <c r="D45" s="47">
        <v>0</v>
      </c>
      <c r="E45" s="47">
        <v>1442006</v>
      </c>
      <c r="F45" s="47">
        <v>0</v>
      </c>
      <c r="G45" s="47">
        <v>0</v>
      </c>
      <c r="H45" s="47">
        <v>0</v>
      </c>
      <c r="I45" s="47">
        <v>69000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1511006</v>
      </c>
      <c r="O45" s="48">
        <f t="shared" si="7"/>
        <v>0.55083983602463638</v>
      </c>
      <c r="P45" s="9"/>
    </row>
    <row r="46" spans="1:16">
      <c r="A46" s="12"/>
      <c r="B46" s="25">
        <v>334.82</v>
      </c>
      <c r="C46" s="20" t="s">
        <v>235</v>
      </c>
      <c r="D46" s="47">
        <v>0</v>
      </c>
      <c r="E46" s="47">
        <v>6962686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6962686</v>
      </c>
      <c r="O46" s="48">
        <f t="shared" si="7"/>
        <v>2.5382591561721339</v>
      </c>
      <c r="P46" s="9"/>
    </row>
    <row r="47" spans="1:16">
      <c r="A47" s="12"/>
      <c r="B47" s="25">
        <v>334.9</v>
      </c>
      <c r="C47" s="20" t="s">
        <v>52</v>
      </c>
      <c r="D47" s="47">
        <v>0</v>
      </c>
      <c r="E47" s="47">
        <v>915376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915376</v>
      </c>
      <c r="O47" s="48">
        <f t="shared" si="7"/>
        <v>0.33370189512211573</v>
      </c>
      <c r="P47" s="9"/>
    </row>
    <row r="48" spans="1:16">
      <c r="A48" s="12"/>
      <c r="B48" s="25">
        <v>335.12</v>
      </c>
      <c r="C48" s="20" t="s">
        <v>180</v>
      </c>
      <c r="D48" s="47">
        <v>95453593</v>
      </c>
      <c r="E48" s="47">
        <v>0</v>
      </c>
      <c r="F48" s="47">
        <v>13628000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109081593</v>
      </c>
      <c r="O48" s="48">
        <f t="shared" si="7"/>
        <v>39.765882333641379</v>
      </c>
      <c r="P48" s="9"/>
    </row>
    <row r="49" spans="1:16">
      <c r="A49" s="12"/>
      <c r="B49" s="25">
        <v>335.13</v>
      </c>
      <c r="C49" s="20" t="s">
        <v>181</v>
      </c>
      <c r="D49" s="47">
        <v>549384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549384</v>
      </c>
      <c r="O49" s="48">
        <f t="shared" si="7"/>
        <v>0.20027888206569586</v>
      </c>
      <c r="P49" s="9"/>
    </row>
    <row r="50" spans="1:16">
      <c r="A50" s="12"/>
      <c r="B50" s="25">
        <v>335.15</v>
      </c>
      <c r="C50" s="20" t="s">
        <v>182</v>
      </c>
      <c r="D50" s="47">
        <v>1131807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1131807</v>
      </c>
      <c r="O50" s="48">
        <f t="shared" si="7"/>
        <v>0.41260218840397433</v>
      </c>
      <c r="P50" s="9"/>
    </row>
    <row r="51" spans="1:16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0.1627723429192208</v>
      </c>
      <c r="P51" s="9"/>
    </row>
    <row r="52" spans="1:16">
      <c r="A52" s="12"/>
      <c r="B52" s="25">
        <v>335.17</v>
      </c>
      <c r="C52" s="20" t="s">
        <v>184</v>
      </c>
      <c r="D52" s="47">
        <v>107683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107683</v>
      </c>
      <c r="O52" s="48">
        <f t="shared" si="7"/>
        <v>3.9256022850101803E-2</v>
      </c>
      <c r="P52" s="9"/>
    </row>
    <row r="53" spans="1:16">
      <c r="A53" s="12"/>
      <c r="B53" s="25">
        <v>335.18</v>
      </c>
      <c r="C53" s="20" t="s">
        <v>185</v>
      </c>
      <c r="D53" s="47">
        <v>163323284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163323284</v>
      </c>
      <c r="O53" s="48">
        <f t="shared" si="7"/>
        <v>59.539784076016325</v>
      </c>
      <c r="P53" s="9"/>
    </row>
    <row r="54" spans="1:16">
      <c r="A54" s="12"/>
      <c r="B54" s="25">
        <v>335.49</v>
      </c>
      <c r="C54" s="20" t="s">
        <v>59</v>
      </c>
      <c r="D54" s="47">
        <v>13662585</v>
      </c>
      <c r="E54" s="47">
        <v>0</v>
      </c>
      <c r="F54" s="47">
        <v>0</v>
      </c>
      <c r="G54" s="47">
        <v>17032317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30694902</v>
      </c>
      <c r="O54" s="48">
        <f t="shared" si="7"/>
        <v>11.189879315153139</v>
      </c>
      <c r="P54" s="9"/>
    </row>
    <row r="55" spans="1:16">
      <c r="A55" s="12"/>
      <c r="B55" s="25">
        <v>335.9</v>
      </c>
      <c r="C55" s="20" t="s">
        <v>236</v>
      </c>
      <c r="D55" s="47">
        <v>0</v>
      </c>
      <c r="E55" s="47">
        <v>1030866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1030866</v>
      </c>
      <c r="O55" s="48">
        <f t="shared" si="7"/>
        <v>0.37580397324919479</v>
      </c>
      <c r="P55" s="9"/>
    </row>
    <row r="56" spans="1:16">
      <c r="A56" s="12"/>
      <c r="B56" s="25">
        <v>337.7</v>
      </c>
      <c r="C56" s="20" t="s">
        <v>62</v>
      </c>
      <c r="D56" s="47">
        <v>0</v>
      </c>
      <c r="E56" s="47">
        <v>1251426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1251426</v>
      </c>
      <c r="O56" s="48">
        <f t="shared" si="7"/>
        <v>0.45620950058237136</v>
      </c>
      <c r="P56" s="9"/>
    </row>
    <row r="57" spans="1:16" ht="15.75">
      <c r="A57" s="29" t="s">
        <v>68</v>
      </c>
      <c r="B57" s="30"/>
      <c r="C57" s="31"/>
      <c r="D57" s="32">
        <f t="shared" ref="D57:M57" si="9">SUM(D58:D114)</f>
        <v>360649362</v>
      </c>
      <c r="E57" s="32">
        <f t="shared" si="9"/>
        <v>192640650</v>
      </c>
      <c r="F57" s="32">
        <f t="shared" si="9"/>
        <v>7690083</v>
      </c>
      <c r="G57" s="32">
        <f t="shared" si="9"/>
        <v>0</v>
      </c>
      <c r="H57" s="32">
        <f t="shared" si="9"/>
        <v>0</v>
      </c>
      <c r="I57" s="32">
        <f t="shared" si="9"/>
        <v>3504817000</v>
      </c>
      <c r="J57" s="32">
        <f t="shared" si="9"/>
        <v>544865200</v>
      </c>
      <c r="K57" s="32">
        <f t="shared" si="9"/>
        <v>0</v>
      </c>
      <c r="L57" s="32">
        <f t="shared" si="9"/>
        <v>0</v>
      </c>
      <c r="M57" s="32">
        <f t="shared" si="9"/>
        <v>1580000</v>
      </c>
      <c r="N57" s="32">
        <f>SUM(D57:M57)</f>
        <v>4612242295</v>
      </c>
      <c r="O57" s="46">
        <f t="shared" si="7"/>
        <v>1681.4008610711624</v>
      </c>
      <c r="P57" s="10"/>
    </row>
    <row r="58" spans="1:16">
      <c r="A58" s="12"/>
      <c r="B58" s="25">
        <v>341.1</v>
      </c>
      <c r="C58" s="20" t="s">
        <v>186</v>
      </c>
      <c r="D58" s="47">
        <v>9790314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9790314</v>
      </c>
      <c r="O58" s="48">
        <f t="shared" si="7"/>
        <v>3.5690758067073869</v>
      </c>
      <c r="P58" s="9"/>
    </row>
    <row r="59" spans="1:16">
      <c r="A59" s="12"/>
      <c r="B59" s="25">
        <v>341.16</v>
      </c>
      <c r="C59" s="20" t="s">
        <v>238</v>
      </c>
      <c r="D59" s="47">
        <v>3320957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114" si="10">SUM(D59:M59)</f>
        <v>3320957</v>
      </c>
      <c r="O59" s="48">
        <f t="shared" si="7"/>
        <v>1.2106605859439794</v>
      </c>
      <c r="P59" s="9"/>
    </row>
    <row r="60" spans="1:16">
      <c r="A60" s="12"/>
      <c r="B60" s="25">
        <v>341.2</v>
      </c>
      <c r="C60" s="20" t="s">
        <v>187</v>
      </c>
      <c r="D60" s="47">
        <v>709368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709368</v>
      </c>
      <c r="O60" s="48">
        <f t="shared" si="7"/>
        <v>0.25860132441639827</v>
      </c>
      <c r="P60" s="9"/>
    </row>
    <row r="61" spans="1:16">
      <c r="A61" s="12"/>
      <c r="B61" s="25">
        <v>341.3</v>
      </c>
      <c r="C61" s="20" t="s">
        <v>188</v>
      </c>
      <c r="D61" s="47">
        <v>51440703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51440703</v>
      </c>
      <c r="O61" s="48">
        <f t="shared" si="7"/>
        <v>18.752796749656866</v>
      </c>
      <c r="P61" s="9"/>
    </row>
    <row r="62" spans="1:16">
      <c r="A62" s="12"/>
      <c r="B62" s="25">
        <v>341.51</v>
      </c>
      <c r="C62" s="20" t="s">
        <v>189</v>
      </c>
      <c r="D62" s="47">
        <v>32651101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32651101</v>
      </c>
      <c r="O62" s="48">
        <f t="shared" si="7"/>
        <v>11.903015024999133</v>
      </c>
      <c r="P62" s="9"/>
    </row>
    <row r="63" spans="1:16">
      <c r="A63" s="12"/>
      <c r="B63" s="25">
        <v>341.52</v>
      </c>
      <c r="C63" s="20" t="s">
        <v>190</v>
      </c>
      <c r="D63" s="47">
        <v>28372335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28372335</v>
      </c>
      <c r="O63" s="48">
        <f t="shared" si="7"/>
        <v>10.343183520804056</v>
      </c>
      <c r="P63" s="9"/>
    </row>
    <row r="64" spans="1:16">
      <c r="A64" s="12"/>
      <c r="B64" s="25">
        <v>341.53</v>
      </c>
      <c r="C64" s="20" t="s">
        <v>191</v>
      </c>
      <c r="D64" s="47">
        <v>664636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664636</v>
      </c>
      <c r="O64" s="48">
        <f t="shared" si="7"/>
        <v>0.24229419688344736</v>
      </c>
      <c r="P64" s="9"/>
    </row>
    <row r="65" spans="1:16">
      <c r="A65" s="12"/>
      <c r="B65" s="25">
        <v>341.54</v>
      </c>
      <c r="C65" s="20" t="s">
        <v>192</v>
      </c>
      <c r="D65" s="47">
        <v>1513767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1513767</v>
      </c>
      <c r="O65" s="48">
        <f t="shared" si="7"/>
        <v>0.5518463633231806</v>
      </c>
      <c r="P65" s="9"/>
    </row>
    <row r="66" spans="1:16">
      <c r="A66" s="12"/>
      <c r="B66" s="25">
        <v>341.55</v>
      </c>
      <c r="C66" s="20" t="s">
        <v>269</v>
      </c>
      <c r="D66" s="47">
        <v>26594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26594</v>
      </c>
      <c r="O66" s="48">
        <f t="shared" si="7"/>
        <v>9.6948884380599291E-3</v>
      </c>
      <c r="P66" s="9"/>
    </row>
    <row r="67" spans="1:16">
      <c r="A67" s="12"/>
      <c r="B67" s="25">
        <v>341.56</v>
      </c>
      <c r="C67" s="20" t="s">
        <v>193</v>
      </c>
      <c r="D67" s="47">
        <v>3213456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3213456</v>
      </c>
      <c r="O67" s="48">
        <f t="shared" si="7"/>
        <v>1.1714709115068929</v>
      </c>
      <c r="P67" s="9"/>
    </row>
    <row r="68" spans="1:16">
      <c r="A68" s="12"/>
      <c r="B68" s="25">
        <v>341.9</v>
      </c>
      <c r="C68" s="20" t="s">
        <v>194</v>
      </c>
      <c r="D68" s="47">
        <v>24276669</v>
      </c>
      <c r="E68" s="47">
        <v>10676443</v>
      </c>
      <c r="F68" s="47">
        <v>0</v>
      </c>
      <c r="G68" s="47">
        <v>0</v>
      </c>
      <c r="H68" s="47">
        <v>0</v>
      </c>
      <c r="I68" s="47">
        <v>0</v>
      </c>
      <c r="J68" s="47">
        <v>544865200</v>
      </c>
      <c r="K68" s="47">
        <v>0</v>
      </c>
      <c r="L68" s="47">
        <v>0</v>
      </c>
      <c r="M68" s="47">
        <v>0</v>
      </c>
      <c r="N68" s="47">
        <f t="shared" si="10"/>
        <v>579818312</v>
      </c>
      <c r="O68" s="48">
        <f t="shared" si="7"/>
        <v>211.37376284816969</v>
      </c>
      <c r="P68" s="9"/>
    </row>
    <row r="69" spans="1:16">
      <c r="A69" s="12"/>
      <c r="B69" s="25">
        <v>342.1</v>
      </c>
      <c r="C69" s="20" t="s">
        <v>164</v>
      </c>
      <c r="D69" s="47">
        <v>58330635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58330635</v>
      </c>
      <c r="O69" s="48">
        <f t="shared" ref="O69:O100" si="11">(N69/O$147)</f>
        <v>21.264533310002022</v>
      </c>
      <c r="P69" s="9"/>
    </row>
    <row r="70" spans="1:16">
      <c r="A70" s="12"/>
      <c r="B70" s="25">
        <v>342.2</v>
      </c>
      <c r="C70" s="20" t="s">
        <v>78</v>
      </c>
      <c r="D70" s="47">
        <v>0</v>
      </c>
      <c r="E70" s="47">
        <v>50714600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50714600</v>
      </c>
      <c r="O70" s="48">
        <f t="shared" si="11"/>
        <v>18.488094652208545</v>
      </c>
      <c r="P70" s="9"/>
    </row>
    <row r="71" spans="1:16">
      <c r="A71" s="12"/>
      <c r="B71" s="25">
        <v>342.3</v>
      </c>
      <c r="C71" s="20" t="s">
        <v>79</v>
      </c>
      <c r="D71" s="47">
        <v>46567</v>
      </c>
      <c r="E71" s="47">
        <v>214125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260692</v>
      </c>
      <c r="O71" s="48">
        <f t="shared" si="11"/>
        <v>9.5035716954753657E-2</v>
      </c>
      <c r="P71" s="9"/>
    </row>
    <row r="72" spans="1:16">
      <c r="A72" s="12"/>
      <c r="B72" s="25">
        <v>342.4</v>
      </c>
      <c r="C72" s="20" t="s">
        <v>80</v>
      </c>
      <c r="D72" s="47">
        <v>12450069</v>
      </c>
      <c r="E72" s="47">
        <v>182780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12632849</v>
      </c>
      <c r="O72" s="48">
        <f t="shared" si="11"/>
        <v>4.6053268297306511</v>
      </c>
      <c r="P72" s="9"/>
    </row>
    <row r="73" spans="1:16">
      <c r="A73" s="12"/>
      <c r="B73" s="25">
        <v>342.5</v>
      </c>
      <c r="C73" s="20" t="s">
        <v>81</v>
      </c>
      <c r="D73" s="47">
        <v>10980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10980</v>
      </c>
      <c r="O73" s="48">
        <f t="shared" si="11"/>
        <v>4.0027778841053626E-3</v>
      </c>
      <c r="P73" s="9"/>
    </row>
    <row r="74" spans="1:16">
      <c r="A74" s="12"/>
      <c r="B74" s="25">
        <v>342.6</v>
      </c>
      <c r="C74" s="20" t="s">
        <v>82</v>
      </c>
      <c r="D74" s="47">
        <v>0</v>
      </c>
      <c r="E74" s="47">
        <v>28989683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28989683</v>
      </c>
      <c r="O74" s="48">
        <f t="shared" si="11"/>
        <v>10.56823879595858</v>
      </c>
      <c r="P74" s="9"/>
    </row>
    <row r="75" spans="1:16">
      <c r="A75" s="12"/>
      <c r="B75" s="25">
        <v>342.9</v>
      </c>
      <c r="C75" s="20" t="s">
        <v>83</v>
      </c>
      <c r="D75" s="47">
        <v>627194</v>
      </c>
      <c r="E75" s="47">
        <v>2267990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2895184</v>
      </c>
      <c r="O75" s="48">
        <f t="shared" si="11"/>
        <v>1.0554443065223771</v>
      </c>
      <c r="P75" s="9"/>
    </row>
    <row r="76" spans="1:16">
      <c r="A76" s="12"/>
      <c r="B76" s="25">
        <v>343.4</v>
      </c>
      <c r="C76" s="20" t="s">
        <v>84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271447000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271447000</v>
      </c>
      <c r="O76" s="48">
        <f t="shared" si="11"/>
        <v>98.956470701889657</v>
      </c>
      <c r="P76" s="9"/>
    </row>
    <row r="77" spans="1:16">
      <c r="A77" s="12"/>
      <c r="B77" s="25">
        <v>343.6</v>
      </c>
      <c r="C77" s="20" t="s">
        <v>85</v>
      </c>
      <c r="D77" s="47">
        <v>32630692</v>
      </c>
      <c r="E77" s="47">
        <v>0</v>
      </c>
      <c r="F77" s="47">
        <v>0</v>
      </c>
      <c r="G77" s="47">
        <v>0</v>
      </c>
      <c r="H77" s="47">
        <v>0</v>
      </c>
      <c r="I77" s="47">
        <v>707332000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739962692</v>
      </c>
      <c r="O77" s="48">
        <f t="shared" si="11"/>
        <v>269.75467200370383</v>
      </c>
      <c r="P77" s="9"/>
    </row>
    <row r="78" spans="1:16">
      <c r="A78" s="12"/>
      <c r="B78" s="25">
        <v>343.9</v>
      </c>
      <c r="C78" s="20" t="s">
        <v>86</v>
      </c>
      <c r="D78" s="47">
        <v>35561284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35561284</v>
      </c>
      <c r="O78" s="48">
        <f t="shared" si="11"/>
        <v>12.963927242767749</v>
      </c>
      <c r="P78" s="9"/>
    </row>
    <row r="79" spans="1:16">
      <c r="A79" s="12"/>
      <c r="B79" s="25">
        <v>344.1</v>
      </c>
      <c r="C79" s="20" t="s">
        <v>195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804724000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804724000</v>
      </c>
      <c r="O79" s="48">
        <f t="shared" si="11"/>
        <v>293.36351821573805</v>
      </c>
      <c r="P79" s="9"/>
    </row>
    <row r="80" spans="1:16">
      <c r="A80" s="12"/>
      <c r="B80" s="25">
        <v>344.2</v>
      </c>
      <c r="C80" s="20" t="s">
        <v>196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166756000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166756000</v>
      </c>
      <c r="O80" s="48">
        <f t="shared" si="11"/>
        <v>60.791186597620573</v>
      </c>
      <c r="P80" s="9"/>
    </row>
    <row r="81" spans="1:16">
      <c r="A81" s="12"/>
      <c r="B81" s="25">
        <v>344.3</v>
      </c>
      <c r="C81" s="20" t="s">
        <v>197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100359000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100359000</v>
      </c>
      <c r="O81" s="48">
        <f t="shared" si="11"/>
        <v>36.58604605381877</v>
      </c>
      <c r="P81" s="9"/>
    </row>
    <row r="82" spans="1:16">
      <c r="A82" s="12"/>
      <c r="B82" s="25">
        <v>344.5</v>
      </c>
      <c r="C82" s="20" t="s">
        <v>198</v>
      </c>
      <c r="D82" s="47">
        <v>3510350</v>
      </c>
      <c r="E82" s="47">
        <v>139074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3649424</v>
      </c>
      <c r="O82" s="48">
        <f t="shared" si="11"/>
        <v>1.3304037957125072</v>
      </c>
      <c r="P82" s="9"/>
    </row>
    <row r="83" spans="1:16">
      <c r="A83" s="12"/>
      <c r="B83" s="25">
        <v>344.6</v>
      </c>
      <c r="C83" s="20" t="s">
        <v>199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13827000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13827000</v>
      </c>
      <c r="O83" s="48">
        <f t="shared" si="11"/>
        <v>5.0406566305578187</v>
      </c>
      <c r="P83" s="9"/>
    </row>
    <row r="84" spans="1:16">
      <c r="A84" s="12"/>
      <c r="B84" s="25">
        <v>344.9</v>
      </c>
      <c r="C84" s="20" t="s">
        <v>200</v>
      </c>
      <c r="D84" s="47">
        <v>0</v>
      </c>
      <c r="E84" s="47">
        <v>72503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72503</v>
      </c>
      <c r="O84" s="48">
        <f t="shared" si="11"/>
        <v>2.6431093345290629E-2</v>
      </c>
      <c r="P84" s="9"/>
    </row>
    <row r="85" spans="1:16">
      <c r="A85" s="12"/>
      <c r="B85" s="25">
        <v>345.1</v>
      </c>
      <c r="C85" s="20" t="s">
        <v>93</v>
      </c>
      <c r="D85" s="47">
        <v>0</v>
      </c>
      <c r="E85" s="47">
        <v>51145017</v>
      </c>
      <c r="F85" s="47">
        <v>0</v>
      </c>
      <c r="G85" s="47">
        <v>0</v>
      </c>
      <c r="H85" s="47">
        <v>0</v>
      </c>
      <c r="I85" s="47">
        <v>13329000</v>
      </c>
      <c r="J85" s="47">
        <v>0</v>
      </c>
      <c r="K85" s="47">
        <v>0</v>
      </c>
      <c r="L85" s="47">
        <v>0</v>
      </c>
      <c r="M85" s="47">
        <v>1580000</v>
      </c>
      <c r="N85" s="47">
        <f t="shared" si="10"/>
        <v>66054017</v>
      </c>
      <c r="O85" s="48">
        <f t="shared" si="11"/>
        <v>24.080105501267727</v>
      </c>
      <c r="P85" s="9"/>
    </row>
    <row r="86" spans="1:16">
      <c r="A86" s="12"/>
      <c r="B86" s="25">
        <v>345.9</v>
      </c>
      <c r="C86" s="20" t="s">
        <v>94</v>
      </c>
      <c r="D86" s="47">
        <v>1252777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1252777</v>
      </c>
      <c r="O86" s="48">
        <f t="shared" si="11"/>
        <v>0.45670200995590748</v>
      </c>
      <c r="P86" s="9"/>
    </row>
    <row r="87" spans="1:16">
      <c r="A87" s="12"/>
      <c r="B87" s="25">
        <v>346.2</v>
      </c>
      <c r="C87" s="20" t="s">
        <v>95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1421639000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1421639000</v>
      </c>
      <c r="O87" s="48">
        <f t="shared" si="11"/>
        <v>518.26094247556136</v>
      </c>
      <c r="P87" s="9"/>
    </row>
    <row r="88" spans="1:16">
      <c r="A88" s="12"/>
      <c r="B88" s="25">
        <v>346.9</v>
      </c>
      <c r="C88" s="20" t="s">
        <v>96</v>
      </c>
      <c r="D88" s="47">
        <v>0</v>
      </c>
      <c r="E88" s="47">
        <v>95060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95060</v>
      </c>
      <c r="O88" s="48">
        <f t="shared" si="11"/>
        <v>3.4654286490260089E-2</v>
      </c>
      <c r="P88" s="9"/>
    </row>
    <row r="89" spans="1:16">
      <c r="A89" s="12"/>
      <c r="B89" s="25">
        <v>347.1</v>
      </c>
      <c r="C89" s="20" t="s">
        <v>97</v>
      </c>
      <c r="D89" s="47">
        <v>0</v>
      </c>
      <c r="E89" s="47">
        <v>271438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271438</v>
      </c>
      <c r="O89" s="48">
        <f t="shared" si="11"/>
        <v>9.8953189736410874E-2</v>
      </c>
      <c r="P89" s="9"/>
    </row>
    <row r="90" spans="1:16">
      <c r="A90" s="12"/>
      <c r="B90" s="25">
        <v>347.2</v>
      </c>
      <c r="C90" s="20" t="s">
        <v>98</v>
      </c>
      <c r="D90" s="47">
        <v>51776034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51776034</v>
      </c>
      <c r="O90" s="48">
        <f t="shared" si="11"/>
        <v>18.875042242430538</v>
      </c>
      <c r="P90" s="9"/>
    </row>
    <row r="91" spans="1:16">
      <c r="A91" s="12"/>
      <c r="B91" s="25">
        <v>347.3</v>
      </c>
      <c r="C91" s="20" t="s">
        <v>99</v>
      </c>
      <c r="D91" s="47">
        <v>0</v>
      </c>
      <c r="E91" s="47">
        <v>244814</v>
      </c>
      <c r="F91" s="47">
        <v>0</v>
      </c>
      <c r="G91" s="47">
        <v>0</v>
      </c>
      <c r="H91" s="47">
        <v>0</v>
      </c>
      <c r="I91" s="47">
        <v>5404000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5648814</v>
      </c>
      <c r="O91" s="48">
        <f t="shared" si="11"/>
        <v>2.059284858891143</v>
      </c>
      <c r="P91" s="9"/>
    </row>
    <row r="92" spans="1:16">
      <c r="A92" s="12"/>
      <c r="B92" s="25">
        <v>347.9</v>
      </c>
      <c r="C92" s="20" t="s">
        <v>100</v>
      </c>
      <c r="D92" s="47">
        <v>0</v>
      </c>
      <c r="E92" s="47">
        <v>1683970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1683970</v>
      </c>
      <c r="O92" s="48">
        <f t="shared" si="11"/>
        <v>0.61389415969917194</v>
      </c>
      <c r="P92" s="9"/>
    </row>
    <row r="93" spans="1:16">
      <c r="A93" s="12"/>
      <c r="B93" s="25">
        <v>348.11</v>
      </c>
      <c r="C93" s="20" t="s">
        <v>201</v>
      </c>
      <c r="D93" s="47">
        <v>0</v>
      </c>
      <c r="E93" s="47">
        <v>39598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39598</v>
      </c>
      <c r="O93" s="48">
        <f t="shared" si="11"/>
        <v>1.4435519003169778E-2</v>
      </c>
      <c r="P93" s="9"/>
    </row>
    <row r="94" spans="1:16">
      <c r="A94" s="12"/>
      <c r="B94" s="25">
        <v>348.12</v>
      </c>
      <c r="C94" s="20" t="s">
        <v>202</v>
      </c>
      <c r="D94" s="47">
        <v>0</v>
      </c>
      <c r="E94" s="47">
        <v>225332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6" si="12">SUM(D94:M94)</f>
        <v>225332</v>
      </c>
      <c r="O94" s="48">
        <f t="shared" si="11"/>
        <v>8.2145168140367E-2</v>
      </c>
      <c r="P94" s="9"/>
    </row>
    <row r="95" spans="1:16">
      <c r="A95" s="12"/>
      <c r="B95" s="25">
        <v>348.13</v>
      </c>
      <c r="C95" s="20" t="s">
        <v>203</v>
      </c>
      <c r="D95" s="47">
        <v>0</v>
      </c>
      <c r="E95" s="47">
        <v>165824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165824</v>
      </c>
      <c r="O95" s="48">
        <f t="shared" si="11"/>
        <v>6.0451424394707437E-2</v>
      </c>
      <c r="P95" s="9"/>
    </row>
    <row r="96" spans="1:16">
      <c r="A96" s="12"/>
      <c r="B96" s="25">
        <v>348.22</v>
      </c>
      <c r="C96" s="20" t="s">
        <v>205</v>
      </c>
      <c r="D96" s="47">
        <v>0</v>
      </c>
      <c r="E96" s="47">
        <v>496329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496329</v>
      </c>
      <c r="O96" s="48">
        <f t="shared" si="11"/>
        <v>0.1809375905683179</v>
      </c>
      <c r="P96" s="9"/>
    </row>
    <row r="97" spans="1:16">
      <c r="A97" s="12"/>
      <c r="B97" s="25">
        <v>348.23</v>
      </c>
      <c r="C97" s="20" t="s">
        <v>206</v>
      </c>
      <c r="D97" s="47">
        <v>0</v>
      </c>
      <c r="E97" s="47">
        <v>827143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827143</v>
      </c>
      <c r="O97" s="48">
        <f t="shared" si="11"/>
        <v>0.30153640322336633</v>
      </c>
      <c r="P97" s="9"/>
    </row>
    <row r="98" spans="1:16">
      <c r="A98" s="12"/>
      <c r="B98" s="25">
        <v>348.31</v>
      </c>
      <c r="C98" s="20" t="s">
        <v>222</v>
      </c>
      <c r="D98" s="47">
        <v>0</v>
      </c>
      <c r="E98" s="47">
        <v>13153267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13153267</v>
      </c>
      <c r="O98" s="48">
        <f t="shared" si="11"/>
        <v>4.79504610667877</v>
      </c>
      <c r="P98" s="9"/>
    </row>
    <row r="99" spans="1:16">
      <c r="A99" s="12"/>
      <c r="B99" s="25">
        <v>348.32</v>
      </c>
      <c r="C99" s="20" t="s">
        <v>223</v>
      </c>
      <c r="D99" s="47">
        <v>0</v>
      </c>
      <c r="E99" s="47">
        <v>431940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431940</v>
      </c>
      <c r="O99" s="48">
        <f t="shared" si="11"/>
        <v>0.15746446987800278</v>
      </c>
      <c r="P99" s="9"/>
    </row>
    <row r="100" spans="1:16">
      <c r="A100" s="12"/>
      <c r="B100" s="25">
        <v>348.41</v>
      </c>
      <c r="C100" s="20" t="s">
        <v>225</v>
      </c>
      <c r="D100" s="47">
        <v>0</v>
      </c>
      <c r="E100" s="47">
        <v>9581170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9581170</v>
      </c>
      <c r="O100" s="48">
        <f t="shared" si="11"/>
        <v>3.4928320018081767</v>
      </c>
      <c r="P100" s="9"/>
    </row>
    <row r="101" spans="1:16">
      <c r="A101" s="12"/>
      <c r="B101" s="25">
        <v>348.42</v>
      </c>
      <c r="C101" s="20" t="s">
        <v>226</v>
      </c>
      <c r="D101" s="47">
        <v>0</v>
      </c>
      <c r="E101" s="47">
        <v>5388312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5388312</v>
      </c>
      <c r="O101" s="48">
        <f t="shared" ref="O101:O132" si="13">(N101/O$147)</f>
        <v>1.9643184067631636</v>
      </c>
      <c r="P101" s="9"/>
    </row>
    <row r="102" spans="1:16">
      <c r="A102" s="12"/>
      <c r="B102" s="25">
        <v>348.48</v>
      </c>
      <c r="C102" s="20" t="s">
        <v>227</v>
      </c>
      <c r="D102" s="47">
        <v>0</v>
      </c>
      <c r="E102" s="47">
        <v>281760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281760</v>
      </c>
      <c r="O102" s="48">
        <f t="shared" si="13"/>
        <v>0.10271609258884581</v>
      </c>
      <c r="P102" s="9"/>
    </row>
    <row r="103" spans="1:16">
      <c r="A103" s="12"/>
      <c r="B103" s="25">
        <v>348.52</v>
      </c>
      <c r="C103" s="20" t="s">
        <v>228</v>
      </c>
      <c r="D103" s="47">
        <v>0</v>
      </c>
      <c r="E103" s="47">
        <v>2832691</v>
      </c>
      <c r="F103" s="47">
        <v>7690083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10522774</v>
      </c>
      <c r="O103" s="48">
        <f t="shared" si="13"/>
        <v>3.836095359438882</v>
      </c>
      <c r="P103" s="9"/>
    </row>
    <row r="104" spans="1:16">
      <c r="A104" s="12"/>
      <c r="B104" s="25">
        <v>348.53</v>
      </c>
      <c r="C104" s="20" t="s">
        <v>229</v>
      </c>
      <c r="D104" s="47">
        <v>0</v>
      </c>
      <c r="E104" s="47">
        <v>7520823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7520823</v>
      </c>
      <c r="O104" s="48">
        <f t="shared" si="13"/>
        <v>2.7417289594417986</v>
      </c>
      <c r="P104" s="9"/>
    </row>
    <row r="105" spans="1:16">
      <c r="A105" s="12"/>
      <c r="B105" s="25">
        <v>348.71</v>
      </c>
      <c r="C105" s="20" t="s">
        <v>230</v>
      </c>
      <c r="D105" s="47">
        <v>0</v>
      </c>
      <c r="E105" s="47">
        <v>1143232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1143232</v>
      </c>
      <c r="O105" s="48">
        <f t="shared" si="13"/>
        <v>0.41676719180341915</v>
      </c>
      <c r="P105" s="9"/>
    </row>
    <row r="106" spans="1:16">
      <c r="A106" s="12"/>
      <c r="B106" s="25">
        <v>348.72</v>
      </c>
      <c r="C106" s="20" t="s">
        <v>231</v>
      </c>
      <c r="D106" s="47">
        <v>0</v>
      </c>
      <c r="E106" s="47">
        <v>330824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330824</v>
      </c>
      <c r="O106" s="48">
        <f t="shared" si="13"/>
        <v>0.12060245817224705</v>
      </c>
      <c r="P106" s="9"/>
    </row>
    <row r="107" spans="1:16">
      <c r="A107" s="12"/>
      <c r="B107" s="25">
        <v>348.92099999999999</v>
      </c>
      <c r="C107" s="20" t="s">
        <v>207</v>
      </c>
      <c r="D107" s="47">
        <v>262853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262853</v>
      </c>
      <c r="O107" s="48">
        <f t="shared" si="13"/>
        <v>9.5823513221379497E-2</v>
      </c>
      <c r="P107" s="9"/>
    </row>
    <row r="108" spans="1:16">
      <c r="A108" s="12"/>
      <c r="B108" s="25">
        <v>348.92200000000003</v>
      </c>
      <c r="C108" s="20" t="s">
        <v>270</v>
      </c>
      <c r="D108" s="47">
        <v>0</v>
      </c>
      <c r="E108" s="47">
        <v>262853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262853</v>
      </c>
      <c r="O108" s="48">
        <f t="shared" si="13"/>
        <v>9.5823513221379497E-2</v>
      </c>
      <c r="P108" s="9"/>
    </row>
    <row r="109" spans="1:16">
      <c r="A109" s="12"/>
      <c r="B109" s="25">
        <v>348.923</v>
      </c>
      <c r="C109" s="20" t="s">
        <v>208</v>
      </c>
      <c r="D109" s="47">
        <v>0</v>
      </c>
      <c r="E109" s="47">
        <v>262853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262853</v>
      </c>
      <c r="O109" s="48">
        <f t="shared" si="13"/>
        <v>9.5823513221379497E-2</v>
      </c>
      <c r="P109" s="9"/>
    </row>
    <row r="110" spans="1:16">
      <c r="A110" s="12"/>
      <c r="B110" s="25">
        <v>348.92399999999998</v>
      </c>
      <c r="C110" s="20" t="s">
        <v>209</v>
      </c>
      <c r="D110" s="47">
        <v>0</v>
      </c>
      <c r="E110" s="47">
        <v>262853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262853</v>
      </c>
      <c r="O110" s="48">
        <f t="shared" si="13"/>
        <v>9.5823513221379497E-2</v>
      </c>
      <c r="P110" s="9"/>
    </row>
    <row r="111" spans="1:16">
      <c r="A111" s="12"/>
      <c r="B111" s="25">
        <v>348.93099999999998</v>
      </c>
      <c r="C111" s="20" t="s">
        <v>210</v>
      </c>
      <c r="D111" s="47">
        <v>3805151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3805151</v>
      </c>
      <c r="O111" s="48">
        <f t="shared" si="13"/>
        <v>1.387174341391749</v>
      </c>
      <c r="P111" s="9"/>
    </row>
    <row r="112" spans="1:16">
      <c r="A112" s="12"/>
      <c r="B112" s="25">
        <v>348.93200000000002</v>
      </c>
      <c r="C112" s="20" t="s">
        <v>271</v>
      </c>
      <c r="D112" s="47">
        <v>69562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69562</v>
      </c>
      <c r="O112" s="48">
        <f t="shared" si="13"/>
        <v>2.535894673717097E-2</v>
      </c>
      <c r="P112" s="9"/>
    </row>
    <row r="113" spans="1:16">
      <c r="A113" s="12"/>
      <c r="B113" s="25">
        <v>348.99</v>
      </c>
      <c r="C113" s="20" t="s">
        <v>211</v>
      </c>
      <c r="D113" s="47">
        <v>1744049</v>
      </c>
      <c r="E113" s="47">
        <v>1704236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3448285</v>
      </c>
      <c r="O113" s="48">
        <f t="shared" si="13"/>
        <v>1.257078227330807</v>
      </c>
      <c r="P113" s="9"/>
    </row>
    <row r="114" spans="1:16">
      <c r="A114" s="12"/>
      <c r="B114" s="25">
        <v>349</v>
      </c>
      <c r="C114" s="20" t="s">
        <v>1</v>
      </c>
      <c r="D114" s="47">
        <v>2591265</v>
      </c>
      <c r="E114" s="47">
        <v>1032113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3623378</v>
      </c>
      <c r="O114" s="48">
        <f t="shared" si="13"/>
        <v>1.3209086816169326</v>
      </c>
      <c r="P114" s="9"/>
    </row>
    <row r="115" spans="1:16" ht="15.75">
      <c r="A115" s="29" t="s">
        <v>69</v>
      </c>
      <c r="B115" s="30"/>
      <c r="C115" s="31"/>
      <c r="D115" s="32">
        <f t="shared" ref="D115:M115" si="14">SUM(D116:D122)</f>
        <v>20918842</v>
      </c>
      <c r="E115" s="32">
        <f t="shared" si="14"/>
        <v>25393115</v>
      </c>
      <c r="F115" s="32">
        <f t="shared" si="14"/>
        <v>0</v>
      </c>
      <c r="G115" s="32">
        <f t="shared" si="14"/>
        <v>274782</v>
      </c>
      <c r="H115" s="32">
        <f t="shared" si="14"/>
        <v>0</v>
      </c>
      <c r="I115" s="32">
        <f t="shared" si="14"/>
        <v>0</v>
      </c>
      <c r="J115" s="32">
        <f t="shared" si="14"/>
        <v>0</v>
      </c>
      <c r="K115" s="32">
        <f t="shared" si="14"/>
        <v>0</v>
      </c>
      <c r="L115" s="32">
        <f t="shared" si="14"/>
        <v>0</v>
      </c>
      <c r="M115" s="32">
        <f t="shared" si="14"/>
        <v>0</v>
      </c>
      <c r="N115" s="32">
        <f>SUM(D115:M115)</f>
        <v>46586739</v>
      </c>
      <c r="O115" s="46">
        <f t="shared" si="13"/>
        <v>16.983275825299526</v>
      </c>
      <c r="P115" s="10"/>
    </row>
    <row r="116" spans="1:16">
      <c r="A116" s="13"/>
      <c r="B116" s="40">
        <v>351.1</v>
      </c>
      <c r="C116" s="21" t="s">
        <v>118</v>
      </c>
      <c r="D116" s="47">
        <v>433383</v>
      </c>
      <c r="E116" s="47">
        <v>233630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667013</v>
      </c>
      <c r="O116" s="48">
        <f t="shared" si="13"/>
        <v>0.24316073632156379</v>
      </c>
      <c r="P116" s="9"/>
    </row>
    <row r="117" spans="1:16">
      <c r="A117" s="13"/>
      <c r="B117" s="40">
        <v>351.3</v>
      </c>
      <c r="C117" s="21" t="s">
        <v>175</v>
      </c>
      <c r="D117" s="47">
        <v>366496</v>
      </c>
      <c r="E117" s="47">
        <v>4809265</v>
      </c>
      <c r="F117" s="47">
        <v>0</v>
      </c>
      <c r="G117" s="47">
        <v>274782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2" si="15">SUM(D117:M117)</f>
        <v>5450543</v>
      </c>
      <c r="O117" s="48">
        <f t="shared" si="13"/>
        <v>1.9870048248420125</v>
      </c>
      <c r="P117" s="9"/>
    </row>
    <row r="118" spans="1:16">
      <c r="A118" s="13"/>
      <c r="B118" s="40">
        <v>351.5</v>
      </c>
      <c r="C118" s="21" t="s">
        <v>120</v>
      </c>
      <c r="D118" s="47">
        <v>0</v>
      </c>
      <c r="E118" s="47">
        <v>13525001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13525001</v>
      </c>
      <c r="O118" s="48">
        <f t="shared" si="13"/>
        <v>4.9305623757106476</v>
      </c>
      <c r="P118" s="9"/>
    </row>
    <row r="119" spans="1:16">
      <c r="A119" s="13"/>
      <c r="B119" s="40">
        <v>351.7</v>
      </c>
      <c r="C119" s="21" t="s">
        <v>272</v>
      </c>
      <c r="D119" s="47">
        <v>0</v>
      </c>
      <c r="E119" s="47">
        <v>370179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370179</v>
      </c>
      <c r="O119" s="48">
        <f t="shared" si="13"/>
        <v>0.13494939110748991</v>
      </c>
      <c r="P119" s="9"/>
    </row>
    <row r="120" spans="1:16">
      <c r="A120" s="13"/>
      <c r="B120" s="40">
        <v>352</v>
      </c>
      <c r="C120" s="21" t="s">
        <v>121</v>
      </c>
      <c r="D120" s="47">
        <v>0</v>
      </c>
      <c r="E120" s="47">
        <v>547790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547790</v>
      </c>
      <c r="O120" s="48">
        <f t="shared" si="13"/>
        <v>0.19969778662423285</v>
      </c>
      <c r="P120" s="9"/>
    </row>
    <row r="121" spans="1:16">
      <c r="A121" s="13"/>
      <c r="B121" s="40">
        <v>354</v>
      </c>
      <c r="C121" s="21" t="s">
        <v>123</v>
      </c>
      <c r="D121" s="47">
        <v>4548130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4548130</v>
      </c>
      <c r="O121" s="48">
        <f t="shared" si="13"/>
        <v>1.6580286136644922</v>
      </c>
      <c r="P121" s="9"/>
    </row>
    <row r="122" spans="1:16">
      <c r="A122" s="13"/>
      <c r="B122" s="40">
        <v>359</v>
      </c>
      <c r="C122" s="21" t="s">
        <v>124</v>
      </c>
      <c r="D122" s="47">
        <v>15570833</v>
      </c>
      <c r="E122" s="47">
        <v>5907250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21478083</v>
      </c>
      <c r="O122" s="48">
        <f t="shared" si="13"/>
        <v>7.829872097029086</v>
      </c>
      <c r="P122" s="9"/>
    </row>
    <row r="123" spans="1:16" ht="15.75">
      <c r="A123" s="29" t="s">
        <v>5</v>
      </c>
      <c r="B123" s="30"/>
      <c r="C123" s="31"/>
      <c r="D123" s="32">
        <f t="shared" ref="D123:M123" si="16">SUM(D124:D133)</f>
        <v>27672640</v>
      </c>
      <c r="E123" s="32">
        <f t="shared" si="16"/>
        <v>28021489</v>
      </c>
      <c r="F123" s="32">
        <f t="shared" si="16"/>
        <v>11971625</v>
      </c>
      <c r="G123" s="32">
        <f t="shared" si="16"/>
        <v>33086881</v>
      </c>
      <c r="H123" s="32">
        <f t="shared" si="16"/>
        <v>15993</v>
      </c>
      <c r="I123" s="32">
        <f t="shared" si="16"/>
        <v>0</v>
      </c>
      <c r="J123" s="32">
        <f t="shared" si="16"/>
        <v>804957</v>
      </c>
      <c r="K123" s="32">
        <f t="shared" si="16"/>
        <v>117075000</v>
      </c>
      <c r="L123" s="32">
        <f t="shared" si="16"/>
        <v>0</v>
      </c>
      <c r="M123" s="32">
        <f t="shared" si="16"/>
        <v>6739000</v>
      </c>
      <c r="N123" s="32">
        <f>SUM(D123:M123)</f>
        <v>225387585</v>
      </c>
      <c r="O123" s="46">
        <f t="shared" si="13"/>
        <v>82.16543174771563</v>
      </c>
      <c r="P123" s="10"/>
    </row>
    <row r="124" spans="1:16">
      <c r="A124" s="12"/>
      <c r="B124" s="25">
        <v>361.1</v>
      </c>
      <c r="C124" s="20" t="s">
        <v>125</v>
      </c>
      <c r="D124" s="47">
        <v>3101893</v>
      </c>
      <c r="E124" s="47">
        <v>3616047</v>
      </c>
      <c r="F124" s="47">
        <v>6578145</v>
      </c>
      <c r="G124" s="47">
        <v>2662439</v>
      </c>
      <c r="H124" s="47">
        <v>15993</v>
      </c>
      <c r="I124" s="47">
        <v>0</v>
      </c>
      <c r="J124" s="47">
        <v>801000</v>
      </c>
      <c r="K124" s="47">
        <v>0</v>
      </c>
      <c r="L124" s="47">
        <v>0</v>
      </c>
      <c r="M124" s="47">
        <v>964000</v>
      </c>
      <c r="N124" s="47">
        <f>SUM(D124:M124)</f>
        <v>17739517</v>
      </c>
      <c r="O124" s="48">
        <f t="shared" si="13"/>
        <v>6.4669714319044731</v>
      </c>
      <c r="P124" s="9"/>
    </row>
    <row r="125" spans="1:16">
      <c r="A125" s="12"/>
      <c r="B125" s="25">
        <v>361.3</v>
      </c>
      <c r="C125" s="20" t="s">
        <v>170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80072000</v>
      </c>
      <c r="L125" s="47">
        <v>0</v>
      </c>
      <c r="M125" s="47">
        <v>0</v>
      </c>
      <c r="N125" s="47">
        <f t="shared" ref="N125:N133" si="17">SUM(D125:M125)</f>
        <v>80072000</v>
      </c>
      <c r="O125" s="48">
        <f t="shared" si="13"/>
        <v>29.190385312940311</v>
      </c>
      <c r="P125" s="9"/>
    </row>
    <row r="126" spans="1:16">
      <c r="A126" s="12"/>
      <c r="B126" s="25">
        <v>361.4</v>
      </c>
      <c r="C126" s="20" t="s">
        <v>232</v>
      </c>
      <c r="D126" s="47">
        <v>0</v>
      </c>
      <c r="E126" s="47">
        <v>0</v>
      </c>
      <c r="F126" s="47">
        <v>0</v>
      </c>
      <c r="G126" s="47">
        <v>179780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179780</v>
      </c>
      <c r="O126" s="48">
        <f t="shared" si="13"/>
        <v>6.5539108197127702E-2</v>
      </c>
      <c r="P126" s="9"/>
    </row>
    <row r="127" spans="1:16">
      <c r="A127" s="12"/>
      <c r="B127" s="25">
        <v>362</v>
      </c>
      <c r="C127" s="20" t="s">
        <v>127</v>
      </c>
      <c r="D127" s="47">
        <v>10206545</v>
      </c>
      <c r="E127" s="47">
        <v>1933425</v>
      </c>
      <c r="F127" s="47">
        <v>0</v>
      </c>
      <c r="G127" s="47">
        <v>2939386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15079356</v>
      </c>
      <c r="O127" s="48">
        <f t="shared" si="13"/>
        <v>5.4972051642396638</v>
      </c>
      <c r="P127" s="9"/>
    </row>
    <row r="128" spans="1:16">
      <c r="A128" s="12"/>
      <c r="B128" s="25">
        <v>364</v>
      </c>
      <c r="C128" s="20" t="s">
        <v>212</v>
      </c>
      <c r="D128" s="47">
        <v>82743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82743</v>
      </c>
      <c r="O128" s="48">
        <f t="shared" si="13"/>
        <v>3.0164102956696724E-2</v>
      </c>
      <c r="P128" s="9"/>
    </row>
    <row r="129" spans="1:16">
      <c r="A129" s="12"/>
      <c r="B129" s="25">
        <v>366</v>
      </c>
      <c r="C129" s="20" t="s">
        <v>129</v>
      </c>
      <c r="D129" s="47">
        <v>1175000</v>
      </c>
      <c r="E129" s="47">
        <v>1687001</v>
      </c>
      <c r="F129" s="47">
        <v>0</v>
      </c>
      <c r="G129" s="47">
        <v>12563207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5775000</v>
      </c>
      <c r="N129" s="47">
        <f t="shared" si="17"/>
        <v>21200208</v>
      </c>
      <c r="O129" s="48">
        <f t="shared" si="13"/>
        <v>7.728572287871911</v>
      </c>
      <c r="P129" s="9"/>
    </row>
    <row r="130" spans="1:16">
      <c r="A130" s="12"/>
      <c r="B130" s="25">
        <v>368</v>
      </c>
      <c r="C130" s="20" t="s">
        <v>130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37003000</v>
      </c>
      <c r="L130" s="47">
        <v>0</v>
      </c>
      <c r="M130" s="47">
        <v>0</v>
      </c>
      <c r="N130" s="47">
        <f t="shared" si="17"/>
        <v>37003000</v>
      </c>
      <c r="O130" s="48">
        <f t="shared" si="13"/>
        <v>13.489507290123019</v>
      </c>
      <c r="P130" s="9"/>
    </row>
    <row r="131" spans="1:16">
      <c r="A131" s="12"/>
      <c r="B131" s="25">
        <v>369.3</v>
      </c>
      <c r="C131" s="20" t="s">
        <v>131</v>
      </c>
      <c r="D131" s="47">
        <v>0</v>
      </c>
      <c r="E131" s="47">
        <v>1562324</v>
      </c>
      <c r="F131" s="47">
        <v>0</v>
      </c>
      <c r="G131" s="47">
        <v>3854000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5416324</v>
      </c>
      <c r="O131" s="48">
        <f t="shared" si="13"/>
        <v>1.9745302295399905</v>
      </c>
      <c r="P131" s="9"/>
    </row>
    <row r="132" spans="1:16">
      <c r="A132" s="12"/>
      <c r="B132" s="25">
        <v>369.4</v>
      </c>
      <c r="C132" s="20" t="s">
        <v>158</v>
      </c>
      <c r="D132" s="47">
        <v>0</v>
      </c>
      <c r="E132" s="47">
        <v>3369102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3369102</v>
      </c>
      <c r="O132" s="48">
        <f t="shared" si="13"/>
        <v>1.2282119284968256</v>
      </c>
      <c r="P132" s="9"/>
    </row>
    <row r="133" spans="1:16">
      <c r="A133" s="12"/>
      <c r="B133" s="25">
        <v>369.9</v>
      </c>
      <c r="C133" s="20" t="s">
        <v>132</v>
      </c>
      <c r="D133" s="47">
        <v>13106459</v>
      </c>
      <c r="E133" s="47">
        <v>15853590</v>
      </c>
      <c r="F133" s="47">
        <v>5393480</v>
      </c>
      <c r="G133" s="47">
        <v>10888069</v>
      </c>
      <c r="H133" s="47">
        <v>0</v>
      </c>
      <c r="I133" s="47">
        <v>0</v>
      </c>
      <c r="J133" s="47">
        <v>3957</v>
      </c>
      <c r="K133" s="47">
        <v>0</v>
      </c>
      <c r="L133" s="47">
        <v>0</v>
      </c>
      <c r="M133" s="47">
        <v>0</v>
      </c>
      <c r="N133" s="47">
        <f t="shared" si="17"/>
        <v>45245555</v>
      </c>
      <c r="O133" s="48">
        <f t="shared" ref="O133:O145" si="18">(N133/O$147)</f>
        <v>16.494344891445611</v>
      </c>
      <c r="P133" s="9"/>
    </row>
    <row r="134" spans="1:16" ht="15.75">
      <c r="A134" s="29" t="s">
        <v>70</v>
      </c>
      <c r="B134" s="30"/>
      <c r="C134" s="31"/>
      <c r="D134" s="32">
        <f t="shared" ref="D134:M134" si="19">SUM(D135:D144)</f>
        <v>57445101</v>
      </c>
      <c r="E134" s="32">
        <f t="shared" si="19"/>
        <v>115490200</v>
      </c>
      <c r="F134" s="32">
        <f t="shared" si="19"/>
        <v>222422020</v>
      </c>
      <c r="G134" s="32">
        <f t="shared" si="19"/>
        <v>174475697</v>
      </c>
      <c r="H134" s="32">
        <f t="shared" si="19"/>
        <v>0</v>
      </c>
      <c r="I134" s="32">
        <f t="shared" si="19"/>
        <v>1167670000</v>
      </c>
      <c r="J134" s="32">
        <f t="shared" si="19"/>
        <v>0</v>
      </c>
      <c r="K134" s="32">
        <f t="shared" si="19"/>
        <v>0</v>
      </c>
      <c r="L134" s="32">
        <f t="shared" si="19"/>
        <v>0</v>
      </c>
      <c r="M134" s="32">
        <f t="shared" si="19"/>
        <v>0</v>
      </c>
      <c r="N134" s="32">
        <f>SUM(D134:M134)</f>
        <v>1737503018</v>
      </c>
      <c r="O134" s="46">
        <f t="shared" si="18"/>
        <v>633.40971348057576</v>
      </c>
      <c r="P134" s="9"/>
    </row>
    <row r="135" spans="1:16">
      <c r="A135" s="12"/>
      <c r="B135" s="25">
        <v>381</v>
      </c>
      <c r="C135" s="20" t="s">
        <v>133</v>
      </c>
      <c r="D135" s="47">
        <v>35070279</v>
      </c>
      <c r="E135" s="47">
        <v>93990200</v>
      </c>
      <c r="F135" s="47">
        <v>157750264</v>
      </c>
      <c r="G135" s="47">
        <v>37984697</v>
      </c>
      <c r="H135" s="47">
        <v>0</v>
      </c>
      <c r="I135" s="47">
        <v>817444000</v>
      </c>
      <c r="J135" s="47">
        <v>0</v>
      </c>
      <c r="K135" s="47">
        <v>0</v>
      </c>
      <c r="L135" s="47">
        <v>0</v>
      </c>
      <c r="M135" s="47">
        <v>0</v>
      </c>
      <c r="N135" s="47">
        <f>SUM(D135:M135)</f>
        <v>1142239440</v>
      </c>
      <c r="O135" s="48">
        <f t="shared" si="18"/>
        <v>416.40535234835102</v>
      </c>
      <c r="P135" s="9"/>
    </row>
    <row r="136" spans="1:16">
      <c r="A136" s="12"/>
      <c r="B136" s="25">
        <v>383</v>
      </c>
      <c r="C136" s="20" t="s">
        <v>213</v>
      </c>
      <c r="D136" s="47">
        <v>22374822</v>
      </c>
      <c r="E136" s="47">
        <v>21500000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ref="N136:N144" si="20">SUM(D136:M136)</f>
        <v>43874822</v>
      </c>
      <c r="O136" s="48">
        <f t="shared" si="18"/>
        <v>15.994641818821441</v>
      </c>
      <c r="P136" s="9"/>
    </row>
    <row r="137" spans="1:16">
      <c r="A137" s="12"/>
      <c r="B137" s="25">
        <v>384</v>
      </c>
      <c r="C137" s="20" t="s">
        <v>134</v>
      </c>
      <c r="D137" s="47">
        <v>0</v>
      </c>
      <c r="E137" s="47">
        <v>0</v>
      </c>
      <c r="F137" s="47">
        <v>0</v>
      </c>
      <c r="G137" s="47">
        <v>136491000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0"/>
        <v>136491000</v>
      </c>
      <c r="O137" s="48">
        <f t="shared" si="18"/>
        <v>49.758028795940355</v>
      </c>
      <c r="P137" s="9"/>
    </row>
    <row r="138" spans="1:16">
      <c r="A138" s="12"/>
      <c r="B138" s="25">
        <v>385</v>
      </c>
      <c r="C138" s="20" t="s">
        <v>135</v>
      </c>
      <c r="D138" s="47">
        <v>0</v>
      </c>
      <c r="E138" s="47">
        <v>0</v>
      </c>
      <c r="F138" s="47">
        <v>64671756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0"/>
        <v>64671756</v>
      </c>
      <c r="O138" s="48">
        <f t="shared" si="18"/>
        <v>23.576199876416968</v>
      </c>
      <c r="P138" s="9"/>
    </row>
    <row r="139" spans="1:16">
      <c r="A139" s="12"/>
      <c r="B139" s="25">
        <v>389.1</v>
      </c>
      <c r="C139" s="20" t="s">
        <v>214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1219000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0"/>
        <v>1219000</v>
      </c>
      <c r="O139" s="48">
        <f t="shared" si="18"/>
        <v>0.44438854651406534</v>
      </c>
      <c r="P139" s="9"/>
    </row>
    <row r="140" spans="1:16">
      <c r="A140" s="12"/>
      <c r="B140" s="25">
        <v>389.5</v>
      </c>
      <c r="C140" s="20" t="s">
        <v>215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32549000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0"/>
        <v>32549000</v>
      </c>
      <c r="O140" s="48">
        <f t="shared" si="18"/>
        <v>11.865793929849312</v>
      </c>
      <c r="P140" s="9"/>
    </row>
    <row r="141" spans="1:16">
      <c r="A141" s="12"/>
      <c r="B141" s="25">
        <v>389.6</v>
      </c>
      <c r="C141" s="20" t="s">
        <v>216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33949000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20"/>
        <v>33949000</v>
      </c>
      <c r="O141" s="48">
        <f t="shared" si="18"/>
        <v>12.37616633765874</v>
      </c>
      <c r="P141" s="9"/>
    </row>
    <row r="142" spans="1:16">
      <c r="A142" s="12"/>
      <c r="B142" s="25">
        <v>389.7</v>
      </c>
      <c r="C142" s="20" t="s">
        <v>217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85433000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85433000</v>
      </c>
      <c r="O142" s="48">
        <f t="shared" si="18"/>
        <v>31.14474708313055</v>
      </c>
      <c r="P142" s="9"/>
    </row>
    <row r="143" spans="1:16">
      <c r="A143" s="12"/>
      <c r="B143" s="25">
        <v>389.8</v>
      </c>
      <c r="C143" s="20" t="s">
        <v>218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49996000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0"/>
        <v>49996000</v>
      </c>
      <c r="O143" s="48">
        <f t="shared" si="18"/>
        <v>18.226127786314365</v>
      </c>
      <c r="P143" s="9"/>
    </row>
    <row r="144" spans="1:16" ht="15.75" thickBot="1">
      <c r="A144" s="12"/>
      <c r="B144" s="25">
        <v>389.9</v>
      </c>
      <c r="C144" s="20" t="s">
        <v>219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147080000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0"/>
        <v>147080000</v>
      </c>
      <c r="O144" s="48">
        <f t="shared" si="18"/>
        <v>53.618266957578939</v>
      </c>
      <c r="P144" s="9"/>
    </row>
    <row r="145" spans="1:119" ht="16.5" thickBot="1">
      <c r="A145" s="14" t="s">
        <v>101</v>
      </c>
      <c r="B145" s="23"/>
      <c r="C145" s="22"/>
      <c r="D145" s="15">
        <f t="shared" ref="D145:M145" si="21">SUM(D5,D17,D28,D57,D115,D123,D134)</f>
        <v>2269405015</v>
      </c>
      <c r="E145" s="15">
        <f t="shared" si="21"/>
        <v>1913338144</v>
      </c>
      <c r="F145" s="15">
        <f t="shared" si="21"/>
        <v>358563287</v>
      </c>
      <c r="G145" s="15">
        <f t="shared" si="21"/>
        <v>351124759</v>
      </c>
      <c r="H145" s="15">
        <f t="shared" si="21"/>
        <v>15993</v>
      </c>
      <c r="I145" s="15">
        <f t="shared" si="21"/>
        <v>4836846000</v>
      </c>
      <c r="J145" s="15">
        <f t="shared" si="21"/>
        <v>545670157</v>
      </c>
      <c r="K145" s="15">
        <f t="shared" si="21"/>
        <v>117075000</v>
      </c>
      <c r="L145" s="15">
        <f t="shared" si="21"/>
        <v>0</v>
      </c>
      <c r="M145" s="15">
        <f t="shared" si="21"/>
        <v>8319000</v>
      </c>
      <c r="N145" s="15">
        <f>SUM(D145:M145)</f>
        <v>10400357355</v>
      </c>
      <c r="O145" s="38">
        <f t="shared" si="18"/>
        <v>3791.4681609641666</v>
      </c>
      <c r="P145" s="6"/>
      <c r="Q145" s="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1:119">
      <c r="A146" s="16"/>
      <c r="B146" s="18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9"/>
    </row>
    <row r="147" spans="1:119">
      <c r="A147" s="41"/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9" t="s">
        <v>273</v>
      </c>
      <c r="M147" s="49"/>
      <c r="N147" s="49"/>
      <c r="O147" s="44">
        <v>2743095</v>
      </c>
    </row>
    <row r="148" spans="1:119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2"/>
    </row>
    <row r="149" spans="1:119" ht="15.75" customHeight="1" thickBot="1">
      <c r="A149" s="53" t="s">
        <v>160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5"/>
    </row>
  </sheetData>
  <mergeCells count="10">
    <mergeCell ref="L147:N147"/>
    <mergeCell ref="A148:O148"/>
    <mergeCell ref="A149:O1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1312987755</v>
      </c>
      <c r="E5" s="27">
        <f t="shared" si="0"/>
        <v>1056575539</v>
      </c>
      <c r="F5" s="27">
        <f t="shared" si="0"/>
        <v>103781394</v>
      </c>
      <c r="G5" s="27">
        <f t="shared" si="0"/>
        <v>1481092</v>
      </c>
      <c r="H5" s="27">
        <f t="shared" si="0"/>
        <v>0</v>
      </c>
      <c r="I5" s="27">
        <f t="shared" si="0"/>
        <v>19210000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2494035780</v>
      </c>
      <c r="O5" s="33">
        <f t="shared" ref="O5:O36" si="1">(N5/O$140)</f>
        <v>923.44539420629633</v>
      </c>
      <c r="P5" s="6"/>
    </row>
    <row r="6" spans="1:133">
      <c r="A6" s="12"/>
      <c r="B6" s="25">
        <v>311</v>
      </c>
      <c r="C6" s="20" t="s">
        <v>3</v>
      </c>
      <c r="D6" s="47">
        <v>1125990844</v>
      </c>
      <c r="E6" s="47">
        <v>355899197</v>
      </c>
      <c r="F6" s="47">
        <v>103781394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1585671435</v>
      </c>
      <c r="O6" s="48">
        <f t="shared" si="1"/>
        <v>587.11306193660084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149273434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149273434</v>
      </c>
      <c r="O7" s="48">
        <f t="shared" si="1"/>
        <v>55.270203503117969</v>
      </c>
      <c r="P7" s="9"/>
    </row>
    <row r="8" spans="1:133">
      <c r="A8" s="12"/>
      <c r="B8" s="25">
        <v>312.3</v>
      </c>
      <c r="C8" s="20" t="s">
        <v>13</v>
      </c>
      <c r="D8" s="47">
        <v>11427339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11427339</v>
      </c>
      <c r="O8" s="48">
        <f t="shared" si="1"/>
        <v>4.2311035199278431</v>
      </c>
      <c r="P8" s="9"/>
    </row>
    <row r="9" spans="1:133">
      <c r="A9" s="12"/>
      <c r="B9" s="25">
        <v>312.41000000000003</v>
      </c>
      <c r="C9" s="20" t="s">
        <v>14</v>
      </c>
      <c r="D9" s="47">
        <v>44685569</v>
      </c>
      <c r="E9" s="47">
        <v>0</v>
      </c>
      <c r="F9" s="47">
        <v>0</v>
      </c>
      <c r="G9" s="47">
        <v>1481092</v>
      </c>
      <c r="H9" s="47">
        <v>0</v>
      </c>
      <c r="I9" s="47">
        <v>19210000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65376661</v>
      </c>
      <c r="O9" s="48">
        <f t="shared" si="1"/>
        <v>24.206459655938218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547563675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547563675</v>
      </c>
      <c r="O10" s="48">
        <f t="shared" si="1"/>
        <v>202.74174002163809</v>
      </c>
      <c r="P10" s="9"/>
    </row>
    <row r="11" spans="1:133">
      <c r="A11" s="12"/>
      <c r="B11" s="25">
        <v>314.10000000000002</v>
      </c>
      <c r="C11" s="20" t="s">
        <v>16</v>
      </c>
      <c r="D11" s="47">
        <v>78897233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78897233</v>
      </c>
      <c r="O11" s="48">
        <f t="shared" si="1"/>
        <v>29.212606737129896</v>
      </c>
      <c r="P11" s="9"/>
    </row>
    <row r="12" spans="1:133">
      <c r="A12" s="12"/>
      <c r="B12" s="25">
        <v>314.3</v>
      </c>
      <c r="C12" s="20" t="s">
        <v>17</v>
      </c>
      <c r="D12" s="47">
        <v>10966755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10966755</v>
      </c>
      <c r="O12" s="48">
        <f t="shared" si="1"/>
        <v>4.0605670036293029</v>
      </c>
      <c r="P12" s="9"/>
    </row>
    <row r="13" spans="1:133">
      <c r="A13" s="12"/>
      <c r="B13" s="25">
        <v>314.39999999999998</v>
      </c>
      <c r="C13" s="20" t="s">
        <v>19</v>
      </c>
      <c r="D13" s="47">
        <v>2135354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2135354</v>
      </c>
      <c r="O13" s="48">
        <f t="shared" si="1"/>
        <v>0.79063934531845081</v>
      </c>
      <c r="P13" s="9"/>
    </row>
    <row r="14" spans="1:133">
      <c r="A14" s="12"/>
      <c r="B14" s="25">
        <v>315</v>
      </c>
      <c r="C14" s="20" t="s">
        <v>178</v>
      </c>
      <c r="D14" s="47">
        <v>30839732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30839732</v>
      </c>
      <c r="O14" s="48">
        <f t="shared" si="1"/>
        <v>11.418765000218455</v>
      </c>
      <c r="P14" s="9"/>
    </row>
    <row r="15" spans="1:133">
      <c r="A15" s="12"/>
      <c r="B15" s="25">
        <v>316</v>
      </c>
      <c r="C15" s="20" t="s">
        <v>179</v>
      </c>
      <c r="D15" s="47">
        <v>8044929</v>
      </c>
      <c r="E15" s="47">
        <v>3839233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11884162</v>
      </c>
      <c r="O15" s="48">
        <f t="shared" si="1"/>
        <v>4.4002474827772868</v>
      </c>
      <c r="P15" s="9"/>
    </row>
    <row r="16" spans="1:133" ht="15.75">
      <c r="A16" s="29" t="s">
        <v>23</v>
      </c>
      <c r="B16" s="30"/>
      <c r="C16" s="31"/>
      <c r="D16" s="32">
        <f t="shared" ref="D16:M16" si="3">SUM(D17:D26)</f>
        <v>106439609</v>
      </c>
      <c r="E16" s="32">
        <f t="shared" si="3"/>
        <v>30641848</v>
      </c>
      <c r="F16" s="32">
        <f t="shared" si="3"/>
        <v>0</v>
      </c>
      <c r="G16" s="32">
        <f t="shared" si="3"/>
        <v>101160050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238241507</v>
      </c>
      <c r="O16" s="46">
        <f t="shared" si="1"/>
        <v>88.211654424587735</v>
      </c>
      <c r="P16" s="10"/>
    </row>
    <row r="17" spans="1:16">
      <c r="A17" s="12"/>
      <c r="B17" s="25">
        <v>322</v>
      </c>
      <c r="C17" s="20" t="s">
        <v>0</v>
      </c>
      <c r="D17" s="47">
        <v>53665175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53665175</v>
      </c>
      <c r="O17" s="48">
        <f t="shared" si="1"/>
        <v>19.870147445528982</v>
      </c>
      <c r="P17" s="9"/>
    </row>
    <row r="18" spans="1:16">
      <c r="A18" s="12"/>
      <c r="B18" s="25">
        <v>323.10000000000002</v>
      </c>
      <c r="C18" s="20" t="s">
        <v>24</v>
      </c>
      <c r="D18" s="47">
        <v>25310786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5" si="4">SUM(D18:M18)</f>
        <v>25310786</v>
      </c>
      <c r="O18" s="48">
        <f t="shared" si="1"/>
        <v>9.3716092378759726</v>
      </c>
      <c r="P18" s="9"/>
    </row>
    <row r="19" spans="1:16">
      <c r="A19" s="12"/>
      <c r="B19" s="25">
        <v>324.11</v>
      </c>
      <c r="C19" s="20" t="s">
        <v>25</v>
      </c>
      <c r="D19" s="47">
        <v>0</v>
      </c>
      <c r="E19" s="47">
        <v>0</v>
      </c>
      <c r="F19" s="47">
        <v>0</v>
      </c>
      <c r="G19" s="47">
        <v>3097217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3097217</v>
      </c>
      <c r="O19" s="48">
        <f t="shared" si="1"/>
        <v>1.1467801690910155</v>
      </c>
      <c r="P19" s="9"/>
    </row>
    <row r="20" spans="1:16">
      <c r="A20" s="12"/>
      <c r="B20" s="25">
        <v>324.12</v>
      </c>
      <c r="C20" s="20" t="s">
        <v>26</v>
      </c>
      <c r="D20" s="47">
        <v>0</v>
      </c>
      <c r="E20" s="47">
        <v>0</v>
      </c>
      <c r="F20" s="47">
        <v>0</v>
      </c>
      <c r="G20" s="47">
        <v>7111356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7111356</v>
      </c>
      <c r="O20" s="48">
        <f t="shared" si="1"/>
        <v>2.6330612405092726</v>
      </c>
      <c r="P20" s="9"/>
    </row>
    <row r="21" spans="1:16">
      <c r="A21" s="12"/>
      <c r="B21" s="25">
        <v>324.31</v>
      </c>
      <c r="C21" s="20" t="s">
        <v>27</v>
      </c>
      <c r="D21" s="47">
        <v>0</v>
      </c>
      <c r="E21" s="47">
        <v>0</v>
      </c>
      <c r="F21" s="47">
        <v>0</v>
      </c>
      <c r="G21" s="47">
        <v>37147975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37147975</v>
      </c>
      <c r="O21" s="48">
        <f t="shared" si="1"/>
        <v>13.75446442786825</v>
      </c>
      <c r="P21" s="9"/>
    </row>
    <row r="22" spans="1:16">
      <c r="A22" s="12"/>
      <c r="B22" s="25">
        <v>324.32</v>
      </c>
      <c r="C22" s="20" t="s">
        <v>28</v>
      </c>
      <c r="D22" s="47">
        <v>0</v>
      </c>
      <c r="E22" s="47">
        <v>0</v>
      </c>
      <c r="F22" s="47">
        <v>0</v>
      </c>
      <c r="G22" s="47">
        <v>49077005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49077005</v>
      </c>
      <c r="O22" s="48">
        <f t="shared" si="1"/>
        <v>18.171324803002378</v>
      </c>
      <c r="P22" s="9"/>
    </row>
    <row r="23" spans="1:16">
      <c r="A23" s="12"/>
      <c r="B23" s="25">
        <v>324.61</v>
      </c>
      <c r="C23" s="20" t="s">
        <v>29</v>
      </c>
      <c r="D23" s="47">
        <v>0</v>
      </c>
      <c r="E23" s="47">
        <v>0</v>
      </c>
      <c r="F23" s="47">
        <v>0</v>
      </c>
      <c r="G23" s="47">
        <v>4565119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4565119</v>
      </c>
      <c r="O23" s="48">
        <f t="shared" si="1"/>
        <v>1.6902877450112819</v>
      </c>
      <c r="P23" s="9"/>
    </row>
    <row r="24" spans="1:16">
      <c r="A24" s="12"/>
      <c r="B24" s="25">
        <v>325.10000000000002</v>
      </c>
      <c r="C24" s="20" t="s">
        <v>30</v>
      </c>
      <c r="D24" s="47">
        <v>0</v>
      </c>
      <c r="E24" s="47">
        <v>0</v>
      </c>
      <c r="F24" s="47">
        <v>0</v>
      </c>
      <c r="G24" s="47">
        <v>161378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161378</v>
      </c>
      <c r="O24" s="48">
        <f t="shared" si="1"/>
        <v>5.9752058098470305E-2</v>
      </c>
      <c r="P24" s="9"/>
    </row>
    <row r="25" spans="1:16">
      <c r="A25" s="12"/>
      <c r="B25" s="25">
        <v>325.2</v>
      </c>
      <c r="C25" s="20" t="s">
        <v>31</v>
      </c>
      <c r="D25" s="47">
        <v>0</v>
      </c>
      <c r="E25" s="47">
        <v>29536126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29536126</v>
      </c>
      <c r="O25" s="48">
        <f t="shared" si="1"/>
        <v>10.936089905413001</v>
      </c>
      <c r="P25" s="9"/>
    </row>
    <row r="26" spans="1:16">
      <c r="A26" s="12"/>
      <c r="B26" s="25">
        <v>329</v>
      </c>
      <c r="C26" s="20" t="s">
        <v>32</v>
      </c>
      <c r="D26" s="47">
        <v>27463648</v>
      </c>
      <c r="E26" s="47">
        <v>1105722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28569370</v>
      </c>
      <c r="O26" s="48">
        <f t="shared" si="1"/>
        <v>10.578137392189111</v>
      </c>
      <c r="P26" s="9"/>
    </row>
    <row r="27" spans="1:16" ht="15.75">
      <c r="A27" s="29" t="s">
        <v>35</v>
      </c>
      <c r="B27" s="30"/>
      <c r="C27" s="31"/>
      <c r="D27" s="32">
        <f t="shared" ref="D27:M27" si="5">SUM(D28:D55)</f>
        <v>271264314</v>
      </c>
      <c r="E27" s="32">
        <f t="shared" si="5"/>
        <v>419462889</v>
      </c>
      <c r="F27" s="32">
        <f t="shared" si="5"/>
        <v>21635689</v>
      </c>
      <c r="G27" s="32">
        <f t="shared" si="5"/>
        <v>36468809</v>
      </c>
      <c r="H27" s="32">
        <f t="shared" si="5"/>
        <v>0</v>
      </c>
      <c r="I27" s="32">
        <f t="shared" si="5"/>
        <v>109099000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857930701</v>
      </c>
      <c r="O27" s="46">
        <f t="shared" si="1"/>
        <v>317.65869629449708</v>
      </c>
      <c r="P27" s="10"/>
    </row>
    <row r="28" spans="1:16">
      <c r="A28" s="12"/>
      <c r="B28" s="25">
        <v>331.1</v>
      </c>
      <c r="C28" s="20" t="s">
        <v>33</v>
      </c>
      <c r="D28" s="47">
        <v>0</v>
      </c>
      <c r="E28" s="47">
        <v>3370684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3370684</v>
      </c>
      <c r="O28" s="48">
        <f t="shared" si="1"/>
        <v>1.2480344669012149</v>
      </c>
      <c r="P28" s="9"/>
    </row>
    <row r="29" spans="1:16">
      <c r="A29" s="12"/>
      <c r="B29" s="25">
        <v>331.2</v>
      </c>
      <c r="C29" s="20" t="s">
        <v>34</v>
      </c>
      <c r="D29" s="47">
        <v>0</v>
      </c>
      <c r="E29" s="47">
        <v>12147987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12147987</v>
      </c>
      <c r="O29" s="48">
        <f t="shared" si="1"/>
        <v>4.4979317193388315</v>
      </c>
      <c r="P29" s="9"/>
    </row>
    <row r="30" spans="1:16">
      <c r="A30" s="12"/>
      <c r="B30" s="25">
        <v>331.39</v>
      </c>
      <c r="C30" s="20" t="s">
        <v>41</v>
      </c>
      <c r="D30" s="47">
        <v>0</v>
      </c>
      <c r="E30" s="47">
        <v>1421199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1421199</v>
      </c>
      <c r="O30" s="48">
        <f t="shared" si="1"/>
        <v>0.5262152537364938</v>
      </c>
      <c r="P30" s="9"/>
    </row>
    <row r="31" spans="1:16">
      <c r="A31" s="12"/>
      <c r="B31" s="25">
        <v>331.49</v>
      </c>
      <c r="C31" s="20" t="s">
        <v>43</v>
      </c>
      <c r="D31" s="47">
        <v>0</v>
      </c>
      <c r="E31" s="47">
        <v>4043095</v>
      </c>
      <c r="F31" s="47">
        <v>0</v>
      </c>
      <c r="G31" s="47">
        <v>14258326</v>
      </c>
      <c r="H31" s="47">
        <v>0</v>
      </c>
      <c r="I31" s="47">
        <v>76153000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94454421</v>
      </c>
      <c r="O31" s="48">
        <f t="shared" si="1"/>
        <v>34.972834285028775</v>
      </c>
      <c r="P31" s="9"/>
    </row>
    <row r="32" spans="1:16">
      <c r="A32" s="12"/>
      <c r="B32" s="25">
        <v>331.5</v>
      </c>
      <c r="C32" s="20" t="s">
        <v>36</v>
      </c>
      <c r="D32" s="47">
        <v>0</v>
      </c>
      <c r="E32" s="47">
        <v>238988674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238988674</v>
      </c>
      <c r="O32" s="48">
        <f t="shared" si="1"/>
        <v>88.488301588347724</v>
      </c>
      <c r="P32" s="9"/>
    </row>
    <row r="33" spans="1:16">
      <c r="A33" s="12"/>
      <c r="B33" s="25">
        <v>331.69</v>
      </c>
      <c r="C33" s="20" t="s">
        <v>44</v>
      </c>
      <c r="D33" s="47">
        <v>0</v>
      </c>
      <c r="E33" s="47">
        <v>136316445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136316445</v>
      </c>
      <c r="O33" s="48">
        <f t="shared" si="1"/>
        <v>50.472729501028219</v>
      </c>
      <c r="P33" s="9"/>
    </row>
    <row r="34" spans="1:16">
      <c r="A34" s="12"/>
      <c r="B34" s="25">
        <v>331.7</v>
      </c>
      <c r="C34" s="20" t="s">
        <v>37</v>
      </c>
      <c r="D34" s="47">
        <v>0</v>
      </c>
      <c r="E34" s="47">
        <v>50902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50902</v>
      </c>
      <c r="O34" s="48">
        <f t="shared" si="1"/>
        <v>1.8847050163766654E-2</v>
      </c>
      <c r="P34" s="9"/>
    </row>
    <row r="35" spans="1:16">
      <c r="A35" s="12"/>
      <c r="B35" s="25">
        <v>331.9</v>
      </c>
      <c r="C35" s="20" t="s">
        <v>38</v>
      </c>
      <c r="D35" s="47">
        <v>0</v>
      </c>
      <c r="E35" s="47">
        <v>3176414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3176414</v>
      </c>
      <c r="O35" s="48">
        <f t="shared" si="1"/>
        <v>1.1761037680030391</v>
      </c>
      <c r="P35" s="9"/>
    </row>
    <row r="36" spans="1:16">
      <c r="A36" s="12"/>
      <c r="B36" s="25">
        <v>333</v>
      </c>
      <c r="C36" s="20" t="s">
        <v>4</v>
      </c>
      <c r="D36" s="47">
        <v>0</v>
      </c>
      <c r="E36" s="47">
        <v>0</v>
      </c>
      <c r="F36" s="47">
        <v>0</v>
      </c>
      <c r="G36" s="47">
        <v>966958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966958</v>
      </c>
      <c r="O36" s="48">
        <f t="shared" si="1"/>
        <v>0.35802730604407446</v>
      </c>
      <c r="P36" s="9"/>
    </row>
    <row r="37" spans="1:16">
      <c r="A37" s="12"/>
      <c r="B37" s="25">
        <v>334.1</v>
      </c>
      <c r="C37" s="20" t="s">
        <v>39</v>
      </c>
      <c r="D37" s="47">
        <v>0</v>
      </c>
      <c r="E37" s="47">
        <v>175558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175558</v>
      </c>
      <c r="O37" s="48">
        <f t="shared" ref="O37:O68" si="7">(N37/O$140)</f>
        <v>6.5002365970895967E-2</v>
      </c>
      <c r="P37" s="9"/>
    </row>
    <row r="38" spans="1:16">
      <c r="A38" s="12"/>
      <c r="B38" s="25">
        <v>334.2</v>
      </c>
      <c r="C38" s="20" t="s">
        <v>40</v>
      </c>
      <c r="D38" s="47">
        <v>0</v>
      </c>
      <c r="E38" s="47">
        <v>3034784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3034784</v>
      </c>
      <c r="O38" s="48">
        <f t="shared" si="7"/>
        <v>1.1236636337314139</v>
      </c>
      <c r="P38" s="9"/>
    </row>
    <row r="39" spans="1:16">
      <c r="A39" s="12"/>
      <c r="B39" s="25">
        <v>334.39</v>
      </c>
      <c r="C39" s="20" t="s">
        <v>46</v>
      </c>
      <c r="D39" s="47">
        <v>0</v>
      </c>
      <c r="E39" s="47">
        <v>1124479</v>
      </c>
      <c r="F39" s="47">
        <v>0</v>
      </c>
      <c r="G39" s="47">
        <v>4191720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4" si="8">SUM(D39:M39)</f>
        <v>5316199</v>
      </c>
      <c r="O39" s="48">
        <f t="shared" si="7"/>
        <v>1.9683837419662513</v>
      </c>
      <c r="P39" s="9"/>
    </row>
    <row r="40" spans="1:16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32868000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32868000</v>
      </c>
      <c r="O40" s="48">
        <f t="shared" si="7"/>
        <v>12.169754524039968</v>
      </c>
      <c r="P40" s="9"/>
    </row>
    <row r="41" spans="1:16">
      <c r="A41" s="12"/>
      <c r="B41" s="25">
        <v>334.49</v>
      </c>
      <c r="C41" s="20" t="s">
        <v>48</v>
      </c>
      <c r="D41" s="47">
        <v>0</v>
      </c>
      <c r="E41" s="47">
        <v>633923</v>
      </c>
      <c r="F41" s="47">
        <v>0</v>
      </c>
      <c r="G41" s="47">
        <v>179406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813329</v>
      </c>
      <c r="O41" s="48">
        <f t="shared" si="7"/>
        <v>0.30114440420113492</v>
      </c>
      <c r="P41" s="9"/>
    </row>
    <row r="42" spans="1:16">
      <c r="A42" s="12"/>
      <c r="B42" s="25">
        <v>334.5</v>
      </c>
      <c r="C42" s="20" t="s">
        <v>49</v>
      </c>
      <c r="D42" s="47">
        <v>0</v>
      </c>
      <c r="E42" s="47">
        <v>5468741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5468741</v>
      </c>
      <c r="O42" s="48">
        <f t="shared" si="7"/>
        <v>2.0248641695738363</v>
      </c>
      <c r="P42" s="9"/>
    </row>
    <row r="43" spans="1:16">
      <c r="A43" s="12"/>
      <c r="B43" s="25">
        <v>334.69</v>
      </c>
      <c r="C43" s="20" t="s">
        <v>50</v>
      </c>
      <c r="D43" s="47">
        <v>0</v>
      </c>
      <c r="E43" s="47">
        <v>1521414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1521414</v>
      </c>
      <c r="O43" s="48">
        <f t="shared" si="7"/>
        <v>0.56332100856266709</v>
      </c>
      <c r="P43" s="9"/>
    </row>
    <row r="44" spans="1:16">
      <c r="A44" s="12"/>
      <c r="B44" s="25">
        <v>334.7</v>
      </c>
      <c r="C44" s="20" t="s">
        <v>51</v>
      </c>
      <c r="D44" s="47">
        <v>0</v>
      </c>
      <c r="E44" s="47">
        <v>1393798</v>
      </c>
      <c r="F44" s="47">
        <v>0</v>
      </c>
      <c r="G44" s="47">
        <v>0</v>
      </c>
      <c r="H44" s="47">
        <v>0</v>
      </c>
      <c r="I44" s="47">
        <v>78000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1471798</v>
      </c>
      <c r="O44" s="48">
        <f t="shared" si="7"/>
        <v>0.54495011466998222</v>
      </c>
      <c r="P44" s="9"/>
    </row>
    <row r="45" spans="1:16">
      <c r="A45" s="12"/>
      <c r="B45" s="25">
        <v>334.82</v>
      </c>
      <c r="C45" s="20" t="s">
        <v>235</v>
      </c>
      <c r="D45" s="47">
        <v>0</v>
      </c>
      <c r="E45" s="47">
        <v>4272566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4272566</v>
      </c>
      <c r="O45" s="48">
        <f t="shared" si="7"/>
        <v>1.5819666364780136</v>
      </c>
      <c r="P45" s="9"/>
    </row>
    <row r="46" spans="1:16">
      <c r="A46" s="12"/>
      <c r="B46" s="25">
        <v>334.9</v>
      </c>
      <c r="C46" s="20" t="s">
        <v>52</v>
      </c>
      <c r="D46" s="47">
        <v>0</v>
      </c>
      <c r="E46" s="47">
        <v>213206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213206</v>
      </c>
      <c r="O46" s="48">
        <f t="shared" si="7"/>
        <v>7.8941970398334713E-2</v>
      </c>
      <c r="P46" s="9"/>
    </row>
    <row r="47" spans="1:16">
      <c r="A47" s="12"/>
      <c r="B47" s="25">
        <v>335.12</v>
      </c>
      <c r="C47" s="20" t="s">
        <v>180</v>
      </c>
      <c r="D47" s="47">
        <v>92747293</v>
      </c>
      <c r="E47" s="47">
        <v>0</v>
      </c>
      <c r="F47" s="47">
        <v>21635689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114382982</v>
      </c>
      <c r="O47" s="48">
        <f t="shared" si="7"/>
        <v>42.351612896059457</v>
      </c>
      <c r="P47" s="9"/>
    </row>
    <row r="48" spans="1:16">
      <c r="A48" s="12"/>
      <c r="B48" s="25">
        <v>335.13</v>
      </c>
      <c r="C48" s="20" t="s">
        <v>181</v>
      </c>
      <c r="D48" s="47">
        <v>568113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568113</v>
      </c>
      <c r="O48" s="48">
        <f t="shared" si="7"/>
        <v>0.21035036363380546</v>
      </c>
      <c r="P48" s="9"/>
    </row>
    <row r="49" spans="1:16">
      <c r="A49" s="12"/>
      <c r="B49" s="25">
        <v>335.15</v>
      </c>
      <c r="C49" s="20" t="s">
        <v>182</v>
      </c>
      <c r="D49" s="47">
        <v>1129000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1129000</v>
      </c>
      <c r="O49" s="48">
        <f t="shared" si="7"/>
        <v>0.41802521776929302</v>
      </c>
      <c r="P49" s="9"/>
    </row>
    <row r="50" spans="1:16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0.16532175352877709</v>
      </c>
      <c r="P50" s="9"/>
    </row>
    <row r="51" spans="1:16">
      <c r="A51" s="12"/>
      <c r="B51" s="25">
        <v>335.17</v>
      </c>
      <c r="C51" s="20" t="s">
        <v>184</v>
      </c>
      <c r="D51" s="47">
        <v>108650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108650</v>
      </c>
      <c r="O51" s="48">
        <f t="shared" si="7"/>
        <v>4.0228910461145871E-2</v>
      </c>
      <c r="P51" s="9"/>
    </row>
    <row r="52" spans="1:16">
      <c r="A52" s="12"/>
      <c r="B52" s="25">
        <v>335.18</v>
      </c>
      <c r="C52" s="20" t="s">
        <v>185</v>
      </c>
      <c r="D52" s="47">
        <v>162740036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162740036</v>
      </c>
      <c r="O52" s="48">
        <f t="shared" si="7"/>
        <v>60.25636757190663</v>
      </c>
      <c r="P52" s="9"/>
    </row>
    <row r="53" spans="1:16">
      <c r="A53" s="12"/>
      <c r="B53" s="25">
        <v>335.49</v>
      </c>
      <c r="C53" s="20" t="s">
        <v>59</v>
      </c>
      <c r="D53" s="47">
        <v>13524722</v>
      </c>
      <c r="E53" s="47">
        <v>0</v>
      </c>
      <c r="F53" s="47">
        <v>0</v>
      </c>
      <c r="G53" s="47">
        <v>16872399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30397121</v>
      </c>
      <c r="O53" s="48">
        <f t="shared" si="7"/>
        <v>11.25488319360899</v>
      </c>
      <c r="P53" s="9"/>
    </row>
    <row r="54" spans="1:16">
      <c r="A54" s="12"/>
      <c r="B54" s="25">
        <v>335.9</v>
      </c>
      <c r="C54" s="20" t="s">
        <v>236</v>
      </c>
      <c r="D54" s="47">
        <v>0</v>
      </c>
      <c r="E54" s="47">
        <v>278402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278402</v>
      </c>
      <c r="O54" s="48">
        <f t="shared" si="7"/>
        <v>0.10308153824393863</v>
      </c>
      <c r="P54" s="9"/>
    </row>
    <row r="55" spans="1:16">
      <c r="A55" s="12"/>
      <c r="B55" s="25">
        <v>337.9</v>
      </c>
      <c r="C55" s="20" t="s">
        <v>63</v>
      </c>
      <c r="D55" s="47">
        <v>0</v>
      </c>
      <c r="E55" s="47">
        <v>1830618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1830618</v>
      </c>
      <c r="O55" s="48">
        <f t="shared" si="7"/>
        <v>0.67780734110043195</v>
      </c>
      <c r="P55" s="9"/>
    </row>
    <row r="56" spans="1:16" ht="15.75">
      <c r="A56" s="29" t="s">
        <v>68</v>
      </c>
      <c r="B56" s="30"/>
      <c r="C56" s="31"/>
      <c r="D56" s="32">
        <f t="shared" ref="D56:M56" si="9">SUM(D57:D109)</f>
        <v>350322161</v>
      </c>
      <c r="E56" s="32">
        <f t="shared" si="9"/>
        <v>168164672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3366097000</v>
      </c>
      <c r="J56" s="32">
        <f t="shared" si="9"/>
        <v>473761000</v>
      </c>
      <c r="K56" s="32">
        <f t="shared" si="9"/>
        <v>0</v>
      </c>
      <c r="L56" s="32">
        <f t="shared" si="9"/>
        <v>0</v>
      </c>
      <c r="M56" s="32">
        <f t="shared" si="9"/>
        <v>3719000</v>
      </c>
      <c r="N56" s="32">
        <f>SUM(D56:M56)</f>
        <v>4362063833</v>
      </c>
      <c r="O56" s="46">
        <f t="shared" si="7"/>
        <v>1615.104237124342</v>
      </c>
      <c r="P56" s="10"/>
    </row>
    <row r="57" spans="1:16">
      <c r="A57" s="12"/>
      <c r="B57" s="25">
        <v>341.1</v>
      </c>
      <c r="C57" s="20" t="s">
        <v>186</v>
      </c>
      <c r="D57" s="47">
        <v>12824527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12824527</v>
      </c>
      <c r="O57" s="48">
        <f t="shared" si="7"/>
        <v>4.7484284251223903</v>
      </c>
      <c r="P57" s="9"/>
    </row>
    <row r="58" spans="1:16">
      <c r="A58" s="12"/>
      <c r="B58" s="25">
        <v>341.2</v>
      </c>
      <c r="C58" s="20" t="s">
        <v>187</v>
      </c>
      <c r="D58" s="47">
        <v>567695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109" si="10">SUM(D58:M58)</f>
        <v>567695</v>
      </c>
      <c r="O58" s="48">
        <f t="shared" si="7"/>
        <v>0.21019559433262958</v>
      </c>
      <c r="P58" s="9"/>
    </row>
    <row r="59" spans="1:16">
      <c r="A59" s="12"/>
      <c r="B59" s="25">
        <v>341.3</v>
      </c>
      <c r="C59" s="20" t="s">
        <v>188</v>
      </c>
      <c r="D59" s="47">
        <v>54471725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54471725</v>
      </c>
      <c r="O59" s="48">
        <f t="shared" si="7"/>
        <v>20.168781847116069</v>
      </c>
      <c r="P59" s="9"/>
    </row>
    <row r="60" spans="1:16">
      <c r="A60" s="12"/>
      <c r="B60" s="25">
        <v>341.51</v>
      </c>
      <c r="C60" s="20" t="s">
        <v>189</v>
      </c>
      <c r="D60" s="47">
        <v>31013126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31013126</v>
      </c>
      <c r="O60" s="48">
        <f t="shared" si="7"/>
        <v>11.482966120333503</v>
      </c>
      <c r="P60" s="9"/>
    </row>
    <row r="61" spans="1:16">
      <c r="A61" s="12"/>
      <c r="B61" s="25">
        <v>341.52</v>
      </c>
      <c r="C61" s="20" t="s">
        <v>190</v>
      </c>
      <c r="D61" s="47">
        <v>25639486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25639486</v>
      </c>
      <c r="O61" s="48">
        <f t="shared" si="7"/>
        <v>9.4933141883460941</v>
      </c>
      <c r="P61" s="9"/>
    </row>
    <row r="62" spans="1:16">
      <c r="A62" s="12"/>
      <c r="B62" s="25">
        <v>341.53</v>
      </c>
      <c r="C62" s="20" t="s">
        <v>191</v>
      </c>
      <c r="D62" s="47">
        <v>674358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674358</v>
      </c>
      <c r="O62" s="48">
        <f t="shared" si="7"/>
        <v>0.24968879522096094</v>
      </c>
      <c r="P62" s="9"/>
    </row>
    <row r="63" spans="1:16">
      <c r="A63" s="12"/>
      <c r="B63" s="25">
        <v>341.54</v>
      </c>
      <c r="C63" s="20" t="s">
        <v>192</v>
      </c>
      <c r="D63" s="47">
        <v>1434644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1434644</v>
      </c>
      <c r="O63" s="48">
        <f t="shared" si="7"/>
        <v>0.53119341941666043</v>
      </c>
      <c r="P63" s="9"/>
    </row>
    <row r="64" spans="1:16">
      <c r="A64" s="12"/>
      <c r="B64" s="25">
        <v>341.56</v>
      </c>
      <c r="C64" s="20" t="s">
        <v>193</v>
      </c>
      <c r="D64" s="47">
        <v>2353530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2353530</v>
      </c>
      <c r="O64" s="48">
        <f t="shared" si="7"/>
        <v>0.87142151530253698</v>
      </c>
      <c r="P64" s="9"/>
    </row>
    <row r="65" spans="1:16">
      <c r="A65" s="12"/>
      <c r="B65" s="25">
        <v>341.9</v>
      </c>
      <c r="C65" s="20" t="s">
        <v>194</v>
      </c>
      <c r="D65" s="47">
        <v>22653185</v>
      </c>
      <c r="E65" s="47">
        <v>7596326</v>
      </c>
      <c r="F65" s="47">
        <v>0</v>
      </c>
      <c r="G65" s="47">
        <v>0</v>
      </c>
      <c r="H65" s="47">
        <v>0</v>
      </c>
      <c r="I65" s="47">
        <v>0</v>
      </c>
      <c r="J65" s="47">
        <v>473761000</v>
      </c>
      <c r="K65" s="47">
        <v>0</v>
      </c>
      <c r="L65" s="47">
        <v>0</v>
      </c>
      <c r="M65" s="47">
        <v>0</v>
      </c>
      <c r="N65" s="47">
        <f t="shared" si="10"/>
        <v>504010511</v>
      </c>
      <c r="O65" s="48">
        <f t="shared" si="7"/>
        <v>186.61568079609182</v>
      </c>
      <c r="P65" s="9"/>
    </row>
    <row r="66" spans="1:16">
      <c r="A66" s="12"/>
      <c r="B66" s="25">
        <v>342.1</v>
      </c>
      <c r="C66" s="20" t="s">
        <v>164</v>
      </c>
      <c r="D66" s="47">
        <v>53364107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53364107</v>
      </c>
      <c r="O66" s="48">
        <f t="shared" si="7"/>
        <v>19.758673560441856</v>
      </c>
      <c r="P66" s="9"/>
    </row>
    <row r="67" spans="1:16">
      <c r="A67" s="12"/>
      <c r="B67" s="25">
        <v>342.2</v>
      </c>
      <c r="C67" s="20" t="s">
        <v>78</v>
      </c>
      <c r="D67" s="47">
        <v>0</v>
      </c>
      <c r="E67" s="47">
        <v>45876229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45876229</v>
      </c>
      <c r="O67" s="48">
        <f t="shared" si="7"/>
        <v>16.986200724675779</v>
      </c>
      <c r="P67" s="9"/>
    </row>
    <row r="68" spans="1:16">
      <c r="A68" s="12"/>
      <c r="B68" s="25">
        <v>342.3</v>
      </c>
      <c r="C68" s="20" t="s">
        <v>79</v>
      </c>
      <c r="D68" s="47">
        <v>46884</v>
      </c>
      <c r="E68" s="47">
        <v>241473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288357</v>
      </c>
      <c r="O68" s="48">
        <f t="shared" si="7"/>
        <v>0.10676749133773253</v>
      </c>
      <c r="P68" s="9"/>
    </row>
    <row r="69" spans="1:16">
      <c r="A69" s="12"/>
      <c r="B69" s="25">
        <v>342.4</v>
      </c>
      <c r="C69" s="20" t="s">
        <v>80</v>
      </c>
      <c r="D69" s="47">
        <v>11581587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11581587</v>
      </c>
      <c r="O69" s="48">
        <f t="shared" ref="O69:O100" si="11">(N69/O$140)</f>
        <v>4.2882156136306584</v>
      </c>
      <c r="P69" s="9"/>
    </row>
    <row r="70" spans="1:16">
      <c r="A70" s="12"/>
      <c r="B70" s="25">
        <v>342.5</v>
      </c>
      <c r="C70" s="20" t="s">
        <v>81</v>
      </c>
      <c r="D70" s="47">
        <v>10845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10845</v>
      </c>
      <c r="O70" s="48">
        <f t="shared" si="11"/>
        <v>4.0154858163932534E-3</v>
      </c>
      <c r="P70" s="9"/>
    </row>
    <row r="71" spans="1:16">
      <c r="A71" s="12"/>
      <c r="B71" s="25">
        <v>342.6</v>
      </c>
      <c r="C71" s="20" t="s">
        <v>82</v>
      </c>
      <c r="D71" s="47">
        <v>0</v>
      </c>
      <c r="E71" s="47">
        <v>23299917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23299917</v>
      </c>
      <c r="O71" s="48">
        <f t="shared" si="11"/>
        <v>8.6270618936505343</v>
      </c>
      <c r="P71" s="9"/>
    </row>
    <row r="72" spans="1:16">
      <c r="A72" s="12"/>
      <c r="B72" s="25">
        <v>342.9</v>
      </c>
      <c r="C72" s="20" t="s">
        <v>83</v>
      </c>
      <c r="D72" s="47">
        <v>643849</v>
      </c>
      <c r="E72" s="47">
        <v>3110638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3754487</v>
      </c>
      <c r="O72" s="48">
        <f t="shared" si="11"/>
        <v>1.3901419360380689</v>
      </c>
      <c r="P72" s="9"/>
    </row>
    <row r="73" spans="1:16">
      <c r="A73" s="12"/>
      <c r="B73" s="25">
        <v>343.4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268139000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268139000</v>
      </c>
      <c r="O73" s="48">
        <f t="shared" si="11"/>
        <v>99.281544612436193</v>
      </c>
      <c r="P73" s="9"/>
    </row>
    <row r="74" spans="1:16">
      <c r="A74" s="12"/>
      <c r="B74" s="25">
        <v>343.6</v>
      </c>
      <c r="C74" s="20" t="s">
        <v>85</v>
      </c>
      <c r="D74" s="47">
        <v>33039882</v>
      </c>
      <c r="E74" s="47">
        <v>0</v>
      </c>
      <c r="F74" s="47">
        <v>0</v>
      </c>
      <c r="G74" s="47">
        <v>0</v>
      </c>
      <c r="H74" s="47">
        <v>0</v>
      </c>
      <c r="I74" s="47">
        <v>659782000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692821882</v>
      </c>
      <c r="O74" s="48">
        <f t="shared" si="11"/>
        <v>256.52525960884094</v>
      </c>
      <c r="P74" s="9"/>
    </row>
    <row r="75" spans="1:16">
      <c r="A75" s="12"/>
      <c r="B75" s="25">
        <v>343.9</v>
      </c>
      <c r="C75" s="20" t="s">
        <v>86</v>
      </c>
      <c r="D75" s="47">
        <v>34030114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34030114</v>
      </c>
      <c r="O75" s="48">
        <f t="shared" si="11"/>
        <v>12.600040580658874</v>
      </c>
      <c r="P75" s="9"/>
    </row>
    <row r="76" spans="1:16">
      <c r="A76" s="12"/>
      <c r="B76" s="25">
        <v>344.1</v>
      </c>
      <c r="C76" s="20" t="s">
        <v>195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830703000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830703000</v>
      </c>
      <c r="O76" s="48">
        <f t="shared" si="11"/>
        <v>307.57732726005759</v>
      </c>
      <c r="P76" s="9"/>
    </row>
    <row r="77" spans="1:16">
      <c r="A77" s="12"/>
      <c r="B77" s="25">
        <v>344.2</v>
      </c>
      <c r="C77" s="20" t="s">
        <v>196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143864000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143864000</v>
      </c>
      <c r="O77" s="48">
        <f t="shared" si="11"/>
        <v>53.26729843149829</v>
      </c>
      <c r="P77" s="9"/>
    </row>
    <row r="78" spans="1:16">
      <c r="A78" s="12"/>
      <c r="B78" s="25">
        <v>344.3</v>
      </c>
      <c r="C78" s="20" t="s">
        <v>197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118144000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118144000</v>
      </c>
      <c r="O78" s="48">
        <f t="shared" si="11"/>
        <v>43.744173009863026</v>
      </c>
      <c r="P78" s="9"/>
    </row>
    <row r="79" spans="1:16">
      <c r="A79" s="12"/>
      <c r="B79" s="25">
        <v>344.5</v>
      </c>
      <c r="C79" s="20" t="s">
        <v>198</v>
      </c>
      <c r="D79" s="47">
        <v>3825049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3825049</v>
      </c>
      <c r="O79" s="48">
        <f t="shared" si="11"/>
        <v>1.4162683270179066</v>
      </c>
      <c r="P79" s="9"/>
    </row>
    <row r="80" spans="1:16">
      <c r="A80" s="12"/>
      <c r="B80" s="25">
        <v>344.6</v>
      </c>
      <c r="C80" s="20" t="s">
        <v>199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12327000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12327000</v>
      </c>
      <c r="O80" s="48">
        <f t="shared" si="11"/>
        <v>4.5642133387440875</v>
      </c>
      <c r="P80" s="9"/>
    </row>
    <row r="81" spans="1:16">
      <c r="A81" s="12"/>
      <c r="B81" s="25">
        <v>344.9</v>
      </c>
      <c r="C81" s="20" t="s">
        <v>200</v>
      </c>
      <c r="D81" s="47">
        <v>0</v>
      </c>
      <c r="E81" s="47">
        <v>223344</v>
      </c>
      <c r="F81" s="47">
        <v>0</v>
      </c>
      <c r="G81" s="47">
        <v>0</v>
      </c>
      <c r="H81" s="47">
        <v>0</v>
      </c>
      <c r="I81" s="47">
        <v>669000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892344</v>
      </c>
      <c r="O81" s="48">
        <f t="shared" si="11"/>
        <v>0.33040061552269445</v>
      </c>
      <c r="P81" s="9"/>
    </row>
    <row r="82" spans="1:16">
      <c r="A82" s="12"/>
      <c r="B82" s="25">
        <v>345.1</v>
      </c>
      <c r="C82" s="20" t="s">
        <v>93</v>
      </c>
      <c r="D82" s="47">
        <v>0</v>
      </c>
      <c r="E82" s="47">
        <v>38237523</v>
      </c>
      <c r="F82" s="47">
        <v>0</v>
      </c>
      <c r="G82" s="47">
        <v>0</v>
      </c>
      <c r="H82" s="47">
        <v>0</v>
      </c>
      <c r="I82" s="47">
        <v>12365000</v>
      </c>
      <c r="J82" s="47">
        <v>0</v>
      </c>
      <c r="K82" s="47">
        <v>0</v>
      </c>
      <c r="L82" s="47">
        <v>0</v>
      </c>
      <c r="M82" s="47">
        <v>3719000</v>
      </c>
      <c r="N82" s="47">
        <f t="shared" si="10"/>
        <v>54321523</v>
      </c>
      <c r="O82" s="48">
        <f t="shared" si="11"/>
        <v>20.11316783138588</v>
      </c>
      <c r="P82" s="9"/>
    </row>
    <row r="83" spans="1:16">
      <c r="A83" s="12"/>
      <c r="B83" s="25">
        <v>345.9</v>
      </c>
      <c r="C83" s="20" t="s">
        <v>94</v>
      </c>
      <c r="D83" s="47">
        <v>3357627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3357627</v>
      </c>
      <c r="O83" s="48">
        <f t="shared" si="11"/>
        <v>1.2431999626776422</v>
      </c>
      <c r="P83" s="9"/>
    </row>
    <row r="84" spans="1:16">
      <c r="A84" s="12"/>
      <c r="B84" s="25">
        <v>346.2</v>
      </c>
      <c r="C84" s="20" t="s">
        <v>95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1314337000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1314337000</v>
      </c>
      <c r="O84" s="48">
        <f t="shared" si="11"/>
        <v>486.64837081243513</v>
      </c>
      <c r="P84" s="9"/>
    </row>
    <row r="85" spans="1:16">
      <c r="A85" s="12"/>
      <c r="B85" s="25">
        <v>346.9</v>
      </c>
      <c r="C85" s="20" t="s">
        <v>96</v>
      </c>
      <c r="D85" s="47">
        <v>0</v>
      </c>
      <c r="E85" s="47">
        <v>177320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177320</v>
      </c>
      <c r="O85" s="48">
        <f t="shared" si="11"/>
        <v>6.5654766709345475E-2</v>
      </c>
      <c r="P85" s="9"/>
    </row>
    <row r="86" spans="1:16">
      <c r="A86" s="12"/>
      <c r="B86" s="25">
        <v>347.1</v>
      </c>
      <c r="C86" s="20" t="s">
        <v>97</v>
      </c>
      <c r="D86" s="47">
        <v>0</v>
      </c>
      <c r="E86" s="47">
        <v>468531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468531</v>
      </c>
      <c r="O86" s="48">
        <f t="shared" si="11"/>
        <v>0.17347898432831235</v>
      </c>
      <c r="P86" s="9"/>
    </row>
    <row r="87" spans="1:16">
      <c r="A87" s="12"/>
      <c r="B87" s="25">
        <v>347.2</v>
      </c>
      <c r="C87" s="20" t="s">
        <v>98</v>
      </c>
      <c r="D87" s="47">
        <v>50010845</v>
      </c>
      <c r="E87" s="47">
        <v>75500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50086345</v>
      </c>
      <c r="O87" s="48">
        <f t="shared" si="11"/>
        <v>18.545044531348928</v>
      </c>
      <c r="P87" s="9"/>
    </row>
    <row r="88" spans="1:16">
      <c r="A88" s="12"/>
      <c r="B88" s="25">
        <v>347.3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5767000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5767000</v>
      </c>
      <c r="O88" s="48">
        <f t="shared" si="11"/>
        <v>2.1352979901466012</v>
      </c>
      <c r="P88" s="9"/>
    </row>
    <row r="89" spans="1:16">
      <c r="A89" s="12"/>
      <c r="B89" s="25">
        <v>347.9</v>
      </c>
      <c r="C89" s="20" t="s">
        <v>100</v>
      </c>
      <c r="D89" s="47">
        <v>0</v>
      </c>
      <c r="E89" s="47">
        <v>1538077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1538077</v>
      </c>
      <c r="O89" s="48">
        <f t="shared" si="11"/>
        <v>0.56949067570499634</v>
      </c>
      <c r="P89" s="9"/>
    </row>
    <row r="90" spans="1:16">
      <c r="A90" s="12"/>
      <c r="B90" s="25">
        <v>348.11</v>
      </c>
      <c r="C90" s="20" t="s">
        <v>201</v>
      </c>
      <c r="D90" s="47">
        <v>0</v>
      </c>
      <c r="E90" s="47">
        <v>40080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40080</v>
      </c>
      <c r="O90" s="48">
        <f t="shared" si="11"/>
        <v>1.4840080361552935E-2</v>
      </c>
      <c r="P90" s="9"/>
    </row>
    <row r="91" spans="1:16">
      <c r="A91" s="12"/>
      <c r="B91" s="25">
        <v>348.12</v>
      </c>
      <c r="C91" s="20" t="s">
        <v>202</v>
      </c>
      <c r="D91" s="47">
        <v>0</v>
      </c>
      <c r="E91" s="47">
        <v>241622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103" si="12">SUM(D91:M91)</f>
        <v>241622</v>
      </c>
      <c r="O91" s="48">
        <f t="shared" si="11"/>
        <v>8.9463320786405773E-2</v>
      </c>
      <c r="P91" s="9"/>
    </row>
    <row r="92" spans="1:16">
      <c r="A92" s="12"/>
      <c r="B92" s="25">
        <v>348.13</v>
      </c>
      <c r="C92" s="20" t="s">
        <v>203</v>
      </c>
      <c r="D92" s="47">
        <v>0</v>
      </c>
      <c r="E92" s="47">
        <v>177620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177620</v>
      </c>
      <c r="O92" s="48">
        <f t="shared" si="11"/>
        <v>6.5765845155165481E-2</v>
      </c>
      <c r="P92" s="9"/>
    </row>
    <row r="93" spans="1:16">
      <c r="A93" s="12"/>
      <c r="B93" s="25">
        <v>348.22</v>
      </c>
      <c r="C93" s="20" t="s">
        <v>205</v>
      </c>
      <c r="D93" s="47">
        <v>0</v>
      </c>
      <c r="E93" s="47">
        <v>526852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526852</v>
      </c>
      <c r="O93" s="48">
        <f t="shared" si="11"/>
        <v>0.19507300445720777</v>
      </c>
      <c r="P93" s="9"/>
    </row>
    <row r="94" spans="1:16">
      <c r="A94" s="12"/>
      <c r="B94" s="25">
        <v>348.23</v>
      </c>
      <c r="C94" s="20" t="s">
        <v>206</v>
      </c>
      <c r="D94" s="47">
        <v>0</v>
      </c>
      <c r="E94" s="47">
        <v>880095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880095</v>
      </c>
      <c r="O94" s="48">
        <f t="shared" si="11"/>
        <v>0.32586528257986352</v>
      </c>
      <c r="P94" s="9"/>
    </row>
    <row r="95" spans="1:16">
      <c r="A95" s="12"/>
      <c r="B95" s="25">
        <v>348.31</v>
      </c>
      <c r="C95" s="20" t="s">
        <v>222</v>
      </c>
      <c r="D95" s="47">
        <v>0</v>
      </c>
      <c r="E95" s="47">
        <v>12601737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12601737</v>
      </c>
      <c r="O95" s="48">
        <f t="shared" si="11"/>
        <v>4.665937868641592</v>
      </c>
      <c r="P95" s="9"/>
    </row>
    <row r="96" spans="1:16">
      <c r="A96" s="12"/>
      <c r="B96" s="25">
        <v>348.32</v>
      </c>
      <c r="C96" s="20" t="s">
        <v>223</v>
      </c>
      <c r="D96" s="47">
        <v>0</v>
      </c>
      <c r="E96" s="47">
        <v>489655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489655</v>
      </c>
      <c r="O96" s="48">
        <f t="shared" si="11"/>
        <v>0.1813003879599851</v>
      </c>
      <c r="P96" s="9"/>
    </row>
    <row r="97" spans="1:16">
      <c r="A97" s="12"/>
      <c r="B97" s="25">
        <v>348.41</v>
      </c>
      <c r="C97" s="20" t="s">
        <v>225</v>
      </c>
      <c r="D97" s="47">
        <v>0</v>
      </c>
      <c r="E97" s="47">
        <v>9981383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9981383</v>
      </c>
      <c r="O97" s="48">
        <f t="shared" si="11"/>
        <v>3.6957217025807965</v>
      </c>
      <c r="P97" s="9"/>
    </row>
    <row r="98" spans="1:16">
      <c r="A98" s="12"/>
      <c r="B98" s="25">
        <v>348.42</v>
      </c>
      <c r="C98" s="20" t="s">
        <v>226</v>
      </c>
      <c r="D98" s="47">
        <v>0</v>
      </c>
      <c r="E98" s="47">
        <v>6951976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6951976</v>
      </c>
      <c r="O98" s="48">
        <f t="shared" si="11"/>
        <v>2.5740489648599634</v>
      </c>
      <c r="P98" s="9"/>
    </row>
    <row r="99" spans="1:16">
      <c r="A99" s="12"/>
      <c r="B99" s="25">
        <v>348.48</v>
      </c>
      <c r="C99" s="20" t="s">
        <v>227</v>
      </c>
      <c r="D99" s="47">
        <v>0</v>
      </c>
      <c r="E99" s="47">
        <v>259273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259273</v>
      </c>
      <c r="O99" s="48">
        <f t="shared" si="11"/>
        <v>9.5998806276968926E-2</v>
      </c>
      <c r="P99" s="9"/>
    </row>
    <row r="100" spans="1:16">
      <c r="A100" s="12"/>
      <c r="B100" s="25">
        <v>348.52</v>
      </c>
      <c r="C100" s="20" t="s">
        <v>228</v>
      </c>
      <c r="D100" s="47">
        <v>0</v>
      </c>
      <c r="E100" s="47">
        <v>3218990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3218990</v>
      </c>
      <c r="O100" s="48">
        <f t="shared" si="11"/>
        <v>1.1918680210338144</v>
      </c>
      <c r="P100" s="9"/>
    </row>
    <row r="101" spans="1:16">
      <c r="A101" s="12"/>
      <c r="B101" s="25">
        <v>348.53</v>
      </c>
      <c r="C101" s="20" t="s">
        <v>229</v>
      </c>
      <c r="D101" s="47">
        <v>0</v>
      </c>
      <c r="E101" s="47">
        <v>7860552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7860552</v>
      </c>
      <c r="O101" s="48">
        <f t="shared" ref="O101:O132" si="13">(N101/O$140)</f>
        <v>2.9104596648244923</v>
      </c>
      <c r="P101" s="9"/>
    </row>
    <row r="102" spans="1:16">
      <c r="A102" s="12"/>
      <c r="B102" s="25">
        <v>348.71</v>
      </c>
      <c r="C102" s="20" t="s">
        <v>230</v>
      </c>
      <c r="D102" s="47">
        <v>0</v>
      </c>
      <c r="E102" s="47">
        <v>1179802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1179802</v>
      </c>
      <c r="O102" s="48">
        <f t="shared" si="13"/>
        <v>0.43683524178445304</v>
      </c>
      <c r="P102" s="9"/>
    </row>
    <row r="103" spans="1:16">
      <c r="A103" s="12"/>
      <c r="B103" s="25">
        <v>348.72</v>
      </c>
      <c r="C103" s="20" t="s">
        <v>231</v>
      </c>
      <c r="D103" s="47">
        <v>0</v>
      </c>
      <c r="E103" s="47">
        <v>322810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322810</v>
      </c>
      <c r="O103" s="48">
        <f t="shared" si="13"/>
        <v>0.11952411031718821</v>
      </c>
      <c r="P103" s="9"/>
    </row>
    <row r="104" spans="1:16">
      <c r="A104" s="12"/>
      <c r="B104" s="25">
        <v>348.92099999999999</v>
      </c>
      <c r="C104" s="20" t="s">
        <v>207</v>
      </c>
      <c r="D104" s="47">
        <v>304566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304566</v>
      </c>
      <c r="O104" s="48">
        <f t="shared" si="13"/>
        <v>0.11276905976538751</v>
      </c>
      <c r="P104" s="9"/>
    </row>
    <row r="105" spans="1:16">
      <c r="A105" s="12"/>
      <c r="B105" s="25">
        <v>348.923</v>
      </c>
      <c r="C105" s="20" t="s">
        <v>208</v>
      </c>
      <c r="D105" s="47">
        <v>0</v>
      </c>
      <c r="E105" s="47">
        <v>609132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609132</v>
      </c>
      <c r="O105" s="48">
        <f t="shared" si="13"/>
        <v>0.22553811953077502</v>
      </c>
      <c r="P105" s="9"/>
    </row>
    <row r="106" spans="1:16">
      <c r="A106" s="12"/>
      <c r="B106" s="25">
        <v>348.92399999999998</v>
      </c>
      <c r="C106" s="20" t="s">
        <v>209</v>
      </c>
      <c r="D106" s="47">
        <v>0</v>
      </c>
      <c r="E106" s="47">
        <v>304566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304566</v>
      </c>
      <c r="O106" s="48">
        <f t="shared" si="13"/>
        <v>0.11276905976538751</v>
      </c>
      <c r="P106" s="9"/>
    </row>
    <row r="107" spans="1:16">
      <c r="A107" s="12"/>
      <c r="B107" s="25">
        <v>348.93099999999998</v>
      </c>
      <c r="C107" s="20" t="s">
        <v>210</v>
      </c>
      <c r="D107" s="47">
        <v>4063049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4063049</v>
      </c>
      <c r="O107" s="48">
        <f t="shared" si="13"/>
        <v>1.5043905607017789</v>
      </c>
      <c r="P107" s="9"/>
    </row>
    <row r="108" spans="1:16">
      <c r="A108" s="12"/>
      <c r="B108" s="25">
        <v>348.99</v>
      </c>
      <c r="C108" s="20" t="s">
        <v>211</v>
      </c>
      <c r="D108" s="47">
        <v>2059826</v>
      </c>
      <c r="E108" s="47">
        <v>1673649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3733475</v>
      </c>
      <c r="O108" s="48">
        <f t="shared" si="13"/>
        <v>1.3823620016928355</v>
      </c>
      <c r="P108" s="9"/>
    </row>
    <row r="109" spans="1:16">
      <c r="A109" s="12"/>
      <c r="B109" s="25">
        <v>349</v>
      </c>
      <c r="C109" s="20" t="s">
        <v>1</v>
      </c>
      <c r="D109" s="47">
        <v>2351655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2351655</v>
      </c>
      <c r="O109" s="48">
        <f t="shared" si="13"/>
        <v>0.87072727501616187</v>
      </c>
      <c r="P109" s="9"/>
    </row>
    <row r="110" spans="1:16" ht="15.75">
      <c r="A110" s="29" t="s">
        <v>69</v>
      </c>
      <c r="B110" s="30"/>
      <c r="C110" s="31"/>
      <c r="D110" s="32">
        <f t="shared" ref="D110:M110" si="14">SUM(D111:D115)</f>
        <v>20055877</v>
      </c>
      <c r="E110" s="32">
        <f t="shared" si="14"/>
        <v>28484396</v>
      </c>
      <c r="F110" s="32">
        <f t="shared" si="14"/>
        <v>0</v>
      </c>
      <c r="G110" s="32">
        <f t="shared" si="14"/>
        <v>168089</v>
      </c>
      <c r="H110" s="32">
        <f t="shared" si="14"/>
        <v>0</v>
      </c>
      <c r="I110" s="32">
        <f t="shared" si="14"/>
        <v>0</v>
      </c>
      <c r="J110" s="32">
        <f t="shared" si="14"/>
        <v>0</v>
      </c>
      <c r="K110" s="32">
        <f t="shared" si="14"/>
        <v>0</v>
      </c>
      <c r="L110" s="32">
        <f t="shared" si="14"/>
        <v>0</v>
      </c>
      <c r="M110" s="32">
        <f t="shared" si="14"/>
        <v>0</v>
      </c>
      <c r="N110" s="32">
        <f t="shared" ref="N110:N117" si="15">SUM(D110:M110)</f>
        <v>48708362</v>
      </c>
      <c r="O110" s="46">
        <f t="shared" si="13"/>
        <v>18.034830497994292</v>
      </c>
      <c r="P110" s="10"/>
    </row>
    <row r="111" spans="1:16">
      <c r="A111" s="13"/>
      <c r="B111" s="40">
        <v>351.1</v>
      </c>
      <c r="C111" s="21" t="s">
        <v>118</v>
      </c>
      <c r="D111" s="47">
        <v>666508</v>
      </c>
      <c r="E111" s="47">
        <v>976152</v>
      </c>
      <c r="F111" s="47">
        <v>0</v>
      </c>
      <c r="G111" s="47">
        <v>168089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1810749</v>
      </c>
      <c r="O111" s="48">
        <f t="shared" si="13"/>
        <v>0.67045061563377284</v>
      </c>
      <c r="P111" s="9"/>
    </row>
    <row r="112" spans="1:16">
      <c r="A112" s="13"/>
      <c r="B112" s="40">
        <v>351.3</v>
      </c>
      <c r="C112" s="21" t="s">
        <v>175</v>
      </c>
      <c r="D112" s="47">
        <v>0</v>
      </c>
      <c r="E112" s="47">
        <v>15911972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15911972</v>
      </c>
      <c r="O112" s="48">
        <f t="shared" si="13"/>
        <v>5.8915903989715614</v>
      </c>
      <c r="P112" s="9"/>
    </row>
    <row r="113" spans="1:16">
      <c r="A113" s="13"/>
      <c r="B113" s="40">
        <v>352</v>
      </c>
      <c r="C113" s="21" t="s">
        <v>121</v>
      </c>
      <c r="D113" s="47">
        <v>0</v>
      </c>
      <c r="E113" s="47">
        <v>657059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657059</v>
      </c>
      <c r="O113" s="48">
        <f t="shared" si="13"/>
        <v>0.24328364177349326</v>
      </c>
      <c r="P113" s="9"/>
    </row>
    <row r="114" spans="1:16">
      <c r="A114" s="13"/>
      <c r="B114" s="40">
        <v>354</v>
      </c>
      <c r="C114" s="21" t="s">
        <v>123</v>
      </c>
      <c r="D114" s="47">
        <v>4639036</v>
      </c>
      <c r="E114" s="47">
        <v>1912762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6551798</v>
      </c>
      <c r="O114" s="48">
        <f t="shared" si="13"/>
        <v>2.4258784638887674</v>
      </c>
      <c r="P114" s="9"/>
    </row>
    <row r="115" spans="1:16">
      <c r="A115" s="13"/>
      <c r="B115" s="40">
        <v>359</v>
      </c>
      <c r="C115" s="21" t="s">
        <v>124</v>
      </c>
      <c r="D115" s="47">
        <v>14750333</v>
      </c>
      <c r="E115" s="47">
        <v>9026451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23776784</v>
      </c>
      <c r="O115" s="48">
        <f t="shared" si="13"/>
        <v>8.8036273777266985</v>
      </c>
      <c r="P115" s="9"/>
    </row>
    <row r="116" spans="1:16" ht="15.75">
      <c r="A116" s="29" t="s">
        <v>5</v>
      </c>
      <c r="B116" s="30"/>
      <c r="C116" s="31"/>
      <c r="D116" s="32">
        <f t="shared" ref="D116:M116" si="16">SUM(D117:D126)</f>
        <v>26142229</v>
      </c>
      <c r="E116" s="32">
        <f t="shared" si="16"/>
        <v>30560066</v>
      </c>
      <c r="F116" s="32">
        <f t="shared" si="16"/>
        <v>6426008</v>
      </c>
      <c r="G116" s="32">
        <f t="shared" si="16"/>
        <v>22308448</v>
      </c>
      <c r="H116" s="32">
        <f t="shared" si="16"/>
        <v>6743</v>
      </c>
      <c r="I116" s="32">
        <f t="shared" si="16"/>
        <v>0</v>
      </c>
      <c r="J116" s="32">
        <f t="shared" si="16"/>
        <v>371000</v>
      </c>
      <c r="K116" s="32">
        <f t="shared" si="16"/>
        <v>98252000</v>
      </c>
      <c r="L116" s="32">
        <f t="shared" si="16"/>
        <v>0</v>
      </c>
      <c r="M116" s="32">
        <f t="shared" si="16"/>
        <v>16657000</v>
      </c>
      <c r="N116" s="32">
        <f t="shared" si="15"/>
        <v>200723494</v>
      </c>
      <c r="O116" s="46">
        <f t="shared" si="13"/>
        <v>74.320179176938339</v>
      </c>
      <c r="P116" s="10"/>
    </row>
    <row r="117" spans="1:16">
      <c r="A117" s="12"/>
      <c r="B117" s="25">
        <v>361.1</v>
      </c>
      <c r="C117" s="20" t="s">
        <v>125</v>
      </c>
      <c r="D117" s="47">
        <v>1294273</v>
      </c>
      <c r="E117" s="47">
        <v>1343149</v>
      </c>
      <c r="F117" s="47">
        <v>1017934</v>
      </c>
      <c r="G117" s="47">
        <v>1946917</v>
      </c>
      <c r="H117" s="47">
        <v>6743</v>
      </c>
      <c r="I117" s="47">
        <v>0</v>
      </c>
      <c r="J117" s="47">
        <v>371000</v>
      </c>
      <c r="K117" s="47">
        <v>0</v>
      </c>
      <c r="L117" s="47">
        <v>0</v>
      </c>
      <c r="M117" s="47">
        <v>886000</v>
      </c>
      <c r="N117" s="47">
        <f t="shared" si="15"/>
        <v>6866016</v>
      </c>
      <c r="O117" s="48">
        <f t="shared" si="13"/>
        <v>2.5422212875176706</v>
      </c>
      <c r="P117" s="9"/>
    </row>
    <row r="118" spans="1:16">
      <c r="A118" s="12"/>
      <c r="B118" s="25">
        <v>361.3</v>
      </c>
      <c r="C118" s="20" t="s">
        <v>170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63759000</v>
      </c>
      <c r="L118" s="47">
        <v>0</v>
      </c>
      <c r="M118" s="47">
        <v>0</v>
      </c>
      <c r="N118" s="47">
        <f t="shared" ref="N118:N126" si="17">SUM(D118:M118)</f>
        <v>63759000</v>
      </c>
      <c r="O118" s="48">
        <f t="shared" si="13"/>
        <v>23.60750209012609</v>
      </c>
      <c r="P118" s="9"/>
    </row>
    <row r="119" spans="1:16">
      <c r="A119" s="12"/>
      <c r="B119" s="25">
        <v>361.4</v>
      </c>
      <c r="C119" s="20" t="s">
        <v>232</v>
      </c>
      <c r="D119" s="47">
        <v>0</v>
      </c>
      <c r="E119" s="47">
        <v>0</v>
      </c>
      <c r="F119" s="47">
        <v>0</v>
      </c>
      <c r="G119" s="47">
        <v>261106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261106</v>
      </c>
      <c r="O119" s="48">
        <f t="shared" si="13"/>
        <v>9.6677495580929168E-2</v>
      </c>
      <c r="P119" s="9"/>
    </row>
    <row r="120" spans="1:16">
      <c r="A120" s="12"/>
      <c r="B120" s="25">
        <v>362</v>
      </c>
      <c r="C120" s="20" t="s">
        <v>127</v>
      </c>
      <c r="D120" s="47">
        <v>8609045</v>
      </c>
      <c r="E120" s="47">
        <v>1623118</v>
      </c>
      <c r="F120" s="47">
        <v>0</v>
      </c>
      <c r="G120" s="47">
        <v>2889594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13121757</v>
      </c>
      <c r="O120" s="48">
        <f t="shared" si="13"/>
        <v>4.8584812466259919</v>
      </c>
      <c r="P120" s="9"/>
    </row>
    <row r="121" spans="1:16">
      <c r="A121" s="12"/>
      <c r="B121" s="25">
        <v>364</v>
      </c>
      <c r="C121" s="20" t="s">
        <v>212</v>
      </c>
      <c r="D121" s="47">
        <v>100493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100493</v>
      </c>
      <c r="O121" s="48">
        <f t="shared" si="13"/>
        <v>3.7208687519299878E-2</v>
      </c>
      <c r="P121" s="9"/>
    </row>
    <row r="122" spans="1:16">
      <c r="A122" s="12"/>
      <c r="B122" s="25">
        <v>366</v>
      </c>
      <c r="C122" s="20" t="s">
        <v>129</v>
      </c>
      <c r="D122" s="47">
        <v>1175000</v>
      </c>
      <c r="E122" s="47">
        <v>3592488</v>
      </c>
      <c r="F122" s="47">
        <v>0</v>
      </c>
      <c r="G122" s="47">
        <v>3107844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15771000</v>
      </c>
      <c r="N122" s="47">
        <f t="shared" si="17"/>
        <v>23646332</v>
      </c>
      <c r="O122" s="48">
        <f t="shared" si="13"/>
        <v>8.7553260263463262</v>
      </c>
      <c r="P122" s="9"/>
    </row>
    <row r="123" spans="1:16">
      <c r="A123" s="12"/>
      <c r="B123" s="25">
        <v>368</v>
      </c>
      <c r="C123" s="20" t="s">
        <v>130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34493000</v>
      </c>
      <c r="L123" s="47">
        <v>0</v>
      </c>
      <c r="M123" s="47">
        <v>0</v>
      </c>
      <c r="N123" s="47">
        <f t="shared" si="17"/>
        <v>34493000</v>
      </c>
      <c r="O123" s="48">
        <f t="shared" si="13"/>
        <v>12.771429438898339</v>
      </c>
      <c r="P123" s="9"/>
    </row>
    <row r="124" spans="1:16">
      <c r="A124" s="12"/>
      <c r="B124" s="25">
        <v>369.3</v>
      </c>
      <c r="C124" s="20" t="s">
        <v>131</v>
      </c>
      <c r="D124" s="47">
        <v>0</v>
      </c>
      <c r="E124" s="47">
        <v>1174655</v>
      </c>
      <c r="F124" s="47">
        <v>0</v>
      </c>
      <c r="G124" s="47">
        <v>4077326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5251981</v>
      </c>
      <c r="O124" s="48">
        <f t="shared" si="13"/>
        <v>1.9446062898540206</v>
      </c>
      <c r="P124" s="9"/>
    </row>
    <row r="125" spans="1:16">
      <c r="A125" s="12"/>
      <c r="B125" s="25">
        <v>369.4</v>
      </c>
      <c r="C125" s="20" t="s">
        <v>158</v>
      </c>
      <c r="D125" s="47">
        <v>0</v>
      </c>
      <c r="E125" s="47">
        <v>3298450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3298450</v>
      </c>
      <c r="O125" s="48">
        <f t="shared" si="13"/>
        <v>1.2212889987166737</v>
      </c>
      <c r="P125" s="9"/>
    </row>
    <row r="126" spans="1:16">
      <c r="A126" s="12"/>
      <c r="B126" s="25">
        <v>369.9</v>
      </c>
      <c r="C126" s="20" t="s">
        <v>132</v>
      </c>
      <c r="D126" s="47">
        <v>14963418</v>
      </c>
      <c r="E126" s="47">
        <v>19528206</v>
      </c>
      <c r="F126" s="47">
        <v>5408074</v>
      </c>
      <c r="G126" s="47">
        <v>10025661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49925359</v>
      </c>
      <c r="O126" s="48">
        <f t="shared" si="13"/>
        <v>18.485437615752996</v>
      </c>
      <c r="P126" s="9"/>
    </row>
    <row r="127" spans="1:16" ht="15.75">
      <c r="A127" s="29" t="s">
        <v>70</v>
      </c>
      <c r="B127" s="30"/>
      <c r="C127" s="31"/>
      <c r="D127" s="32">
        <f t="shared" ref="D127:M127" si="18">SUM(D128:D137)</f>
        <v>42318288</v>
      </c>
      <c r="E127" s="32">
        <f t="shared" si="18"/>
        <v>97540208</v>
      </c>
      <c r="F127" s="32">
        <f t="shared" si="18"/>
        <v>1256762123</v>
      </c>
      <c r="G127" s="32">
        <f t="shared" si="18"/>
        <v>310418661</v>
      </c>
      <c r="H127" s="32">
        <f t="shared" si="18"/>
        <v>0</v>
      </c>
      <c r="I127" s="32">
        <f t="shared" si="18"/>
        <v>1194740000</v>
      </c>
      <c r="J127" s="32">
        <f t="shared" si="18"/>
        <v>0</v>
      </c>
      <c r="K127" s="32">
        <f t="shared" si="18"/>
        <v>0</v>
      </c>
      <c r="L127" s="32">
        <f t="shared" si="18"/>
        <v>0</v>
      </c>
      <c r="M127" s="32">
        <f t="shared" si="18"/>
        <v>0</v>
      </c>
      <c r="N127" s="32">
        <f>SUM(D127:M127)</f>
        <v>2901779280</v>
      </c>
      <c r="O127" s="46">
        <f t="shared" si="13"/>
        <v>1074.4171084503298</v>
      </c>
      <c r="P127" s="9"/>
    </row>
    <row r="128" spans="1:16">
      <c r="A128" s="12"/>
      <c r="B128" s="25">
        <v>381</v>
      </c>
      <c r="C128" s="20" t="s">
        <v>133</v>
      </c>
      <c r="D128" s="47">
        <v>31458288</v>
      </c>
      <c r="E128" s="47">
        <v>94893010</v>
      </c>
      <c r="F128" s="47">
        <v>155889942</v>
      </c>
      <c r="G128" s="47">
        <v>43503044</v>
      </c>
      <c r="H128" s="47">
        <v>0</v>
      </c>
      <c r="I128" s="47">
        <v>792308000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1118052284</v>
      </c>
      <c r="O128" s="48">
        <f t="shared" si="13"/>
        <v>413.97170017409695</v>
      </c>
      <c r="P128" s="9"/>
    </row>
    <row r="129" spans="1:119">
      <c r="A129" s="12"/>
      <c r="B129" s="25">
        <v>383</v>
      </c>
      <c r="C129" s="20" t="s">
        <v>213</v>
      </c>
      <c r="D129" s="47">
        <v>10860000</v>
      </c>
      <c r="E129" s="47">
        <v>2647198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ref="N129:N137" si="19">SUM(D129:M129)</f>
        <v>13507198</v>
      </c>
      <c r="O129" s="48">
        <f t="shared" si="13"/>
        <v>5.0011952040770229</v>
      </c>
      <c r="P129" s="9"/>
    </row>
    <row r="130" spans="1:119">
      <c r="A130" s="12"/>
      <c r="B130" s="25">
        <v>384</v>
      </c>
      <c r="C130" s="20" t="s">
        <v>134</v>
      </c>
      <c r="D130" s="47">
        <v>0</v>
      </c>
      <c r="E130" s="47">
        <v>0</v>
      </c>
      <c r="F130" s="47">
        <v>0</v>
      </c>
      <c r="G130" s="47">
        <v>266915617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266915617</v>
      </c>
      <c r="O130" s="48">
        <f t="shared" si="13"/>
        <v>98.828573004827476</v>
      </c>
      <c r="P130" s="9"/>
    </row>
    <row r="131" spans="1:119">
      <c r="A131" s="12"/>
      <c r="B131" s="25">
        <v>385</v>
      </c>
      <c r="C131" s="20" t="s">
        <v>135</v>
      </c>
      <c r="D131" s="47">
        <v>0</v>
      </c>
      <c r="E131" s="47">
        <v>0</v>
      </c>
      <c r="F131" s="47">
        <v>1100872181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1100872181</v>
      </c>
      <c r="O131" s="48">
        <f t="shared" si="13"/>
        <v>407.61056970653817</v>
      </c>
      <c r="P131" s="9"/>
    </row>
    <row r="132" spans="1:119">
      <c r="A132" s="12"/>
      <c r="B132" s="25">
        <v>389.1</v>
      </c>
      <c r="C132" s="20" t="s">
        <v>214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4693000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4693000</v>
      </c>
      <c r="O132" s="48">
        <f t="shared" si="13"/>
        <v>1.7376371541109763</v>
      </c>
      <c r="P132" s="9"/>
    </row>
    <row r="133" spans="1:119">
      <c r="A133" s="12"/>
      <c r="B133" s="25">
        <v>389.5</v>
      </c>
      <c r="C133" s="20" t="s">
        <v>215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10230000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10230000</v>
      </c>
      <c r="O133" s="48">
        <f t="shared" ref="O133:O138" si="20">(N133/O$140)</f>
        <v>3.7877750024622387</v>
      </c>
      <c r="P133" s="9"/>
    </row>
    <row r="134" spans="1:119">
      <c r="A134" s="12"/>
      <c r="B134" s="25">
        <v>389.6</v>
      </c>
      <c r="C134" s="20" t="s">
        <v>216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52081000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52081000</v>
      </c>
      <c r="O134" s="48">
        <f t="shared" si="20"/>
        <v>19.283588455839283</v>
      </c>
      <c r="P134" s="9"/>
    </row>
    <row r="135" spans="1:119">
      <c r="A135" s="12"/>
      <c r="B135" s="25">
        <v>389.7</v>
      </c>
      <c r="C135" s="20" t="s">
        <v>217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8087000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8087000</v>
      </c>
      <c r="O135" s="48">
        <f t="shared" si="20"/>
        <v>2.9943046378213221</v>
      </c>
      <c r="P135" s="9"/>
    </row>
    <row r="136" spans="1:119">
      <c r="A136" s="12"/>
      <c r="B136" s="25">
        <v>389.8</v>
      </c>
      <c r="C136" s="20" t="s">
        <v>218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67964000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67964000</v>
      </c>
      <c r="O136" s="48">
        <f t="shared" si="20"/>
        <v>25.164451639036521</v>
      </c>
      <c r="P136" s="9"/>
    </row>
    <row r="137" spans="1:119" ht="15.75" thickBot="1">
      <c r="A137" s="12"/>
      <c r="B137" s="25">
        <v>389.9</v>
      </c>
      <c r="C137" s="20" t="s">
        <v>219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259377000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259377000</v>
      </c>
      <c r="O137" s="48">
        <f t="shared" si="20"/>
        <v>96.037313471519852</v>
      </c>
      <c r="P137" s="9"/>
    </row>
    <row r="138" spans="1:119" ht="16.5" thickBot="1">
      <c r="A138" s="14" t="s">
        <v>101</v>
      </c>
      <c r="B138" s="23"/>
      <c r="C138" s="22"/>
      <c r="D138" s="15">
        <f t="shared" ref="D138:M138" si="21">SUM(D5,D16,D27,D56,D110,D116,D127)</f>
        <v>2129530233</v>
      </c>
      <c r="E138" s="15">
        <f t="shared" si="21"/>
        <v>1831429618</v>
      </c>
      <c r="F138" s="15">
        <f t="shared" si="21"/>
        <v>1388605214</v>
      </c>
      <c r="G138" s="15">
        <f t="shared" si="21"/>
        <v>472005149</v>
      </c>
      <c r="H138" s="15">
        <f t="shared" si="21"/>
        <v>6743</v>
      </c>
      <c r="I138" s="15">
        <f t="shared" si="21"/>
        <v>4689146000</v>
      </c>
      <c r="J138" s="15">
        <f t="shared" si="21"/>
        <v>474132000</v>
      </c>
      <c r="K138" s="15">
        <f t="shared" si="21"/>
        <v>98252000</v>
      </c>
      <c r="L138" s="15">
        <f t="shared" si="21"/>
        <v>0</v>
      </c>
      <c r="M138" s="15">
        <f t="shared" si="21"/>
        <v>20376000</v>
      </c>
      <c r="N138" s="15">
        <f>SUM(D138:M138)</f>
        <v>11103482957</v>
      </c>
      <c r="O138" s="38">
        <f t="shared" si="20"/>
        <v>4111.1921001749852</v>
      </c>
      <c r="P138" s="6"/>
      <c r="Q138" s="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19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9"/>
    </row>
    <row r="140" spans="1:119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9" t="s">
        <v>266</v>
      </c>
      <c r="M140" s="49"/>
      <c r="N140" s="49"/>
      <c r="O140" s="44">
        <v>2700794</v>
      </c>
    </row>
    <row r="141" spans="1:119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</row>
    <row r="142" spans="1:119" ht="15.75" customHeight="1" thickBot="1">
      <c r="A142" s="53" t="s">
        <v>160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</row>
  </sheetData>
  <mergeCells count="10">
    <mergeCell ref="L140:N140"/>
    <mergeCell ref="A141:O141"/>
    <mergeCell ref="A142:O1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1227897863</v>
      </c>
      <c r="E5" s="27">
        <f t="shared" si="0"/>
        <v>1008425518</v>
      </c>
      <c r="F5" s="27">
        <f t="shared" si="0"/>
        <v>95411564</v>
      </c>
      <c r="G5" s="27">
        <f t="shared" si="0"/>
        <v>2625356</v>
      </c>
      <c r="H5" s="27">
        <f t="shared" si="0"/>
        <v>0</v>
      </c>
      <c r="I5" s="27">
        <f t="shared" si="0"/>
        <v>18143000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2352503301</v>
      </c>
      <c r="O5" s="33">
        <f t="shared" ref="O5:O36" si="1">(N5/O$141)</f>
        <v>886.42117739175126</v>
      </c>
      <c r="P5" s="6"/>
    </row>
    <row r="6" spans="1:133">
      <c r="A6" s="12"/>
      <c r="B6" s="25">
        <v>311</v>
      </c>
      <c r="C6" s="20" t="s">
        <v>3</v>
      </c>
      <c r="D6" s="47">
        <v>1040952394</v>
      </c>
      <c r="E6" s="47">
        <v>332132681</v>
      </c>
      <c r="F6" s="47">
        <v>95411564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1468496639</v>
      </c>
      <c r="O6" s="48">
        <f t="shared" si="1"/>
        <v>553.3282436563984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144372054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144372054</v>
      </c>
      <c r="O7" s="48">
        <f t="shared" si="1"/>
        <v>54.399263131637788</v>
      </c>
      <c r="P7" s="9"/>
    </row>
    <row r="8" spans="1:133">
      <c r="A8" s="12"/>
      <c r="B8" s="25">
        <v>312.3</v>
      </c>
      <c r="C8" s="20" t="s">
        <v>13</v>
      </c>
      <c r="D8" s="47">
        <v>11543961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11543961</v>
      </c>
      <c r="O8" s="48">
        <f t="shared" si="1"/>
        <v>4.3497543646526253</v>
      </c>
      <c r="P8" s="9"/>
    </row>
    <row r="9" spans="1:133">
      <c r="A9" s="12"/>
      <c r="B9" s="25">
        <v>312.41000000000003</v>
      </c>
      <c r="C9" s="20" t="s">
        <v>14</v>
      </c>
      <c r="D9" s="47">
        <v>45130783</v>
      </c>
      <c r="E9" s="47">
        <v>0</v>
      </c>
      <c r="F9" s="47">
        <v>0</v>
      </c>
      <c r="G9" s="47">
        <v>2625356</v>
      </c>
      <c r="H9" s="47">
        <v>0</v>
      </c>
      <c r="I9" s="47">
        <v>18143000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65899139</v>
      </c>
      <c r="O9" s="48">
        <f t="shared" si="1"/>
        <v>24.830737689784296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528144077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528144077</v>
      </c>
      <c r="O10" s="48">
        <f t="shared" si="1"/>
        <v>199.00422429495234</v>
      </c>
      <c r="P10" s="9"/>
    </row>
    <row r="11" spans="1:133">
      <c r="A11" s="12"/>
      <c r="B11" s="25">
        <v>314.10000000000002</v>
      </c>
      <c r="C11" s="20" t="s">
        <v>16</v>
      </c>
      <c r="D11" s="47">
        <v>76203233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76203233</v>
      </c>
      <c r="O11" s="48">
        <f t="shared" si="1"/>
        <v>28.713311257928794</v>
      </c>
      <c r="P11" s="9"/>
    </row>
    <row r="12" spans="1:133">
      <c r="A12" s="12"/>
      <c r="B12" s="25">
        <v>314.3</v>
      </c>
      <c r="C12" s="20" t="s">
        <v>17</v>
      </c>
      <c r="D12" s="47">
        <v>10038877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10038877</v>
      </c>
      <c r="O12" s="48">
        <f t="shared" si="1"/>
        <v>3.7826400355095493</v>
      </c>
      <c r="P12" s="9"/>
    </row>
    <row r="13" spans="1:133">
      <c r="A13" s="12"/>
      <c r="B13" s="25">
        <v>314.39999999999998</v>
      </c>
      <c r="C13" s="20" t="s">
        <v>19</v>
      </c>
      <c r="D13" s="47">
        <v>2135755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2135755</v>
      </c>
      <c r="O13" s="48">
        <f t="shared" si="1"/>
        <v>0.80475060796538267</v>
      </c>
      <c r="P13" s="9"/>
    </row>
    <row r="14" spans="1:133">
      <c r="A14" s="12"/>
      <c r="B14" s="25">
        <v>315</v>
      </c>
      <c r="C14" s="20" t="s">
        <v>178</v>
      </c>
      <c r="D14" s="47">
        <v>33934702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33934702</v>
      </c>
      <c r="O14" s="48">
        <f t="shared" si="1"/>
        <v>12.786565905557561</v>
      </c>
      <c r="P14" s="9"/>
    </row>
    <row r="15" spans="1:133">
      <c r="A15" s="12"/>
      <c r="B15" s="25">
        <v>316</v>
      </c>
      <c r="C15" s="20" t="s">
        <v>179</v>
      </c>
      <c r="D15" s="47">
        <v>7958158</v>
      </c>
      <c r="E15" s="47">
        <v>3776706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11734864</v>
      </c>
      <c r="O15" s="48">
        <f t="shared" si="1"/>
        <v>4.4216864473645536</v>
      </c>
      <c r="P15" s="9"/>
    </row>
    <row r="16" spans="1:133" ht="15.75">
      <c r="A16" s="29" t="s">
        <v>23</v>
      </c>
      <c r="B16" s="30"/>
      <c r="C16" s="31"/>
      <c r="D16" s="32">
        <f t="shared" ref="D16:M16" si="3">SUM(D17:D26)</f>
        <v>105186765</v>
      </c>
      <c r="E16" s="32">
        <f t="shared" si="3"/>
        <v>25882531</v>
      </c>
      <c r="F16" s="32">
        <f t="shared" si="3"/>
        <v>0</v>
      </c>
      <c r="G16" s="32">
        <f t="shared" si="3"/>
        <v>119877550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250946846</v>
      </c>
      <c r="O16" s="46">
        <f t="shared" si="1"/>
        <v>94.556551142567983</v>
      </c>
      <c r="P16" s="10"/>
    </row>
    <row r="17" spans="1:16">
      <c r="A17" s="12"/>
      <c r="B17" s="25">
        <v>322</v>
      </c>
      <c r="C17" s="20" t="s">
        <v>0</v>
      </c>
      <c r="D17" s="47">
        <v>53163448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53163448</v>
      </c>
      <c r="O17" s="48">
        <f t="shared" si="1"/>
        <v>20.031940507940288</v>
      </c>
      <c r="P17" s="9"/>
    </row>
    <row r="18" spans="1:16">
      <c r="A18" s="12"/>
      <c r="B18" s="25">
        <v>323.10000000000002</v>
      </c>
      <c r="C18" s="20" t="s">
        <v>24</v>
      </c>
      <c r="D18" s="47">
        <v>25682784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5" si="4">SUM(D18:M18)</f>
        <v>25682784</v>
      </c>
      <c r="O18" s="48">
        <f t="shared" si="1"/>
        <v>9.6772504515937481</v>
      </c>
      <c r="P18" s="9"/>
    </row>
    <row r="19" spans="1:16">
      <c r="A19" s="12"/>
      <c r="B19" s="25">
        <v>324.11</v>
      </c>
      <c r="C19" s="20" t="s">
        <v>25</v>
      </c>
      <c r="D19" s="47">
        <v>0</v>
      </c>
      <c r="E19" s="47">
        <v>0</v>
      </c>
      <c r="F19" s="47">
        <v>0</v>
      </c>
      <c r="G19" s="47">
        <v>5124874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5124874</v>
      </c>
      <c r="O19" s="48">
        <f t="shared" si="1"/>
        <v>1.9310480215408521</v>
      </c>
      <c r="P19" s="9"/>
    </row>
    <row r="20" spans="1:16">
      <c r="A20" s="12"/>
      <c r="B20" s="25">
        <v>324.12</v>
      </c>
      <c r="C20" s="20" t="s">
        <v>26</v>
      </c>
      <c r="D20" s="47">
        <v>0</v>
      </c>
      <c r="E20" s="47">
        <v>0</v>
      </c>
      <c r="F20" s="47">
        <v>0</v>
      </c>
      <c r="G20" s="47">
        <v>5491154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5491154</v>
      </c>
      <c r="O20" s="48">
        <f t="shared" si="1"/>
        <v>2.0690620038026566</v>
      </c>
      <c r="P20" s="9"/>
    </row>
    <row r="21" spans="1:16">
      <c r="A21" s="12"/>
      <c r="B21" s="25">
        <v>324.31</v>
      </c>
      <c r="C21" s="20" t="s">
        <v>27</v>
      </c>
      <c r="D21" s="47">
        <v>0</v>
      </c>
      <c r="E21" s="47">
        <v>0</v>
      </c>
      <c r="F21" s="47">
        <v>0</v>
      </c>
      <c r="G21" s="47">
        <v>49030945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49030945</v>
      </c>
      <c r="O21" s="48">
        <f t="shared" si="1"/>
        <v>18.474817007506591</v>
      </c>
      <c r="P21" s="9"/>
    </row>
    <row r="22" spans="1:16">
      <c r="A22" s="12"/>
      <c r="B22" s="25">
        <v>324.32</v>
      </c>
      <c r="C22" s="20" t="s">
        <v>28</v>
      </c>
      <c r="D22" s="47">
        <v>0</v>
      </c>
      <c r="E22" s="47">
        <v>0</v>
      </c>
      <c r="F22" s="47">
        <v>0</v>
      </c>
      <c r="G22" s="47">
        <v>53213826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53213826</v>
      </c>
      <c r="O22" s="48">
        <f t="shared" si="1"/>
        <v>20.050922894088551</v>
      </c>
      <c r="P22" s="9"/>
    </row>
    <row r="23" spans="1:16">
      <c r="A23" s="12"/>
      <c r="B23" s="25">
        <v>324.61</v>
      </c>
      <c r="C23" s="20" t="s">
        <v>29</v>
      </c>
      <c r="D23" s="47">
        <v>0</v>
      </c>
      <c r="E23" s="47">
        <v>0</v>
      </c>
      <c r="F23" s="47">
        <v>0</v>
      </c>
      <c r="G23" s="47">
        <v>6936395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6936395</v>
      </c>
      <c r="O23" s="48">
        <f t="shared" si="1"/>
        <v>2.6136275431114715</v>
      </c>
      <c r="P23" s="9"/>
    </row>
    <row r="24" spans="1:16">
      <c r="A24" s="12"/>
      <c r="B24" s="25">
        <v>325.10000000000002</v>
      </c>
      <c r="C24" s="20" t="s">
        <v>30</v>
      </c>
      <c r="D24" s="47">
        <v>0</v>
      </c>
      <c r="E24" s="47">
        <v>0</v>
      </c>
      <c r="F24" s="47">
        <v>0</v>
      </c>
      <c r="G24" s="47">
        <v>80356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80356</v>
      </c>
      <c r="O24" s="48">
        <f t="shared" si="1"/>
        <v>3.0278070215762714E-2</v>
      </c>
      <c r="P24" s="9"/>
    </row>
    <row r="25" spans="1:16">
      <c r="A25" s="12"/>
      <c r="B25" s="25">
        <v>325.2</v>
      </c>
      <c r="C25" s="20" t="s">
        <v>31</v>
      </c>
      <c r="D25" s="47">
        <v>0</v>
      </c>
      <c r="E25" s="47">
        <v>24718769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24718769</v>
      </c>
      <c r="O25" s="48">
        <f t="shared" si="1"/>
        <v>9.3140104463788482</v>
      </c>
      <c r="P25" s="9"/>
    </row>
    <row r="26" spans="1:16">
      <c r="A26" s="12"/>
      <c r="B26" s="25">
        <v>329</v>
      </c>
      <c r="C26" s="20" t="s">
        <v>32</v>
      </c>
      <c r="D26" s="47">
        <v>26340533</v>
      </c>
      <c r="E26" s="47">
        <v>1163762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27504295</v>
      </c>
      <c r="O26" s="48">
        <f t="shared" si="1"/>
        <v>10.36359419638921</v>
      </c>
      <c r="P26" s="9"/>
    </row>
    <row r="27" spans="1:16" ht="15.75">
      <c r="A27" s="29" t="s">
        <v>35</v>
      </c>
      <c r="B27" s="30"/>
      <c r="C27" s="31"/>
      <c r="D27" s="32">
        <f t="shared" ref="D27:M27" si="5">SUM(D28:D55)</f>
        <v>263335928</v>
      </c>
      <c r="E27" s="32">
        <f t="shared" si="5"/>
        <v>414587577</v>
      </c>
      <c r="F27" s="32">
        <f t="shared" si="5"/>
        <v>22139773</v>
      </c>
      <c r="G27" s="32">
        <f t="shared" si="5"/>
        <v>19996567</v>
      </c>
      <c r="H27" s="32">
        <f t="shared" si="5"/>
        <v>0</v>
      </c>
      <c r="I27" s="32">
        <f t="shared" si="5"/>
        <v>95682000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815741845</v>
      </c>
      <c r="O27" s="46">
        <f t="shared" si="1"/>
        <v>307.37081065316619</v>
      </c>
      <c r="P27" s="10"/>
    </row>
    <row r="28" spans="1:16">
      <c r="A28" s="12"/>
      <c r="B28" s="25">
        <v>331.1</v>
      </c>
      <c r="C28" s="20" t="s">
        <v>33</v>
      </c>
      <c r="D28" s="47">
        <v>0</v>
      </c>
      <c r="E28" s="47">
        <v>3830110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3830110</v>
      </c>
      <c r="O28" s="48">
        <f t="shared" si="1"/>
        <v>1.4431820836539266</v>
      </c>
      <c r="P28" s="9"/>
    </row>
    <row r="29" spans="1:16">
      <c r="A29" s="12"/>
      <c r="B29" s="25">
        <v>331.2</v>
      </c>
      <c r="C29" s="20" t="s">
        <v>34</v>
      </c>
      <c r="D29" s="47">
        <v>0</v>
      </c>
      <c r="E29" s="47">
        <v>16666192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16666192</v>
      </c>
      <c r="O29" s="48">
        <f t="shared" si="1"/>
        <v>6.2798065061150732</v>
      </c>
      <c r="P29" s="9"/>
    </row>
    <row r="30" spans="1:16">
      <c r="A30" s="12"/>
      <c r="B30" s="25">
        <v>331.39</v>
      </c>
      <c r="C30" s="20" t="s">
        <v>41</v>
      </c>
      <c r="D30" s="47">
        <v>0</v>
      </c>
      <c r="E30" s="47">
        <v>1182129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1182129</v>
      </c>
      <c r="O30" s="48">
        <f t="shared" si="1"/>
        <v>0.44542516882484645</v>
      </c>
      <c r="P30" s="9"/>
    </row>
    <row r="31" spans="1:16">
      <c r="A31" s="12"/>
      <c r="B31" s="25">
        <v>331.49</v>
      </c>
      <c r="C31" s="20" t="s">
        <v>43</v>
      </c>
      <c r="D31" s="47">
        <v>0</v>
      </c>
      <c r="E31" s="47">
        <v>3369504</v>
      </c>
      <c r="F31" s="47">
        <v>0</v>
      </c>
      <c r="G31" s="47">
        <v>1500427</v>
      </c>
      <c r="H31" s="47">
        <v>0</v>
      </c>
      <c r="I31" s="47">
        <v>60128000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64997931</v>
      </c>
      <c r="O31" s="48">
        <f t="shared" si="1"/>
        <v>24.4911633070001</v>
      </c>
      <c r="P31" s="9"/>
    </row>
    <row r="32" spans="1:16">
      <c r="A32" s="12"/>
      <c r="B32" s="25">
        <v>331.5</v>
      </c>
      <c r="C32" s="20" t="s">
        <v>36</v>
      </c>
      <c r="D32" s="47">
        <v>0</v>
      </c>
      <c r="E32" s="47">
        <v>238037881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238037881</v>
      </c>
      <c r="O32" s="48">
        <f t="shared" si="1"/>
        <v>89.692464469726829</v>
      </c>
      <c r="P32" s="9"/>
    </row>
    <row r="33" spans="1:16">
      <c r="A33" s="12"/>
      <c r="B33" s="25">
        <v>331.69</v>
      </c>
      <c r="C33" s="20" t="s">
        <v>44</v>
      </c>
      <c r="D33" s="47">
        <v>0</v>
      </c>
      <c r="E33" s="47">
        <v>121463050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121463050</v>
      </c>
      <c r="O33" s="48">
        <f t="shared" si="1"/>
        <v>45.767170547572022</v>
      </c>
      <c r="P33" s="9"/>
    </row>
    <row r="34" spans="1:16">
      <c r="A34" s="12"/>
      <c r="B34" s="25">
        <v>331.7</v>
      </c>
      <c r="C34" s="20" t="s">
        <v>37</v>
      </c>
      <c r="D34" s="47">
        <v>0</v>
      </c>
      <c r="E34" s="47">
        <v>220399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220399</v>
      </c>
      <c r="O34" s="48">
        <f t="shared" si="1"/>
        <v>8.3046149602816047E-2</v>
      </c>
      <c r="P34" s="9"/>
    </row>
    <row r="35" spans="1:16">
      <c r="A35" s="12"/>
      <c r="B35" s="25">
        <v>331.9</v>
      </c>
      <c r="C35" s="20" t="s">
        <v>38</v>
      </c>
      <c r="D35" s="47">
        <v>0</v>
      </c>
      <c r="E35" s="47">
        <v>5626672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5626672</v>
      </c>
      <c r="O35" s="48">
        <f t="shared" si="1"/>
        <v>2.1201250671644436</v>
      </c>
      <c r="P35" s="9"/>
    </row>
    <row r="36" spans="1:16">
      <c r="A36" s="12"/>
      <c r="B36" s="25">
        <v>333</v>
      </c>
      <c r="C36" s="20" t="s">
        <v>4</v>
      </c>
      <c r="D36" s="47">
        <v>0</v>
      </c>
      <c r="E36" s="47">
        <v>0</v>
      </c>
      <c r="F36" s="47">
        <v>0</v>
      </c>
      <c r="G36" s="47">
        <v>812287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812287</v>
      </c>
      <c r="O36" s="48">
        <f t="shared" si="1"/>
        <v>0.30606902809188169</v>
      </c>
      <c r="P36" s="9"/>
    </row>
    <row r="37" spans="1:16">
      <c r="A37" s="12"/>
      <c r="B37" s="25">
        <v>334.1</v>
      </c>
      <c r="C37" s="20" t="s">
        <v>39</v>
      </c>
      <c r="D37" s="47">
        <v>0</v>
      </c>
      <c r="E37" s="47">
        <v>294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294</v>
      </c>
      <c r="O37" s="48">
        <f t="shared" ref="O37:O68" si="7">(N37/O$141)</f>
        <v>1.1077894175213099E-4</v>
      </c>
      <c r="P37" s="9"/>
    </row>
    <row r="38" spans="1:16">
      <c r="A38" s="12"/>
      <c r="B38" s="25">
        <v>334.2</v>
      </c>
      <c r="C38" s="20" t="s">
        <v>40</v>
      </c>
      <c r="D38" s="47">
        <v>0</v>
      </c>
      <c r="E38" s="47">
        <v>3190488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3190488</v>
      </c>
      <c r="O38" s="48">
        <f t="shared" si="7"/>
        <v>1.2021730758941254</v>
      </c>
      <c r="P38" s="9"/>
    </row>
    <row r="39" spans="1:16">
      <c r="A39" s="12"/>
      <c r="B39" s="25">
        <v>334.39</v>
      </c>
      <c r="C39" s="20" t="s">
        <v>46</v>
      </c>
      <c r="D39" s="47">
        <v>0</v>
      </c>
      <c r="E39" s="47">
        <v>1166706</v>
      </c>
      <c r="F39" s="47">
        <v>0</v>
      </c>
      <c r="G39" s="47">
        <v>421418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4" si="8">SUM(D39:M39)</f>
        <v>1588124</v>
      </c>
      <c r="O39" s="48">
        <f t="shared" si="7"/>
        <v>0.59840372820122878</v>
      </c>
      <c r="P39" s="9"/>
    </row>
    <row r="40" spans="1:16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35377000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35377000</v>
      </c>
      <c r="O40" s="48">
        <f t="shared" si="7"/>
        <v>13.33002252505149</v>
      </c>
      <c r="P40" s="9"/>
    </row>
    <row r="41" spans="1:16">
      <c r="A41" s="12"/>
      <c r="B41" s="25">
        <v>334.49</v>
      </c>
      <c r="C41" s="20" t="s">
        <v>48</v>
      </c>
      <c r="D41" s="47">
        <v>0</v>
      </c>
      <c r="E41" s="47">
        <v>275269</v>
      </c>
      <c r="F41" s="47">
        <v>0</v>
      </c>
      <c r="G41" s="47">
        <v>291715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566984</v>
      </c>
      <c r="O41" s="48">
        <f t="shared" si="7"/>
        <v>0.21363907316459263</v>
      </c>
      <c r="P41" s="9"/>
    </row>
    <row r="42" spans="1:16">
      <c r="A42" s="12"/>
      <c r="B42" s="25">
        <v>334.5</v>
      </c>
      <c r="C42" s="20" t="s">
        <v>49</v>
      </c>
      <c r="D42" s="47">
        <v>0</v>
      </c>
      <c r="E42" s="47">
        <v>4871741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4871741</v>
      </c>
      <c r="O42" s="48">
        <f t="shared" si="7"/>
        <v>1.835667729491389</v>
      </c>
      <c r="P42" s="9"/>
    </row>
    <row r="43" spans="1:16">
      <c r="A43" s="12"/>
      <c r="B43" s="25">
        <v>334.69</v>
      </c>
      <c r="C43" s="20" t="s">
        <v>50</v>
      </c>
      <c r="D43" s="47">
        <v>0</v>
      </c>
      <c r="E43" s="47">
        <v>5738588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5738588</v>
      </c>
      <c r="O43" s="48">
        <f t="shared" si="7"/>
        <v>2.1622949176580879</v>
      </c>
      <c r="P43" s="9"/>
    </row>
    <row r="44" spans="1:16">
      <c r="A44" s="12"/>
      <c r="B44" s="25">
        <v>334.7</v>
      </c>
      <c r="C44" s="20" t="s">
        <v>51</v>
      </c>
      <c r="D44" s="47">
        <v>0</v>
      </c>
      <c r="E44" s="47">
        <v>2003131</v>
      </c>
      <c r="F44" s="47">
        <v>0</v>
      </c>
      <c r="G44" s="47">
        <v>500000</v>
      </c>
      <c r="H44" s="47">
        <v>0</v>
      </c>
      <c r="I44" s="47">
        <v>169000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2672131</v>
      </c>
      <c r="O44" s="48">
        <f t="shared" si="7"/>
        <v>1.0068566136158623</v>
      </c>
      <c r="P44" s="9"/>
    </row>
    <row r="45" spans="1:16">
      <c r="A45" s="12"/>
      <c r="B45" s="25">
        <v>334.82</v>
      </c>
      <c r="C45" s="20" t="s">
        <v>235</v>
      </c>
      <c r="D45" s="47">
        <v>0</v>
      </c>
      <c r="E45" s="47">
        <v>4515099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4515099</v>
      </c>
      <c r="O45" s="48">
        <f t="shared" si="7"/>
        <v>1.7012853371636221</v>
      </c>
      <c r="P45" s="9"/>
    </row>
    <row r="46" spans="1:16">
      <c r="A46" s="12"/>
      <c r="B46" s="25">
        <v>334.9</v>
      </c>
      <c r="C46" s="20" t="s">
        <v>52</v>
      </c>
      <c r="D46" s="47">
        <v>0</v>
      </c>
      <c r="E46" s="47">
        <v>477653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477653</v>
      </c>
      <c r="O46" s="48">
        <f t="shared" si="7"/>
        <v>0.17997923083241707</v>
      </c>
      <c r="P46" s="9"/>
    </row>
    <row r="47" spans="1:16">
      <c r="A47" s="12"/>
      <c r="B47" s="25">
        <v>335.12</v>
      </c>
      <c r="C47" s="20" t="s">
        <v>180</v>
      </c>
      <c r="D47" s="47">
        <v>91052667</v>
      </c>
      <c r="E47" s="47">
        <v>0</v>
      </c>
      <c r="F47" s="47">
        <v>22139773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113192440</v>
      </c>
      <c r="O47" s="48">
        <f t="shared" si="7"/>
        <v>42.650811964427149</v>
      </c>
      <c r="P47" s="9"/>
    </row>
    <row r="48" spans="1:16">
      <c r="A48" s="12"/>
      <c r="B48" s="25">
        <v>335.13</v>
      </c>
      <c r="C48" s="20" t="s">
        <v>181</v>
      </c>
      <c r="D48" s="47">
        <v>562571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562571</v>
      </c>
      <c r="O48" s="48">
        <f t="shared" si="7"/>
        <v>0.21197625864094585</v>
      </c>
      <c r="P48" s="9"/>
    </row>
    <row r="49" spans="1:16">
      <c r="A49" s="12"/>
      <c r="B49" s="25">
        <v>335.15</v>
      </c>
      <c r="C49" s="20" t="s">
        <v>182</v>
      </c>
      <c r="D49" s="47">
        <v>1060599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1060599</v>
      </c>
      <c r="O49" s="48">
        <f t="shared" si="7"/>
        <v>0.3996327715760829</v>
      </c>
      <c r="P49" s="9"/>
    </row>
    <row r="50" spans="1:16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0.16824080779702885</v>
      </c>
      <c r="P50" s="9"/>
    </row>
    <row r="51" spans="1:16">
      <c r="A51" s="12"/>
      <c r="B51" s="25">
        <v>335.17</v>
      </c>
      <c r="C51" s="20" t="s">
        <v>184</v>
      </c>
      <c r="D51" s="47">
        <v>29713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29713</v>
      </c>
      <c r="O51" s="48">
        <f t="shared" si="7"/>
        <v>1.1195832300275741E-2</v>
      </c>
      <c r="P51" s="9"/>
    </row>
    <row r="52" spans="1:16">
      <c r="A52" s="12"/>
      <c r="B52" s="25">
        <v>335.18</v>
      </c>
      <c r="C52" s="20" t="s">
        <v>185</v>
      </c>
      <c r="D52" s="47">
        <v>157047042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157047042</v>
      </c>
      <c r="O52" s="48">
        <f t="shared" si="7"/>
        <v>59.175187476402954</v>
      </c>
      <c r="P52" s="9"/>
    </row>
    <row r="53" spans="1:16">
      <c r="A53" s="12"/>
      <c r="B53" s="25">
        <v>335.49</v>
      </c>
      <c r="C53" s="20" t="s">
        <v>59</v>
      </c>
      <c r="D53" s="47">
        <v>13136836</v>
      </c>
      <c r="E53" s="47">
        <v>0</v>
      </c>
      <c r="F53" s="47">
        <v>0</v>
      </c>
      <c r="G53" s="47">
        <v>16470720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29607556</v>
      </c>
      <c r="O53" s="48">
        <f t="shared" si="7"/>
        <v>11.15610109369713</v>
      </c>
      <c r="P53" s="9"/>
    </row>
    <row r="54" spans="1:16">
      <c r="A54" s="12"/>
      <c r="B54" s="25">
        <v>335.9</v>
      </c>
      <c r="C54" s="20" t="s">
        <v>236</v>
      </c>
      <c r="D54" s="47">
        <v>0</v>
      </c>
      <c r="E54" s="47">
        <v>462481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462481</v>
      </c>
      <c r="O54" s="48">
        <f t="shared" si="7"/>
        <v>0.17426243455941257</v>
      </c>
      <c r="P54" s="9"/>
    </row>
    <row r="55" spans="1:16">
      <c r="A55" s="12"/>
      <c r="B55" s="25">
        <v>337.9</v>
      </c>
      <c r="C55" s="20" t="s">
        <v>63</v>
      </c>
      <c r="D55" s="47">
        <v>0</v>
      </c>
      <c r="E55" s="47">
        <v>1490190</v>
      </c>
      <c r="F55" s="47">
        <v>0</v>
      </c>
      <c r="G55" s="47">
        <v>0</v>
      </c>
      <c r="H55" s="47">
        <v>0</v>
      </c>
      <c r="I55" s="47">
        <v>8000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1498190</v>
      </c>
      <c r="O55" s="48">
        <f t="shared" si="7"/>
        <v>0.5645166759987249</v>
      </c>
      <c r="P55" s="9"/>
    </row>
    <row r="56" spans="1:16" ht="15.75">
      <c r="A56" s="29" t="s">
        <v>68</v>
      </c>
      <c r="B56" s="30"/>
      <c r="C56" s="31"/>
      <c r="D56" s="32">
        <f t="shared" ref="D56:M56" si="9">SUM(D57:D109)</f>
        <v>346200978</v>
      </c>
      <c r="E56" s="32">
        <f t="shared" si="9"/>
        <v>166443592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3218750000</v>
      </c>
      <c r="J56" s="32">
        <f t="shared" si="9"/>
        <v>466585000</v>
      </c>
      <c r="K56" s="32">
        <f t="shared" si="9"/>
        <v>0</v>
      </c>
      <c r="L56" s="32">
        <f t="shared" si="9"/>
        <v>0</v>
      </c>
      <c r="M56" s="32">
        <f t="shared" si="9"/>
        <v>1056000</v>
      </c>
      <c r="N56" s="32">
        <f>SUM(D56:M56)</f>
        <v>4199035570</v>
      </c>
      <c r="O56" s="46">
        <f t="shared" si="7"/>
        <v>1582.1929143678781</v>
      </c>
      <c r="P56" s="10"/>
    </row>
    <row r="57" spans="1:16">
      <c r="A57" s="12"/>
      <c r="B57" s="25">
        <v>341.1</v>
      </c>
      <c r="C57" s="20" t="s">
        <v>186</v>
      </c>
      <c r="D57" s="47">
        <v>12575787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12575787</v>
      </c>
      <c r="O57" s="48">
        <f t="shared" si="7"/>
        <v>4.7385454951027421</v>
      </c>
      <c r="P57" s="9"/>
    </row>
    <row r="58" spans="1:16">
      <c r="A58" s="12"/>
      <c r="B58" s="25">
        <v>341.15</v>
      </c>
      <c r="C58" s="20" t="s">
        <v>237</v>
      </c>
      <c r="D58" s="47">
        <v>1089064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109" si="10">SUM(D58:M58)</f>
        <v>1089064</v>
      </c>
      <c r="O58" s="48">
        <f t="shared" si="7"/>
        <v>0.41035835857259451</v>
      </c>
      <c r="P58" s="9"/>
    </row>
    <row r="59" spans="1:16">
      <c r="A59" s="12"/>
      <c r="B59" s="25">
        <v>341.16</v>
      </c>
      <c r="C59" s="20" t="s">
        <v>238</v>
      </c>
      <c r="D59" s="47">
        <v>56794387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56794387</v>
      </c>
      <c r="O59" s="48">
        <f t="shared" si="7"/>
        <v>21.400075133744849</v>
      </c>
      <c r="P59" s="9"/>
    </row>
    <row r="60" spans="1:16">
      <c r="A60" s="12"/>
      <c r="B60" s="25">
        <v>341.51</v>
      </c>
      <c r="C60" s="20" t="s">
        <v>189</v>
      </c>
      <c r="D60" s="47">
        <v>30116227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30116227</v>
      </c>
      <c r="O60" s="48">
        <f t="shared" si="7"/>
        <v>11.347767879683518</v>
      </c>
      <c r="P60" s="9"/>
    </row>
    <row r="61" spans="1:16">
      <c r="A61" s="12"/>
      <c r="B61" s="25">
        <v>341.52</v>
      </c>
      <c r="C61" s="20" t="s">
        <v>190</v>
      </c>
      <c r="D61" s="47">
        <v>26173966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26173966</v>
      </c>
      <c r="O61" s="48">
        <f t="shared" si="7"/>
        <v>9.8623273977423711</v>
      </c>
      <c r="P61" s="9"/>
    </row>
    <row r="62" spans="1:16">
      <c r="A62" s="12"/>
      <c r="B62" s="25">
        <v>341.53</v>
      </c>
      <c r="C62" s="20" t="s">
        <v>191</v>
      </c>
      <c r="D62" s="47">
        <v>685542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685542</v>
      </c>
      <c r="O62" s="48">
        <f t="shared" si="7"/>
        <v>0.25831162342394348</v>
      </c>
      <c r="P62" s="9"/>
    </row>
    <row r="63" spans="1:16">
      <c r="A63" s="12"/>
      <c r="B63" s="25">
        <v>341.54</v>
      </c>
      <c r="C63" s="20" t="s">
        <v>192</v>
      </c>
      <c r="D63" s="47">
        <v>1312762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1312762</v>
      </c>
      <c r="O63" s="48">
        <f t="shared" si="7"/>
        <v>0.49464756847758834</v>
      </c>
      <c r="P63" s="9"/>
    </row>
    <row r="64" spans="1:16">
      <c r="A64" s="12"/>
      <c r="B64" s="25">
        <v>341.56</v>
      </c>
      <c r="C64" s="20" t="s">
        <v>193</v>
      </c>
      <c r="D64" s="47">
        <v>2194108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2194108</v>
      </c>
      <c r="O64" s="48">
        <f t="shared" si="7"/>
        <v>0.82673796710845104</v>
      </c>
      <c r="P64" s="9"/>
    </row>
    <row r="65" spans="1:16">
      <c r="A65" s="12"/>
      <c r="B65" s="25">
        <v>341.9</v>
      </c>
      <c r="C65" s="20" t="s">
        <v>194</v>
      </c>
      <c r="D65" s="47">
        <v>21572151</v>
      </c>
      <c r="E65" s="47">
        <v>8365334</v>
      </c>
      <c r="F65" s="47">
        <v>0</v>
      </c>
      <c r="G65" s="47">
        <v>0</v>
      </c>
      <c r="H65" s="47">
        <v>0</v>
      </c>
      <c r="I65" s="47">
        <v>0</v>
      </c>
      <c r="J65" s="47">
        <v>466585000</v>
      </c>
      <c r="K65" s="47">
        <v>0</v>
      </c>
      <c r="L65" s="47">
        <v>0</v>
      </c>
      <c r="M65" s="47">
        <v>0</v>
      </c>
      <c r="N65" s="47">
        <f t="shared" si="10"/>
        <v>496522485</v>
      </c>
      <c r="O65" s="48">
        <f t="shared" si="7"/>
        <v>187.08923620557255</v>
      </c>
      <c r="P65" s="9"/>
    </row>
    <row r="66" spans="1:16">
      <c r="A66" s="12"/>
      <c r="B66" s="25">
        <v>342.1</v>
      </c>
      <c r="C66" s="20" t="s">
        <v>164</v>
      </c>
      <c r="D66" s="47">
        <v>51650224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51650224</v>
      </c>
      <c r="O66" s="48">
        <f t="shared" si="7"/>
        <v>19.461759033947342</v>
      </c>
      <c r="P66" s="9"/>
    </row>
    <row r="67" spans="1:16">
      <c r="A67" s="12"/>
      <c r="B67" s="25">
        <v>342.2</v>
      </c>
      <c r="C67" s="20" t="s">
        <v>78</v>
      </c>
      <c r="D67" s="47">
        <v>0</v>
      </c>
      <c r="E67" s="47">
        <v>44267544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44267544</v>
      </c>
      <c r="O67" s="48">
        <f t="shared" si="7"/>
        <v>16.679971694849986</v>
      </c>
      <c r="P67" s="9"/>
    </row>
    <row r="68" spans="1:16">
      <c r="A68" s="12"/>
      <c r="B68" s="25">
        <v>342.3</v>
      </c>
      <c r="C68" s="20" t="s">
        <v>79</v>
      </c>
      <c r="D68" s="47">
        <v>21402</v>
      </c>
      <c r="E68" s="47">
        <v>287129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308531</v>
      </c>
      <c r="O68" s="48">
        <f t="shared" si="7"/>
        <v>0.11625420978818614</v>
      </c>
      <c r="P68" s="9"/>
    </row>
    <row r="69" spans="1:16">
      <c r="A69" s="12"/>
      <c r="B69" s="25">
        <v>342.4</v>
      </c>
      <c r="C69" s="20" t="s">
        <v>80</v>
      </c>
      <c r="D69" s="47">
        <v>11612644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11612644</v>
      </c>
      <c r="O69" s="48">
        <f t="shared" ref="O69:O100" si="11">(N69/O$141)</f>
        <v>4.3756340587218823</v>
      </c>
      <c r="P69" s="9"/>
    </row>
    <row r="70" spans="1:16">
      <c r="A70" s="12"/>
      <c r="B70" s="25">
        <v>342.5</v>
      </c>
      <c r="C70" s="20" t="s">
        <v>81</v>
      </c>
      <c r="D70" s="47">
        <v>7980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7980</v>
      </c>
      <c r="O70" s="48">
        <f t="shared" si="11"/>
        <v>3.006856990414984E-3</v>
      </c>
      <c r="P70" s="9"/>
    </row>
    <row r="71" spans="1:16">
      <c r="A71" s="12"/>
      <c r="B71" s="25">
        <v>342.6</v>
      </c>
      <c r="C71" s="20" t="s">
        <v>82</v>
      </c>
      <c r="D71" s="47">
        <v>0</v>
      </c>
      <c r="E71" s="47">
        <v>24311480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24311480</v>
      </c>
      <c r="O71" s="48">
        <f t="shared" si="11"/>
        <v>9.160544308939107</v>
      </c>
      <c r="P71" s="9"/>
    </row>
    <row r="72" spans="1:16">
      <c r="A72" s="12"/>
      <c r="B72" s="25">
        <v>342.9</v>
      </c>
      <c r="C72" s="20" t="s">
        <v>83</v>
      </c>
      <c r="D72" s="47">
        <v>588118</v>
      </c>
      <c r="E72" s="47">
        <v>3365953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3954071</v>
      </c>
      <c r="O72" s="48">
        <f t="shared" si="11"/>
        <v>1.489890479567314</v>
      </c>
      <c r="P72" s="9"/>
    </row>
    <row r="73" spans="1:16">
      <c r="A73" s="12"/>
      <c r="B73" s="25">
        <v>343.4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267370000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267370000</v>
      </c>
      <c r="O73" s="48">
        <f t="shared" si="11"/>
        <v>100.7447811437662</v>
      </c>
      <c r="P73" s="9"/>
    </row>
    <row r="74" spans="1:16">
      <c r="A74" s="12"/>
      <c r="B74" s="25">
        <v>343.6</v>
      </c>
      <c r="C74" s="20" t="s">
        <v>85</v>
      </c>
      <c r="D74" s="47">
        <v>32312895</v>
      </c>
      <c r="E74" s="47">
        <v>0</v>
      </c>
      <c r="F74" s="47">
        <v>0</v>
      </c>
      <c r="G74" s="47">
        <v>0</v>
      </c>
      <c r="H74" s="47">
        <v>0</v>
      </c>
      <c r="I74" s="47">
        <v>613316000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645628895</v>
      </c>
      <c r="O74" s="48">
        <f t="shared" si="11"/>
        <v>243.27240051937991</v>
      </c>
      <c r="P74" s="9"/>
    </row>
    <row r="75" spans="1:16">
      <c r="A75" s="12"/>
      <c r="B75" s="25">
        <v>343.9</v>
      </c>
      <c r="C75" s="20" t="s">
        <v>86</v>
      </c>
      <c r="D75" s="47">
        <v>31930450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31930450</v>
      </c>
      <c r="O75" s="48">
        <f t="shared" si="11"/>
        <v>12.031365512480717</v>
      </c>
      <c r="P75" s="9"/>
    </row>
    <row r="76" spans="1:16">
      <c r="A76" s="12"/>
      <c r="B76" s="25">
        <v>344.1</v>
      </c>
      <c r="C76" s="20" t="s">
        <v>195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794383000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794383000</v>
      </c>
      <c r="O76" s="48">
        <f t="shared" si="11"/>
        <v>299.32281661864988</v>
      </c>
      <c r="P76" s="9"/>
    </row>
    <row r="77" spans="1:16">
      <c r="A77" s="12"/>
      <c r="B77" s="25">
        <v>344.2</v>
      </c>
      <c r="C77" s="20" t="s">
        <v>196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136086000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136086000</v>
      </c>
      <c r="O77" s="48">
        <f t="shared" si="11"/>
        <v>51.277085262858833</v>
      </c>
      <c r="P77" s="9"/>
    </row>
    <row r="78" spans="1:16">
      <c r="A78" s="12"/>
      <c r="B78" s="25">
        <v>344.3</v>
      </c>
      <c r="C78" s="20" t="s">
        <v>197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126455000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126455000</v>
      </c>
      <c r="O78" s="48">
        <f t="shared" si="11"/>
        <v>47.648132922672531</v>
      </c>
      <c r="P78" s="9"/>
    </row>
    <row r="79" spans="1:16">
      <c r="A79" s="12"/>
      <c r="B79" s="25">
        <v>344.5</v>
      </c>
      <c r="C79" s="20" t="s">
        <v>198</v>
      </c>
      <c r="D79" s="47">
        <v>3238011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3238011</v>
      </c>
      <c r="O79" s="48">
        <f t="shared" si="11"/>
        <v>1.220079700550202</v>
      </c>
      <c r="P79" s="9"/>
    </row>
    <row r="80" spans="1:16">
      <c r="A80" s="12"/>
      <c r="B80" s="25">
        <v>344.6</v>
      </c>
      <c r="C80" s="20" t="s">
        <v>199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12152000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12152000</v>
      </c>
      <c r="O80" s="48">
        <f t="shared" si="11"/>
        <v>4.5788629257547475</v>
      </c>
      <c r="P80" s="9"/>
    </row>
    <row r="81" spans="1:16">
      <c r="A81" s="12"/>
      <c r="B81" s="25">
        <v>344.9</v>
      </c>
      <c r="C81" s="20" t="s">
        <v>200</v>
      </c>
      <c r="D81" s="47">
        <v>0</v>
      </c>
      <c r="E81" s="47">
        <v>364926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364926</v>
      </c>
      <c r="O81" s="48">
        <f t="shared" si="11"/>
        <v>0.13750379625115017</v>
      </c>
      <c r="P81" s="9"/>
    </row>
    <row r="82" spans="1:16">
      <c r="A82" s="12"/>
      <c r="B82" s="25">
        <v>345.1</v>
      </c>
      <c r="C82" s="20" t="s">
        <v>93</v>
      </c>
      <c r="D82" s="47">
        <v>0</v>
      </c>
      <c r="E82" s="47">
        <v>32811127</v>
      </c>
      <c r="F82" s="47">
        <v>0</v>
      </c>
      <c r="G82" s="47">
        <v>0</v>
      </c>
      <c r="H82" s="47">
        <v>0</v>
      </c>
      <c r="I82" s="47">
        <v>11535000</v>
      </c>
      <c r="J82" s="47">
        <v>0</v>
      </c>
      <c r="K82" s="47">
        <v>0</v>
      </c>
      <c r="L82" s="47">
        <v>0</v>
      </c>
      <c r="M82" s="47">
        <v>1056000</v>
      </c>
      <c r="N82" s="47">
        <f t="shared" si="10"/>
        <v>45402127</v>
      </c>
      <c r="O82" s="48">
        <f t="shared" si="11"/>
        <v>17.107481572638957</v>
      </c>
      <c r="P82" s="9"/>
    </row>
    <row r="83" spans="1:16">
      <c r="A83" s="12"/>
      <c r="B83" s="25">
        <v>345.9</v>
      </c>
      <c r="C83" s="20" t="s">
        <v>94</v>
      </c>
      <c r="D83" s="47">
        <v>2910999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2910999</v>
      </c>
      <c r="O83" s="48">
        <f t="shared" si="11"/>
        <v>1.0968618661956175</v>
      </c>
      <c r="P83" s="9"/>
    </row>
    <row r="84" spans="1:16">
      <c r="A84" s="12"/>
      <c r="B84" s="25">
        <v>346.2</v>
      </c>
      <c r="C84" s="20" t="s">
        <v>95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1252551000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1252551000</v>
      </c>
      <c r="O84" s="48">
        <f t="shared" si="11"/>
        <v>471.96011656657623</v>
      </c>
      <c r="P84" s="9"/>
    </row>
    <row r="85" spans="1:16">
      <c r="A85" s="12"/>
      <c r="B85" s="25">
        <v>346.9</v>
      </c>
      <c r="C85" s="20" t="s">
        <v>96</v>
      </c>
      <c r="D85" s="47">
        <v>0</v>
      </c>
      <c r="E85" s="47">
        <v>104272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104272</v>
      </c>
      <c r="O85" s="48">
        <f t="shared" si="11"/>
        <v>3.9289598008089122E-2</v>
      </c>
      <c r="P85" s="9"/>
    </row>
    <row r="86" spans="1:16">
      <c r="A86" s="12"/>
      <c r="B86" s="25">
        <v>347.1</v>
      </c>
      <c r="C86" s="20" t="s">
        <v>97</v>
      </c>
      <c r="D86" s="47">
        <v>0</v>
      </c>
      <c r="E86" s="47">
        <v>532499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532499</v>
      </c>
      <c r="O86" s="48">
        <f t="shared" si="11"/>
        <v>0.20064515545601361</v>
      </c>
      <c r="P86" s="9"/>
    </row>
    <row r="87" spans="1:16">
      <c r="A87" s="12"/>
      <c r="B87" s="25">
        <v>347.2</v>
      </c>
      <c r="C87" s="20" t="s">
        <v>98</v>
      </c>
      <c r="D87" s="47">
        <v>49801607</v>
      </c>
      <c r="E87" s="47">
        <v>26301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49827908</v>
      </c>
      <c r="O87" s="48">
        <f t="shared" si="11"/>
        <v>18.775111965858986</v>
      </c>
      <c r="P87" s="9"/>
    </row>
    <row r="88" spans="1:16">
      <c r="A88" s="12"/>
      <c r="B88" s="25">
        <v>347.3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4902000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4902000</v>
      </c>
      <c r="O88" s="48">
        <f t="shared" si="11"/>
        <v>1.8470692941120617</v>
      </c>
      <c r="P88" s="9"/>
    </row>
    <row r="89" spans="1:16">
      <c r="A89" s="12"/>
      <c r="B89" s="25">
        <v>347.9</v>
      </c>
      <c r="C89" s="20" t="s">
        <v>100</v>
      </c>
      <c r="D89" s="47">
        <v>0</v>
      </c>
      <c r="E89" s="47">
        <v>1742439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1742439</v>
      </c>
      <c r="O89" s="48">
        <f t="shared" si="11"/>
        <v>0.65654948465184138</v>
      </c>
      <c r="P89" s="9"/>
    </row>
    <row r="90" spans="1:16">
      <c r="A90" s="12"/>
      <c r="B90" s="25">
        <v>348.11</v>
      </c>
      <c r="C90" s="20" t="s">
        <v>201</v>
      </c>
      <c r="D90" s="47">
        <v>0</v>
      </c>
      <c r="E90" s="47">
        <v>51293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51293</v>
      </c>
      <c r="O90" s="48">
        <f t="shared" si="11"/>
        <v>1.9327157344530797E-2</v>
      </c>
      <c r="P90" s="9"/>
    </row>
    <row r="91" spans="1:16">
      <c r="A91" s="12"/>
      <c r="B91" s="25">
        <v>348.12</v>
      </c>
      <c r="C91" s="20" t="s">
        <v>202</v>
      </c>
      <c r="D91" s="47">
        <v>0</v>
      </c>
      <c r="E91" s="47">
        <v>266483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103" si="12">SUM(D91:M91)</f>
        <v>266483</v>
      </c>
      <c r="O91" s="48">
        <f t="shared" si="11"/>
        <v>0.10041056032290177</v>
      </c>
      <c r="P91" s="9"/>
    </row>
    <row r="92" spans="1:16">
      <c r="A92" s="12"/>
      <c r="B92" s="25">
        <v>348.13</v>
      </c>
      <c r="C92" s="20" t="s">
        <v>203</v>
      </c>
      <c r="D92" s="47">
        <v>0</v>
      </c>
      <c r="E92" s="47">
        <v>265691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265691</v>
      </c>
      <c r="O92" s="48">
        <f t="shared" si="11"/>
        <v>0.10011213541858992</v>
      </c>
      <c r="P92" s="9"/>
    </row>
    <row r="93" spans="1:16">
      <c r="A93" s="12"/>
      <c r="B93" s="25">
        <v>348.22</v>
      </c>
      <c r="C93" s="20" t="s">
        <v>205</v>
      </c>
      <c r="D93" s="47">
        <v>0</v>
      </c>
      <c r="E93" s="47">
        <v>492401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492401</v>
      </c>
      <c r="O93" s="48">
        <f t="shared" si="11"/>
        <v>0.18553626427786071</v>
      </c>
      <c r="P93" s="9"/>
    </row>
    <row r="94" spans="1:16">
      <c r="A94" s="12"/>
      <c r="B94" s="25">
        <v>348.23</v>
      </c>
      <c r="C94" s="20" t="s">
        <v>206</v>
      </c>
      <c r="D94" s="47">
        <v>0</v>
      </c>
      <c r="E94" s="47">
        <v>887891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887891</v>
      </c>
      <c r="O94" s="48">
        <f t="shared" si="11"/>
        <v>0.33455654888177322</v>
      </c>
      <c r="P94" s="9"/>
    </row>
    <row r="95" spans="1:16">
      <c r="A95" s="12"/>
      <c r="B95" s="25">
        <v>348.31</v>
      </c>
      <c r="C95" s="20" t="s">
        <v>222</v>
      </c>
      <c r="D95" s="47">
        <v>0</v>
      </c>
      <c r="E95" s="47">
        <v>13111570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13111570</v>
      </c>
      <c r="O95" s="48">
        <f t="shared" si="11"/>
        <v>4.940428058874109</v>
      </c>
      <c r="P95" s="9"/>
    </row>
    <row r="96" spans="1:16">
      <c r="A96" s="12"/>
      <c r="B96" s="25">
        <v>348.32</v>
      </c>
      <c r="C96" s="20" t="s">
        <v>223</v>
      </c>
      <c r="D96" s="47">
        <v>0</v>
      </c>
      <c r="E96" s="47">
        <v>588135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588135</v>
      </c>
      <c r="O96" s="48">
        <f t="shared" si="11"/>
        <v>0.22160875138567876</v>
      </c>
      <c r="P96" s="9"/>
    </row>
    <row r="97" spans="1:16">
      <c r="A97" s="12"/>
      <c r="B97" s="25">
        <v>348.41</v>
      </c>
      <c r="C97" s="20" t="s">
        <v>225</v>
      </c>
      <c r="D97" s="47">
        <v>0</v>
      </c>
      <c r="E97" s="47">
        <v>9791063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9791063</v>
      </c>
      <c r="O97" s="48">
        <f t="shared" si="11"/>
        <v>3.6892639379879077</v>
      </c>
      <c r="P97" s="9"/>
    </row>
    <row r="98" spans="1:16">
      <c r="A98" s="12"/>
      <c r="B98" s="25">
        <v>348.42</v>
      </c>
      <c r="C98" s="20" t="s">
        <v>226</v>
      </c>
      <c r="D98" s="47">
        <v>0</v>
      </c>
      <c r="E98" s="47">
        <v>8185469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8185469</v>
      </c>
      <c r="O98" s="48">
        <f t="shared" si="11"/>
        <v>3.084277529132224</v>
      </c>
      <c r="P98" s="9"/>
    </row>
    <row r="99" spans="1:16">
      <c r="A99" s="12"/>
      <c r="B99" s="25">
        <v>348.48</v>
      </c>
      <c r="C99" s="20" t="s">
        <v>227</v>
      </c>
      <c r="D99" s="47">
        <v>0</v>
      </c>
      <c r="E99" s="47">
        <v>301514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301514</v>
      </c>
      <c r="O99" s="48">
        <f t="shared" si="11"/>
        <v>0.11361021035187763</v>
      </c>
      <c r="P99" s="9"/>
    </row>
    <row r="100" spans="1:16">
      <c r="A100" s="12"/>
      <c r="B100" s="25">
        <v>348.52</v>
      </c>
      <c r="C100" s="20" t="s">
        <v>228</v>
      </c>
      <c r="D100" s="47">
        <v>0</v>
      </c>
      <c r="E100" s="47">
        <v>3485440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3485440</v>
      </c>
      <c r="O100" s="48">
        <f t="shared" si="11"/>
        <v>1.3133107304100253</v>
      </c>
      <c r="P100" s="9"/>
    </row>
    <row r="101" spans="1:16">
      <c r="A101" s="12"/>
      <c r="B101" s="25">
        <v>348.53</v>
      </c>
      <c r="C101" s="20" t="s">
        <v>229</v>
      </c>
      <c r="D101" s="47">
        <v>0</v>
      </c>
      <c r="E101" s="47">
        <v>8090193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8090193</v>
      </c>
      <c r="O101" s="48">
        <f t="shared" ref="O101:O132" si="13">(N101/O$141)</f>
        <v>3.0483776160221017</v>
      </c>
      <c r="P101" s="9"/>
    </row>
    <row r="102" spans="1:16">
      <c r="A102" s="12"/>
      <c r="B102" s="25">
        <v>348.71</v>
      </c>
      <c r="C102" s="20" t="s">
        <v>230</v>
      </c>
      <c r="D102" s="47">
        <v>0</v>
      </c>
      <c r="E102" s="47">
        <v>1193877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1193877</v>
      </c>
      <c r="O102" s="48">
        <f t="shared" si="13"/>
        <v>0.44985180490547239</v>
      </c>
      <c r="P102" s="9"/>
    </row>
    <row r="103" spans="1:16">
      <c r="A103" s="12"/>
      <c r="B103" s="25">
        <v>348.72</v>
      </c>
      <c r="C103" s="20" t="s">
        <v>231</v>
      </c>
      <c r="D103" s="47">
        <v>0</v>
      </c>
      <c r="E103" s="47">
        <v>351358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351358</v>
      </c>
      <c r="O103" s="48">
        <f t="shared" si="13"/>
        <v>0.13239138576920151</v>
      </c>
      <c r="P103" s="9"/>
    </row>
    <row r="104" spans="1:16">
      <c r="A104" s="12"/>
      <c r="B104" s="25">
        <v>348.92099999999999</v>
      </c>
      <c r="C104" s="20" t="s">
        <v>207</v>
      </c>
      <c r="D104" s="47">
        <v>380175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380175</v>
      </c>
      <c r="O104" s="48">
        <f t="shared" si="13"/>
        <v>0.14324960605651837</v>
      </c>
      <c r="P104" s="9"/>
    </row>
    <row r="105" spans="1:16">
      <c r="A105" s="12"/>
      <c r="B105" s="25">
        <v>348.923</v>
      </c>
      <c r="C105" s="20" t="s">
        <v>208</v>
      </c>
      <c r="D105" s="47">
        <v>0</v>
      </c>
      <c r="E105" s="47">
        <v>760350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760350</v>
      </c>
      <c r="O105" s="48">
        <f t="shared" si="13"/>
        <v>0.28649921211303675</v>
      </c>
      <c r="P105" s="9"/>
    </row>
    <row r="106" spans="1:16">
      <c r="A106" s="12"/>
      <c r="B106" s="25">
        <v>348.92399999999998</v>
      </c>
      <c r="C106" s="20" t="s">
        <v>209</v>
      </c>
      <c r="D106" s="47">
        <v>0</v>
      </c>
      <c r="E106" s="47">
        <v>380175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380175</v>
      </c>
      <c r="O106" s="48">
        <f t="shared" si="13"/>
        <v>0.14324960605651837</v>
      </c>
      <c r="P106" s="9"/>
    </row>
    <row r="107" spans="1:16">
      <c r="A107" s="12"/>
      <c r="B107" s="25">
        <v>348.93099999999998</v>
      </c>
      <c r="C107" s="20" t="s">
        <v>210</v>
      </c>
      <c r="D107" s="47">
        <v>4264953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4264953</v>
      </c>
      <c r="O107" s="48">
        <f t="shared" si="13"/>
        <v>1.6070305440903956</v>
      </c>
      <c r="P107" s="9"/>
    </row>
    <row r="108" spans="1:16">
      <c r="A108" s="12"/>
      <c r="B108" s="25">
        <v>348.99</v>
      </c>
      <c r="C108" s="20" t="s">
        <v>211</v>
      </c>
      <c r="D108" s="47">
        <v>2557470</v>
      </c>
      <c r="E108" s="47">
        <v>1775545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4333015</v>
      </c>
      <c r="O108" s="48">
        <f t="shared" si="13"/>
        <v>1.6326762459051356</v>
      </c>
      <c r="P108" s="9"/>
    </row>
    <row r="109" spans="1:16">
      <c r="A109" s="12"/>
      <c r="B109" s="25">
        <v>349</v>
      </c>
      <c r="C109" s="20" t="s">
        <v>1</v>
      </c>
      <c r="D109" s="47">
        <v>2410056</v>
      </c>
      <c r="E109" s="47">
        <v>286140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2696196</v>
      </c>
      <c r="O109" s="48">
        <f t="shared" si="13"/>
        <v>1.015924284477308</v>
      </c>
      <c r="P109" s="9"/>
    </row>
    <row r="110" spans="1:16" ht="15.75">
      <c r="A110" s="29" t="s">
        <v>69</v>
      </c>
      <c r="B110" s="30"/>
      <c r="C110" s="31"/>
      <c r="D110" s="32">
        <f t="shared" ref="D110:M110" si="14">SUM(D111:D116)</f>
        <v>20738757</v>
      </c>
      <c r="E110" s="32">
        <f t="shared" si="14"/>
        <v>39281116</v>
      </c>
      <c r="F110" s="32">
        <f t="shared" si="14"/>
        <v>0</v>
      </c>
      <c r="G110" s="32">
        <f t="shared" si="14"/>
        <v>179792</v>
      </c>
      <c r="H110" s="32">
        <f t="shared" si="14"/>
        <v>0</v>
      </c>
      <c r="I110" s="32">
        <f t="shared" si="14"/>
        <v>0</v>
      </c>
      <c r="J110" s="32">
        <f t="shared" si="14"/>
        <v>0</v>
      </c>
      <c r="K110" s="32">
        <f t="shared" si="14"/>
        <v>0</v>
      </c>
      <c r="L110" s="32">
        <f t="shared" si="14"/>
        <v>0</v>
      </c>
      <c r="M110" s="32">
        <f t="shared" si="14"/>
        <v>0</v>
      </c>
      <c r="N110" s="32">
        <f t="shared" ref="N110:N118" si="15">SUM(D110:M110)</f>
        <v>60199665</v>
      </c>
      <c r="O110" s="46">
        <f t="shared" si="13"/>
        <v>22.683180892968704</v>
      </c>
      <c r="P110" s="10"/>
    </row>
    <row r="111" spans="1:16">
      <c r="A111" s="13"/>
      <c r="B111" s="40">
        <v>351.1</v>
      </c>
      <c r="C111" s="21" t="s">
        <v>118</v>
      </c>
      <c r="D111" s="47">
        <v>315119</v>
      </c>
      <c r="E111" s="47">
        <v>1098910</v>
      </c>
      <c r="F111" s="47">
        <v>0</v>
      </c>
      <c r="G111" s="47">
        <v>179792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1593821</v>
      </c>
      <c r="O111" s="48">
        <f t="shared" si="13"/>
        <v>0.60055035279701752</v>
      </c>
      <c r="P111" s="9"/>
    </row>
    <row r="112" spans="1:16">
      <c r="A112" s="13"/>
      <c r="B112" s="40">
        <v>351.2</v>
      </c>
      <c r="C112" s="21" t="s">
        <v>119</v>
      </c>
      <c r="D112" s="47">
        <v>0</v>
      </c>
      <c r="E112" s="47">
        <v>152657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152657</v>
      </c>
      <c r="O112" s="48">
        <f t="shared" si="13"/>
        <v>5.7521023506990003E-2</v>
      </c>
      <c r="P112" s="9"/>
    </row>
    <row r="113" spans="1:16">
      <c r="A113" s="13"/>
      <c r="B113" s="40">
        <v>351.3</v>
      </c>
      <c r="C113" s="21" t="s">
        <v>175</v>
      </c>
      <c r="D113" s="47">
        <v>0</v>
      </c>
      <c r="E113" s="47">
        <v>15672862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15672862</v>
      </c>
      <c r="O113" s="48">
        <f t="shared" si="13"/>
        <v>5.9055206346502969</v>
      </c>
      <c r="P113" s="9"/>
    </row>
    <row r="114" spans="1:16">
      <c r="A114" s="13"/>
      <c r="B114" s="40">
        <v>352</v>
      </c>
      <c r="C114" s="21" t="s">
        <v>121</v>
      </c>
      <c r="D114" s="47">
        <v>0</v>
      </c>
      <c r="E114" s="47">
        <v>676871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676871</v>
      </c>
      <c r="O114" s="48">
        <f t="shared" si="13"/>
        <v>0.25504439824049885</v>
      </c>
      <c r="P114" s="9"/>
    </row>
    <row r="115" spans="1:16">
      <c r="A115" s="13"/>
      <c r="B115" s="40">
        <v>354</v>
      </c>
      <c r="C115" s="21" t="s">
        <v>123</v>
      </c>
      <c r="D115" s="47">
        <v>5222742</v>
      </c>
      <c r="E115" s="47">
        <v>1842715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7065457</v>
      </c>
      <c r="O115" s="48">
        <f t="shared" si="13"/>
        <v>2.6622579913441706</v>
      </c>
      <c r="P115" s="9"/>
    </row>
    <row r="116" spans="1:16">
      <c r="A116" s="13"/>
      <c r="B116" s="40">
        <v>359</v>
      </c>
      <c r="C116" s="21" t="s">
        <v>124</v>
      </c>
      <c r="D116" s="47">
        <v>15200896</v>
      </c>
      <c r="E116" s="47">
        <v>19837101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35037997</v>
      </c>
      <c r="O116" s="48">
        <f t="shared" si="13"/>
        <v>13.202286492429728</v>
      </c>
      <c r="P116" s="9"/>
    </row>
    <row r="117" spans="1:16" ht="15.75">
      <c r="A117" s="29" t="s">
        <v>5</v>
      </c>
      <c r="B117" s="30"/>
      <c r="C117" s="31"/>
      <c r="D117" s="32">
        <f t="shared" ref="D117:M117" si="16">SUM(D118:D127)</f>
        <v>34780891</v>
      </c>
      <c r="E117" s="32">
        <f t="shared" si="16"/>
        <v>52256904</v>
      </c>
      <c r="F117" s="32">
        <f t="shared" si="16"/>
        <v>5998792</v>
      </c>
      <c r="G117" s="32">
        <f t="shared" si="16"/>
        <v>25331942</v>
      </c>
      <c r="H117" s="32">
        <f t="shared" si="16"/>
        <v>5602</v>
      </c>
      <c r="I117" s="32">
        <f t="shared" si="16"/>
        <v>0</v>
      </c>
      <c r="J117" s="32">
        <f t="shared" si="16"/>
        <v>320000</v>
      </c>
      <c r="K117" s="32">
        <f t="shared" si="16"/>
        <v>11564000</v>
      </c>
      <c r="L117" s="32">
        <f t="shared" si="16"/>
        <v>0</v>
      </c>
      <c r="M117" s="32">
        <f t="shared" si="16"/>
        <v>6477000</v>
      </c>
      <c r="N117" s="32">
        <f t="shared" si="15"/>
        <v>136735131</v>
      </c>
      <c r="O117" s="46">
        <f t="shared" si="13"/>
        <v>51.521677253465988</v>
      </c>
      <c r="P117" s="10"/>
    </row>
    <row r="118" spans="1:16">
      <c r="A118" s="12"/>
      <c r="B118" s="25">
        <v>361.1</v>
      </c>
      <c r="C118" s="20" t="s">
        <v>125</v>
      </c>
      <c r="D118" s="47">
        <v>1890714</v>
      </c>
      <c r="E118" s="47">
        <v>565911</v>
      </c>
      <c r="F118" s="47">
        <v>708201</v>
      </c>
      <c r="G118" s="47">
        <v>2528417</v>
      </c>
      <c r="H118" s="47">
        <v>5602</v>
      </c>
      <c r="I118" s="47">
        <v>0</v>
      </c>
      <c r="J118" s="47">
        <v>320000</v>
      </c>
      <c r="K118" s="47">
        <v>0</v>
      </c>
      <c r="L118" s="47">
        <v>0</v>
      </c>
      <c r="M118" s="47">
        <v>394000</v>
      </c>
      <c r="N118" s="47">
        <f t="shared" si="15"/>
        <v>6412845</v>
      </c>
      <c r="O118" s="48">
        <f t="shared" si="13"/>
        <v>2.4163543629947091</v>
      </c>
      <c r="P118" s="9"/>
    </row>
    <row r="119" spans="1:16">
      <c r="A119" s="12"/>
      <c r="B119" s="25">
        <v>361.3</v>
      </c>
      <c r="C119" s="20" t="s">
        <v>170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-15688000</v>
      </c>
      <c r="L119" s="47">
        <v>0</v>
      </c>
      <c r="M119" s="47">
        <v>0</v>
      </c>
      <c r="N119" s="47">
        <f t="shared" ref="N119:N127" si="17">SUM(D119:M119)</f>
        <v>-15688000</v>
      </c>
      <c r="O119" s="48">
        <f t="shared" si="13"/>
        <v>-5.9112246197531668</v>
      </c>
      <c r="P119" s="9"/>
    </row>
    <row r="120" spans="1:16">
      <c r="A120" s="12"/>
      <c r="B120" s="25">
        <v>361.4</v>
      </c>
      <c r="C120" s="20" t="s">
        <v>232</v>
      </c>
      <c r="D120" s="47">
        <v>0</v>
      </c>
      <c r="E120" s="47">
        <v>0</v>
      </c>
      <c r="F120" s="47">
        <v>0</v>
      </c>
      <c r="G120" s="47">
        <v>257570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257570</v>
      </c>
      <c r="O120" s="48">
        <f t="shared" si="13"/>
        <v>9.7052149752028499E-2</v>
      </c>
      <c r="P120" s="9"/>
    </row>
    <row r="121" spans="1:16">
      <c r="A121" s="12"/>
      <c r="B121" s="25">
        <v>362</v>
      </c>
      <c r="C121" s="20" t="s">
        <v>127</v>
      </c>
      <c r="D121" s="47">
        <v>8579370</v>
      </c>
      <c r="E121" s="47">
        <v>1808626</v>
      </c>
      <c r="F121" s="47">
        <v>0</v>
      </c>
      <c r="G121" s="47">
        <v>5740778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16128774</v>
      </c>
      <c r="O121" s="48">
        <f t="shared" si="13"/>
        <v>6.07730787577988</v>
      </c>
      <c r="P121" s="9"/>
    </row>
    <row r="122" spans="1:16">
      <c r="A122" s="12"/>
      <c r="B122" s="25">
        <v>364</v>
      </c>
      <c r="C122" s="20" t="s">
        <v>212</v>
      </c>
      <c r="D122" s="47">
        <v>42228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42228</v>
      </c>
      <c r="O122" s="48">
        <f t="shared" si="13"/>
        <v>1.5911473307173428E-2</v>
      </c>
      <c r="P122" s="9"/>
    </row>
    <row r="123" spans="1:16">
      <c r="A123" s="12"/>
      <c r="B123" s="25">
        <v>366</v>
      </c>
      <c r="C123" s="20" t="s">
        <v>129</v>
      </c>
      <c r="D123" s="47">
        <v>1422737</v>
      </c>
      <c r="E123" s="47">
        <v>1470031</v>
      </c>
      <c r="F123" s="47">
        <v>0</v>
      </c>
      <c r="G123" s="47">
        <v>1000000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6083000</v>
      </c>
      <c r="N123" s="47">
        <f t="shared" si="17"/>
        <v>9975768</v>
      </c>
      <c r="O123" s="48">
        <f t="shared" si="13"/>
        <v>3.7588606197441234</v>
      </c>
      <c r="P123" s="9"/>
    </row>
    <row r="124" spans="1:16">
      <c r="A124" s="12"/>
      <c r="B124" s="25">
        <v>368</v>
      </c>
      <c r="C124" s="20" t="s">
        <v>130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27252000</v>
      </c>
      <c r="L124" s="47">
        <v>0</v>
      </c>
      <c r="M124" s="47">
        <v>0</v>
      </c>
      <c r="N124" s="47">
        <f t="shared" si="17"/>
        <v>27252000</v>
      </c>
      <c r="O124" s="48">
        <f t="shared" si="13"/>
        <v>10.268529662003653</v>
      </c>
      <c r="P124" s="9"/>
    </row>
    <row r="125" spans="1:16">
      <c r="A125" s="12"/>
      <c r="B125" s="25">
        <v>369.3</v>
      </c>
      <c r="C125" s="20" t="s">
        <v>131</v>
      </c>
      <c r="D125" s="47">
        <v>0</v>
      </c>
      <c r="E125" s="47">
        <v>1185960</v>
      </c>
      <c r="F125" s="47">
        <v>0</v>
      </c>
      <c r="G125" s="47">
        <v>3906363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5092323</v>
      </c>
      <c r="O125" s="48">
        <f t="shared" si="13"/>
        <v>1.9187828333334589</v>
      </c>
      <c r="P125" s="9"/>
    </row>
    <row r="126" spans="1:16">
      <c r="A126" s="12"/>
      <c r="B126" s="25">
        <v>369.4</v>
      </c>
      <c r="C126" s="20" t="s">
        <v>158</v>
      </c>
      <c r="D126" s="47">
        <v>0</v>
      </c>
      <c r="E126" s="47">
        <v>3206471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3206471</v>
      </c>
      <c r="O126" s="48">
        <f t="shared" si="13"/>
        <v>1.2081954562547523</v>
      </c>
      <c r="P126" s="9"/>
    </row>
    <row r="127" spans="1:16">
      <c r="A127" s="12"/>
      <c r="B127" s="25">
        <v>369.9</v>
      </c>
      <c r="C127" s="20" t="s">
        <v>132</v>
      </c>
      <c r="D127" s="47">
        <v>22845842</v>
      </c>
      <c r="E127" s="47">
        <v>44019905</v>
      </c>
      <c r="F127" s="47">
        <v>5290591</v>
      </c>
      <c r="G127" s="47">
        <v>11898814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84055152</v>
      </c>
      <c r="O127" s="48">
        <f t="shared" si="13"/>
        <v>31.671907440049377</v>
      </c>
      <c r="P127" s="9"/>
    </row>
    <row r="128" spans="1:16" ht="15.75">
      <c r="A128" s="29" t="s">
        <v>70</v>
      </c>
      <c r="B128" s="30"/>
      <c r="C128" s="31"/>
      <c r="D128" s="32">
        <f t="shared" ref="D128:M128" si="18">SUM(D129:D138)</f>
        <v>20477196</v>
      </c>
      <c r="E128" s="32">
        <f t="shared" si="18"/>
        <v>106195786</v>
      </c>
      <c r="F128" s="32">
        <f t="shared" si="18"/>
        <v>575309971</v>
      </c>
      <c r="G128" s="32">
        <f t="shared" si="18"/>
        <v>366401086</v>
      </c>
      <c r="H128" s="32">
        <f t="shared" si="18"/>
        <v>0</v>
      </c>
      <c r="I128" s="32">
        <f t="shared" si="18"/>
        <v>1227299527</v>
      </c>
      <c r="J128" s="32">
        <f t="shared" si="18"/>
        <v>0</v>
      </c>
      <c r="K128" s="32">
        <f t="shared" si="18"/>
        <v>0</v>
      </c>
      <c r="L128" s="32">
        <f t="shared" si="18"/>
        <v>0</v>
      </c>
      <c r="M128" s="32">
        <f t="shared" si="18"/>
        <v>0</v>
      </c>
      <c r="N128" s="32">
        <f>SUM(D128:M128)</f>
        <v>2295683566</v>
      </c>
      <c r="O128" s="46">
        <f t="shared" si="13"/>
        <v>865.01155115387201</v>
      </c>
      <c r="P128" s="9"/>
    </row>
    <row r="129" spans="1:119">
      <c r="A129" s="12"/>
      <c r="B129" s="25">
        <v>381</v>
      </c>
      <c r="C129" s="20" t="s">
        <v>133</v>
      </c>
      <c r="D129" s="47">
        <v>20477196</v>
      </c>
      <c r="E129" s="47">
        <v>100715523</v>
      </c>
      <c r="F129" s="47">
        <v>175750495</v>
      </c>
      <c r="G129" s="47">
        <v>44515888</v>
      </c>
      <c r="H129" s="47">
        <v>0</v>
      </c>
      <c r="I129" s="47">
        <v>736286527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1077745629</v>
      </c>
      <c r="O129" s="48">
        <f t="shared" si="13"/>
        <v>406.09360632178493</v>
      </c>
      <c r="P129" s="9"/>
    </row>
    <row r="130" spans="1:119">
      <c r="A130" s="12"/>
      <c r="B130" s="25">
        <v>383</v>
      </c>
      <c r="C130" s="20" t="s">
        <v>213</v>
      </c>
      <c r="D130" s="47">
        <v>0</v>
      </c>
      <c r="E130" s="47">
        <v>5480263</v>
      </c>
      <c r="F130" s="47">
        <v>0</v>
      </c>
      <c r="G130" s="47">
        <v>13200777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ref="N130:N138" si="19">SUM(D130:M130)</f>
        <v>18681040</v>
      </c>
      <c r="O130" s="48">
        <f t="shared" si="13"/>
        <v>7.038999462684453</v>
      </c>
      <c r="P130" s="9"/>
    </row>
    <row r="131" spans="1:119">
      <c r="A131" s="12"/>
      <c r="B131" s="25">
        <v>384</v>
      </c>
      <c r="C131" s="20" t="s">
        <v>134</v>
      </c>
      <c r="D131" s="47">
        <v>0</v>
      </c>
      <c r="E131" s="47">
        <v>0</v>
      </c>
      <c r="F131" s="47">
        <v>0</v>
      </c>
      <c r="G131" s="47">
        <v>308684421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308684421</v>
      </c>
      <c r="O131" s="48">
        <f t="shared" si="13"/>
        <v>116.31201868622203</v>
      </c>
      <c r="P131" s="9"/>
    </row>
    <row r="132" spans="1:119">
      <c r="A132" s="12"/>
      <c r="B132" s="25">
        <v>385</v>
      </c>
      <c r="C132" s="20" t="s">
        <v>135</v>
      </c>
      <c r="D132" s="47">
        <v>0</v>
      </c>
      <c r="E132" s="47">
        <v>0</v>
      </c>
      <c r="F132" s="47">
        <v>399559476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399559476</v>
      </c>
      <c r="O132" s="48">
        <f t="shared" si="13"/>
        <v>150.55365958610878</v>
      </c>
      <c r="P132" s="9"/>
    </row>
    <row r="133" spans="1:119">
      <c r="A133" s="12"/>
      <c r="B133" s="25">
        <v>389.1</v>
      </c>
      <c r="C133" s="20" t="s">
        <v>214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30738000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30738000</v>
      </c>
      <c r="O133" s="48">
        <f t="shared" ref="O133:O139" si="20">(N133/O$141)</f>
        <v>11.582051399921777</v>
      </c>
      <c r="P133" s="9"/>
    </row>
    <row r="134" spans="1:119">
      <c r="A134" s="12"/>
      <c r="B134" s="25">
        <v>389.5</v>
      </c>
      <c r="C134" s="20" t="s">
        <v>215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54254000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54254000</v>
      </c>
      <c r="O134" s="48">
        <f t="shared" si="20"/>
        <v>20.442859543605831</v>
      </c>
      <c r="P134" s="9"/>
    </row>
    <row r="135" spans="1:119">
      <c r="A135" s="12"/>
      <c r="B135" s="25">
        <v>389.6</v>
      </c>
      <c r="C135" s="20" t="s">
        <v>216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64757000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64757000</v>
      </c>
      <c r="O135" s="48">
        <f t="shared" si="20"/>
        <v>24.400380717832469</v>
      </c>
      <c r="P135" s="9"/>
    </row>
    <row r="136" spans="1:119">
      <c r="A136" s="12"/>
      <c r="B136" s="25">
        <v>389.7</v>
      </c>
      <c r="C136" s="20" t="s">
        <v>217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11449000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11449000</v>
      </c>
      <c r="O136" s="48">
        <f t="shared" si="20"/>
        <v>4.3139731432658088</v>
      </c>
      <c r="P136" s="9"/>
    </row>
    <row r="137" spans="1:119">
      <c r="A137" s="12"/>
      <c r="B137" s="25">
        <v>389.8</v>
      </c>
      <c r="C137" s="20" t="s">
        <v>218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105010000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105010000</v>
      </c>
      <c r="O137" s="48">
        <f t="shared" si="20"/>
        <v>39.567675759834266</v>
      </c>
      <c r="P137" s="9"/>
    </row>
    <row r="138" spans="1:119" ht="15.75" thickBot="1">
      <c r="A138" s="12"/>
      <c r="B138" s="25">
        <v>389.9</v>
      </c>
      <c r="C138" s="20" t="s">
        <v>219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224805000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224805000</v>
      </c>
      <c r="O138" s="48">
        <f t="shared" si="20"/>
        <v>84.706326532611584</v>
      </c>
      <c r="P138" s="9"/>
    </row>
    <row r="139" spans="1:119" ht="16.5" thickBot="1">
      <c r="A139" s="14" t="s">
        <v>101</v>
      </c>
      <c r="B139" s="23"/>
      <c r="C139" s="22"/>
      <c r="D139" s="15">
        <f t="shared" ref="D139:M139" si="21">SUM(D5,D16,D27,D56,D110,D117,D128)</f>
        <v>2018618378</v>
      </c>
      <c r="E139" s="15">
        <f t="shared" si="21"/>
        <v>1813073024</v>
      </c>
      <c r="F139" s="15">
        <f t="shared" si="21"/>
        <v>698860100</v>
      </c>
      <c r="G139" s="15">
        <f t="shared" si="21"/>
        <v>534412293</v>
      </c>
      <c r="H139" s="15">
        <f t="shared" si="21"/>
        <v>5602</v>
      </c>
      <c r="I139" s="15">
        <f t="shared" si="21"/>
        <v>4559874527</v>
      </c>
      <c r="J139" s="15">
        <f t="shared" si="21"/>
        <v>466905000</v>
      </c>
      <c r="K139" s="15">
        <f t="shared" si="21"/>
        <v>11564000</v>
      </c>
      <c r="L139" s="15">
        <f t="shared" si="21"/>
        <v>0</v>
      </c>
      <c r="M139" s="15">
        <f t="shared" si="21"/>
        <v>7533000</v>
      </c>
      <c r="N139" s="15">
        <f>SUM(D139:M139)</f>
        <v>10110845924</v>
      </c>
      <c r="O139" s="38">
        <f t="shared" si="20"/>
        <v>3809.7578628556703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19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9" t="s">
        <v>239</v>
      </c>
      <c r="M141" s="49"/>
      <c r="N141" s="49"/>
      <c r="O141" s="44">
        <v>2653934</v>
      </c>
    </row>
    <row r="142" spans="1:119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19" ht="15.75" customHeight="1" thickBot="1">
      <c r="A143" s="53" t="s">
        <v>160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</row>
  </sheetData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142</v>
      </c>
      <c r="B3" s="63"/>
      <c r="C3" s="64"/>
      <c r="D3" s="68" t="s">
        <v>64</v>
      </c>
      <c r="E3" s="69"/>
      <c r="F3" s="69"/>
      <c r="G3" s="69"/>
      <c r="H3" s="70"/>
      <c r="I3" s="68" t="s">
        <v>65</v>
      </c>
      <c r="J3" s="70"/>
      <c r="K3" s="68" t="s">
        <v>67</v>
      </c>
      <c r="L3" s="70"/>
      <c r="M3" s="36"/>
      <c r="N3" s="37"/>
      <c r="O3" s="71" t="s">
        <v>147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143</v>
      </c>
      <c r="F4" s="34" t="s">
        <v>144</v>
      </c>
      <c r="G4" s="34" t="s">
        <v>145</v>
      </c>
      <c r="H4" s="34" t="s">
        <v>7</v>
      </c>
      <c r="I4" s="34" t="s">
        <v>8</v>
      </c>
      <c r="J4" s="35" t="s">
        <v>146</v>
      </c>
      <c r="K4" s="35" t="s">
        <v>9</v>
      </c>
      <c r="L4" s="35" t="s">
        <v>10</v>
      </c>
      <c r="M4" s="35" t="s">
        <v>11</v>
      </c>
      <c r="N4" s="35" t="s">
        <v>66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1161516229</v>
      </c>
      <c r="E5" s="27">
        <f t="shared" si="0"/>
        <v>929331160</v>
      </c>
      <c r="F5" s="27">
        <f t="shared" si="0"/>
        <v>82921137</v>
      </c>
      <c r="G5" s="27">
        <f t="shared" si="0"/>
        <v>1802205</v>
      </c>
      <c r="H5" s="27">
        <f t="shared" si="0"/>
        <v>0</v>
      </c>
      <c r="I5" s="27">
        <f t="shared" si="0"/>
        <v>18256000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2193826731</v>
      </c>
      <c r="O5" s="33">
        <f t="shared" ref="O5:O36" si="1">(N5/O$141)</f>
        <v>839.35931662950338</v>
      </c>
      <c r="P5" s="6"/>
    </row>
    <row r="6" spans="1:133">
      <c r="A6" s="12"/>
      <c r="B6" s="25">
        <v>311</v>
      </c>
      <c r="C6" s="20" t="s">
        <v>3</v>
      </c>
      <c r="D6" s="47">
        <v>973484220</v>
      </c>
      <c r="E6" s="47">
        <v>294926403</v>
      </c>
      <c r="F6" s="47">
        <v>82921137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1351331760</v>
      </c>
      <c r="O6" s="48">
        <f t="shared" si="1"/>
        <v>517.02027629881411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132486786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132486786</v>
      </c>
      <c r="O7" s="48">
        <f t="shared" si="1"/>
        <v>50.689517357056609</v>
      </c>
      <c r="P7" s="9"/>
    </row>
    <row r="8" spans="1:133">
      <c r="A8" s="12"/>
      <c r="B8" s="25">
        <v>312.3</v>
      </c>
      <c r="C8" s="20" t="s">
        <v>13</v>
      </c>
      <c r="D8" s="47">
        <v>11029888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11029888</v>
      </c>
      <c r="O8" s="48">
        <f t="shared" si="1"/>
        <v>4.2200412290354024</v>
      </c>
      <c r="P8" s="9"/>
    </row>
    <row r="9" spans="1:133">
      <c r="A9" s="12"/>
      <c r="B9" s="25">
        <v>312.41000000000003</v>
      </c>
      <c r="C9" s="20" t="s">
        <v>14</v>
      </c>
      <c r="D9" s="47">
        <v>43094719</v>
      </c>
      <c r="E9" s="47">
        <v>0</v>
      </c>
      <c r="F9" s="47">
        <v>0</v>
      </c>
      <c r="G9" s="47">
        <v>1802205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44896924</v>
      </c>
      <c r="O9" s="48">
        <f t="shared" si="1"/>
        <v>17.177587871868607</v>
      </c>
      <c r="P9" s="9"/>
    </row>
    <row r="10" spans="1:133">
      <c r="A10" s="12"/>
      <c r="B10" s="25">
        <v>312.42</v>
      </c>
      <c r="C10" s="20" t="s">
        <v>162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18256000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18256000</v>
      </c>
      <c r="O10" s="48">
        <f t="shared" si="1"/>
        <v>6.9847556636359602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498135754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498135754</v>
      </c>
      <c r="O11" s="48">
        <f t="shared" si="1"/>
        <v>190.58701407816989</v>
      </c>
      <c r="P11" s="9"/>
    </row>
    <row r="12" spans="1:133">
      <c r="A12" s="12"/>
      <c r="B12" s="25">
        <v>314.10000000000002</v>
      </c>
      <c r="C12" s="20" t="s">
        <v>16</v>
      </c>
      <c r="D12" s="47">
        <v>76705857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76705857</v>
      </c>
      <c r="O12" s="48">
        <f t="shared" si="1"/>
        <v>29.347703172370732</v>
      </c>
      <c r="P12" s="9"/>
    </row>
    <row r="13" spans="1:133">
      <c r="A13" s="12"/>
      <c r="B13" s="25">
        <v>314.3</v>
      </c>
      <c r="C13" s="20" t="s">
        <v>17</v>
      </c>
      <c r="D13" s="47">
        <v>9923946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9923946</v>
      </c>
      <c r="O13" s="48">
        <f t="shared" si="1"/>
        <v>3.7969072101839085</v>
      </c>
      <c r="P13" s="9"/>
    </row>
    <row r="14" spans="1:133">
      <c r="A14" s="12"/>
      <c r="B14" s="25">
        <v>314.39999999999998</v>
      </c>
      <c r="C14" s="20" t="s">
        <v>19</v>
      </c>
      <c r="D14" s="47">
        <v>2030192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2030192</v>
      </c>
      <c r="O14" s="48">
        <f t="shared" si="1"/>
        <v>0.77675257834511491</v>
      </c>
      <c r="P14" s="9"/>
    </row>
    <row r="15" spans="1:133">
      <c r="A15" s="12"/>
      <c r="B15" s="25">
        <v>315</v>
      </c>
      <c r="C15" s="20" t="s">
        <v>178</v>
      </c>
      <c r="D15" s="47">
        <v>37355492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37355492</v>
      </c>
      <c r="O15" s="48">
        <f t="shared" si="1"/>
        <v>14.292231831447623</v>
      </c>
      <c r="P15" s="9"/>
    </row>
    <row r="16" spans="1:133">
      <c r="A16" s="12"/>
      <c r="B16" s="25">
        <v>316</v>
      </c>
      <c r="C16" s="20" t="s">
        <v>179</v>
      </c>
      <c r="D16" s="47">
        <v>7891915</v>
      </c>
      <c r="E16" s="47">
        <v>3782217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11674132</v>
      </c>
      <c r="O16" s="48">
        <f t="shared" si="1"/>
        <v>4.4665293385754712</v>
      </c>
      <c r="P16" s="9"/>
    </row>
    <row r="17" spans="1:16" ht="15.75">
      <c r="A17" s="29" t="s">
        <v>23</v>
      </c>
      <c r="B17" s="30"/>
      <c r="C17" s="31"/>
      <c r="D17" s="32">
        <f t="shared" ref="D17:M17" si="3">SUM(D18:D26)</f>
        <v>97694864</v>
      </c>
      <c r="E17" s="32">
        <f t="shared" si="3"/>
        <v>28272862</v>
      </c>
      <c r="F17" s="32">
        <f t="shared" si="3"/>
        <v>0</v>
      </c>
      <c r="G17" s="32">
        <f t="shared" si="3"/>
        <v>82534848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208502574</v>
      </c>
      <c r="O17" s="46">
        <f t="shared" si="1"/>
        <v>79.773199749626201</v>
      </c>
      <c r="P17" s="10"/>
    </row>
    <row r="18" spans="1:16">
      <c r="A18" s="12"/>
      <c r="B18" s="25">
        <v>322</v>
      </c>
      <c r="C18" s="20" t="s">
        <v>0</v>
      </c>
      <c r="D18" s="47">
        <v>47016396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47016396</v>
      </c>
      <c r="O18" s="48">
        <f t="shared" si="1"/>
        <v>17.988499027429398</v>
      </c>
      <c r="P18" s="9"/>
    </row>
    <row r="19" spans="1:16">
      <c r="A19" s="12"/>
      <c r="B19" s="25">
        <v>323.10000000000002</v>
      </c>
      <c r="C19" s="20" t="s">
        <v>24</v>
      </c>
      <c r="D19" s="47">
        <v>24934431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4">SUM(D19:M19)</f>
        <v>24934431</v>
      </c>
      <c r="O19" s="48">
        <f t="shared" si="1"/>
        <v>9.5399270457268877</v>
      </c>
      <c r="P19" s="9"/>
    </row>
    <row r="20" spans="1:16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4529404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4529404</v>
      </c>
      <c r="O20" s="48">
        <f t="shared" si="1"/>
        <v>1.7329524672379149</v>
      </c>
      <c r="P20" s="9"/>
    </row>
    <row r="21" spans="1:16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4831262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4831262</v>
      </c>
      <c r="O21" s="48">
        <f t="shared" si="1"/>
        <v>1.8484435044374012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31792095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31792095</v>
      </c>
      <c r="O22" s="48">
        <f t="shared" si="1"/>
        <v>12.163673072420163</v>
      </c>
      <c r="P22" s="9"/>
    </row>
    <row r="23" spans="1:16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34555522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34555522</v>
      </c>
      <c r="O23" s="48">
        <f t="shared" si="1"/>
        <v>13.220961765961713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6512936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6512936</v>
      </c>
      <c r="O24" s="48">
        <f t="shared" si="1"/>
        <v>2.4918529038616639</v>
      </c>
      <c r="P24" s="9"/>
    </row>
    <row r="25" spans="1:16">
      <c r="A25" s="12"/>
      <c r="B25" s="25">
        <v>325.10000000000002</v>
      </c>
      <c r="C25" s="20" t="s">
        <v>30</v>
      </c>
      <c r="D25" s="47">
        <v>0</v>
      </c>
      <c r="E25" s="47">
        <v>27243971</v>
      </c>
      <c r="F25" s="47">
        <v>0</v>
      </c>
      <c r="G25" s="47">
        <v>313629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27557600</v>
      </c>
      <c r="O25" s="48">
        <f t="shared" si="1"/>
        <v>10.543552951151092</v>
      </c>
      <c r="P25" s="9"/>
    </row>
    <row r="26" spans="1:16">
      <c r="A26" s="12"/>
      <c r="B26" s="25">
        <v>329</v>
      </c>
      <c r="C26" s="20" t="s">
        <v>32</v>
      </c>
      <c r="D26" s="47">
        <v>25744037</v>
      </c>
      <c r="E26" s="47">
        <v>1028891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26772928</v>
      </c>
      <c r="O26" s="48">
        <f t="shared" si="1"/>
        <v>10.243337011399966</v>
      </c>
      <c r="P26" s="9"/>
    </row>
    <row r="27" spans="1:16" ht="15.75">
      <c r="A27" s="29" t="s">
        <v>35</v>
      </c>
      <c r="B27" s="30"/>
      <c r="C27" s="31"/>
      <c r="D27" s="32">
        <f t="shared" ref="D27:M27" si="5">SUM(D28:D53)</f>
        <v>249852240</v>
      </c>
      <c r="E27" s="32">
        <f t="shared" si="5"/>
        <v>416959020</v>
      </c>
      <c r="F27" s="32">
        <f t="shared" si="5"/>
        <v>24589042</v>
      </c>
      <c r="G27" s="32">
        <f t="shared" si="5"/>
        <v>17811780</v>
      </c>
      <c r="H27" s="32">
        <f t="shared" si="5"/>
        <v>0</v>
      </c>
      <c r="I27" s="32">
        <f t="shared" si="5"/>
        <v>93670000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802882082</v>
      </c>
      <c r="O27" s="46">
        <f t="shared" si="1"/>
        <v>307.18312716264961</v>
      </c>
      <c r="P27" s="10"/>
    </row>
    <row r="28" spans="1:16">
      <c r="A28" s="12"/>
      <c r="B28" s="25">
        <v>331.1</v>
      </c>
      <c r="C28" s="20" t="s">
        <v>33</v>
      </c>
      <c r="D28" s="47">
        <v>0</v>
      </c>
      <c r="E28" s="47">
        <v>3977113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3977113</v>
      </c>
      <c r="O28" s="48">
        <f t="shared" si="1"/>
        <v>1.5216456261870182</v>
      </c>
      <c r="P28" s="9"/>
    </row>
    <row r="29" spans="1:16">
      <c r="A29" s="12"/>
      <c r="B29" s="25">
        <v>331.2</v>
      </c>
      <c r="C29" s="20" t="s">
        <v>34</v>
      </c>
      <c r="D29" s="47">
        <v>0</v>
      </c>
      <c r="E29" s="47">
        <v>20284907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20284907</v>
      </c>
      <c r="O29" s="48">
        <f t="shared" si="1"/>
        <v>7.7610166002727174</v>
      </c>
      <c r="P29" s="9"/>
    </row>
    <row r="30" spans="1:16">
      <c r="A30" s="12"/>
      <c r="B30" s="25">
        <v>331.39</v>
      </c>
      <c r="C30" s="20" t="s">
        <v>41</v>
      </c>
      <c r="D30" s="47">
        <v>0</v>
      </c>
      <c r="E30" s="47">
        <v>897990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897990</v>
      </c>
      <c r="O30" s="48">
        <f t="shared" si="1"/>
        <v>0.34357146901777258</v>
      </c>
      <c r="P30" s="9"/>
    </row>
    <row r="31" spans="1:16">
      <c r="A31" s="12"/>
      <c r="B31" s="25">
        <v>331.49</v>
      </c>
      <c r="C31" s="20" t="s">
        <v>43</v>
      </c>
      <c r="D31" s="47">
        <v>0</v>
      </c>
      <c r="E31" s="47">
        <v>4251384</v>
      </c>
      <c r="F31" s="47">
        <v>0</v>
      </c>
      <c r="G31" s="47">
        <v>135151</v>
      </c>
      <c r="H31" s="47">
        <v>0</v>
      </c>
      <c r="I31" s="47">
        <v>54684000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59070535</v>
      </c>
      <c r="O31" s="48">
        <f t="shared" si="1"/>
        <v>22.600419253684059</v>
      </c>
      <c r="P31" s="9"/>
    </row>
    <row r="32" spans="1:16">
      <c r="A32" s="12"/>
      <c r="B32" s="25">
        <v>331.5</v>
      </c>
      <c r="C32" s="20" t="s">
        <v>36</v>
      </c>
      <c r="D32" s="47">
        <v>0</v>
      </c>
      <c r="E32" s="47">
        <v>243475266</v>
      </c>
      <c r="F32" s="47">
        <v>0</v>
      </c>
      <c r="G32" s="47">
        <v>271243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243746509</v>
      </c>
      <c r="O32" s="48">
        <f t="shared" si="1"/>
        <v>93.257548708876186</v>
      </c>
      <c r="P32" s="9"/>
    </row>
    <row r="33" spans="1:16">
      <c r="A33" s="12"/>
      <c r="B33" s="25">
        <v>331.69</v>
      </c>
      <c r="C33" s="20" t="s">
        <v>44</v>
      </c>
      <c r="D33" s="47">
        <v>0</v>
      </c>
      <c r="E33" s="47">
        <v>122872501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122872501</v>
      </c>
      <c r="O33" s="48">
        <f t="shared" si="1"/>
        <v>47.0110866161736</v>
      </c>
      <c r="P33" s="9"/>
    </row>
    <row r="34" spans="1:16">
      <c r="A34" s="12"/>
      <c r="B34" s="25">
        <v>331.7</v>
      </c>
      <c r="C34" s="20" t="s">
        <v>37</v>
      </c>
      <c r="D34" s="47">
        <v>0</v>
      </c>
      <c r="E34" s="47">
        <v>117016</v>
      </c>
      <c r="F34" s="47">
        <v>0</v>
      </c>
      <c r="G34" s="47">
        <v>0</v>
      </c>
      <c r="H34" s="47">
        <v>0</v>
      </c>
      <c r="I34" s="47">
        <v>93000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210016</v>
      </c>
      <c r="O34" s="48">
        <f t="shared" si="1"/>
        <v>8.0352237371503599E-2</v>
      </c>
      <c r="P34" s="9"/>
    </row>
    <row r="35" spans="1:16">
      <c r="A35" s="12"/>
      <c r="B35" s="25">
        <v>331.9</v>
      </c>
      <c r="C35" s="20" t="s">
        <v>38</v>
      </c>
      <c r="D35" s="47">
        <v>0</v>
      </c>
      <c r="E35" s="47">
        <v>4227819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4227819</v>
      </c>
      <c r="O35" s="48">
        <f t="shared" si="1"/>
        <v>1.6175658799889199</v>
      </c>
      <c r="P35" s="9"/>
    </row>
    <row r="36" spans="1:16">
      <c r="A36" s="12"/>
      <c r="B36" s="25">
        <v>333</v>
      </c>
      <c r="C36" s="20" t="s">
        <v>4</v>
      </c>
      <c r="D36" s="47">
        <v>0</v>
      </c>
      <c r="E36" s="47">
        <v>0</v>
      </c>
      <c r="F36" s="47">
        <v>0</v>
      </c>
      <c r="G36" s="47">
        <v>895854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895854</v>
      </c>
      <c r="O36" s="48">
        <f t="shared" si="1"/>
        <v>0.34275423424030071</v>
      </c>
      <c r="P36" s="9"/>
    </row>
    <row r="37" spans="1:16">
      <c r="A37" s="12"/>
      <c r="B37" s="25">
        <v>334.1</v>
      </c>
      <c r="C37" s="20" t="s">
        <v>39</v>
      </c>
      <c r="D37" s="47">
        <v>0</v>
      </c>
      <c r="E37" s="47">
        <v>144005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144005</v>
      </c>
      <c r="O37" s="48">
        <f t="shared" ref="O37:O68" si="7">(N37/O$141)</f>
        <v>5.5096392382882144E-2</v>
      </c>
      <c r="P37" s="9"/>
    </row>
    <row r="38" spans="1:16">
      <c r="A38" s="12"/>
      <c r="B38" s="25">
        <v>334.2</v>
      </c>
      <c r="C38" s="20" t="s">
        <v>40</v>
      </c>
      <c r="D38" s="47">
        <v>0</v>
      </c>
      <c r="E38" s="47">
        <v>2947313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2947313</v>
      </c>
      <c r="O38" s="48">
        <f t="shared" si="7"/>
        <v>1.1276435785088679</v>
      </c>
      <c r="P38" s="9"/>
    </row>
    <row r="39" spans="1:16">
      <c r="A39" s="12"/>
      <c r="B39" s="25">
        <v>334.39</v>
      </c>
      <c r="C39" s="20" t="s">
        <v>46</v>
      </c>
      <c r="D39" s="47">
        <v>0</v>
      </c>
      <c r="E39" s="47">
        <v>1382329</v>
      </c>
      <c r="F39" s="47">
        <v>0</v>
      </c>
      <c r="G39" s="47">
        <v>-164919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2" si="8">SUM(D39:M39)</f>
        <v>1217410</v>
      </c>
      <c r="O39" s="48">
        <f t="shared" si="7"/>
        <v>0.46578173709832682</v>
      </c>
      <c r="P39" s="9"/>
    </row>
    <row r="40" spans="1:16">
      <c r="A40" s="12"/>
      <c r="B40" s="25">
        <v>334.42</v>
      </c>
      <c r="C40" s="20" t="s">
        <v>47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38149000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38149000</v>
      </c>
      <c r="O40" s="48">
        <f t="shared" si="7"/>
        <v>14.595828429669602</v>
      </c>
      <c r="P40" s="9"/>
    </row>
    <row r="41" spans="1:16">
      <c r="A41" s="12"/>
      <c r="B41" s="25">
        <v>334.49</v>
      </c>
      <c r="C41" s="20" t="s">
        <v>48</v>
      </c>
      <c r="D41" s="47">
        <v>0</v>
      </c>
      <c r="E41" s="47">
        <v>367258</v>
      </c>
      <c r="F41" s="47">
        <v>0</v>
      </c>
      <c r="G41" s="47">
        <v>894874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1262132</v>
      </c>
      <c r="O41" s="48">
        <f t="shared" si="7"/>
        <v>0.48289239895136843</v>
      </c>
      <c r="P41" s="9"/>
    </row>
    <row r="42" spans="1:16">
      <c r="A42" s="12"/>
      <c r="B42" s="25">
        <v>334.5</v>
      </c>
      <c r="C42" s="20" t="s">
        <v>49</v>
      </c>
      <c r="D42" s="47">
        <v>0</v>
      </c>
      <c r="E42" s="47">
        <v>2477315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2477315</v>
      </c>
      <c r="O42" s="48">
        <f t="shared" si="7"/>
        <v>0.94782208462205952</v>
      </c>
      <c r="P42" s="9"/>
    </row>
    <row r="43" spans="1:16">
      <c r="A43" s="12"/>
      <c r="B43" s="25">
        <v>334.69</v>
      </c>
      <c r="C43" s="20" t="s">
        <v>50</v>
      </c>
      <c r="D43" s="47">
        <v>0</v>
      </c>
      <c r="E43" s="47">
        <v>3564726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3564726</v>
      </c>
      <c r="O43" s="48">
        <f t="shared" si="7"/>
        <v>1.3638661326583239</v>
      </c>
      <c r="P43" s="9"/>
    </row>
    <row r="44" spans="1:16">
      <c r="A44" s="12"/>
      <c r="B44" s="25">
        <v>334.7</v>
      </c>
      <c r="C44" s="20" t="s">
        <v>51</v>
      </c>
      <c r="D44" s="47">
        <v>0</v>
      </c>
      <c r="E44" s="47">
        <v>1966137</v>
      </c>
      <c r="F44" s="47">
        <v>0</v>
      </c>
      <c r="G44" s="47">
        <v>0</v>
      </c>
      <c r="H44" s="47">
        <v>0</v>
      </c>
      <c r="I44" s="47">
        <v>78000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2044137</v>
      </c>
      <c r="O44" s="48">
        <f t="shared" si="7"/>
        <v>0.78208794303230833</v>
      </c>
      <c r="P44" s="9"/>
    </row>
    <row r="45" spans="1:16">
      <c r="A45" s="12"/>
      <c r="B45" s="25">
        <v>334.9</v>
      </c>
      <c r="C45" s="20" t="s">
        <v>52</v>
      </c>
      <c r="D45" s="47">
        <v>0</v>
      </c>
      <c r="E45" s="47">
        <v>278986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278986</v>
      </c>
      <c r="O45" s="48">
        <f t="shared" si="7"/>
        <v>0.1067401973912764</v>
      </c>
      <c r="P45" s="9"/>
    </row>
    <row r="46" spans="1:16">
      <c r="A46" s="12"/>
      <c r="B46" s="25">
        <v>335.12</v>
      </c>
      <c r="C46" s="20" t="s">
        <v>180</v>
      </c>
      <c r="D46" s="47">
        <v>86306342</v>
      </c>
      <c r="E46" s="47">
        <v>0</v>
      </c>
      <c r="F46" s="47">
        <v>24589042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110895384</v>
      </c>
      <c r="O46" s="48">
        <f t="shared" si="7"/>
        <v>42.42863504957738</v>
      </c>
      <c r="P46" s="9"/>
    </row>
    <row r="47" spans="1:16">
      <c r="A47" s="12"/>
      <c r="B47" s="25">
        <v>335.13</v>
      </c>
      <c r="C47" s="20" t="s">
        <v>181</v>
      </c>
      <c r="D47" s="47">
        <v>527121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527121</v>
      </c>
      <c r="O47" s="48">
        <f t="shared" si="7"/>
        <v>0.20167678517591209</v>
      </c>
      <c r="P47" s="9"/>
    </row>
    <row r="48" spans="1:16">
      <c r="A48" s="12"/>
      <c r="B48" s="25">
        <v>335.15</v>
      </c>
      <c r="C48" s="20" t="s">
        <v>182</v>
      </c>
      <c r="D48" s="47">
        <v>1018626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1018626</v>
      </c>
      <c r="O48" s="48">
        <f t="shared" si="7"/>
        <v>0.38972686911847304</v>
      </c>
      <c r="P48" s="9"/>
    </row>
    <row r="49" spans="1:16">
      <c r="A49" s="12"/>
      <c r="B49" s="25">
        <v>335.16</v>
      </c>
      <c r="C49" s="20" t="s">
        <v>183</v>
      </c>
      <c r="D49" s="47">
        <v>446500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446500</v>
      </c>
      <c r="O49" s="48">
        <f t="shared" si="7"/>
        <v>0.17083114613351535</v>
      </c>
      <c r="P49" s="9"/>
    </row>
    <row r="50" spans="1:16">
      <c r="A50" s="12"/>
      <c r="B50" s="25">
        <v>335.17</v>
      </c>
      <c r="C50" s="20" t="s">
        <v>184</v>
      </c>
      <c r="D50" s="47">
        <v>238881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238881</v>
      </c>
      <c r="O50" s="48">
        <f t="shared" si="7"/>
        <v>9.1396002283360089E-2</v>
      </c>
      <c r="P50" s="9"/>
    </row>
    <row r="51" spans="1:16">
      <c r="A51" s="12"/>
      <c r="B51" s="25">
        <v>335.18</v>
      </c>
      <c r="C51" s="20" t="s">
        <v>185</v>
      </c>
      <c r="D51" s="47">
        <v>148654158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148654158</v>
      </c>
      <c r="O51" s="48">
        <f t="shared" si="7"/>
        <v>56.875162796534561</v>
      </c>
      <c r="P51" s="9"/>
    </row>
    <row r="52" spans="1:16">
      <c r="A52" s="12"/>
      <c r="B52" s="25">
        <v>335.49</v>
      </c>
      <c r="C52" s="20" t="s">
        <v>59</v>
      </c>
      <c r="D52" s="47">
        <v>12660612</v>
      </c>
      <c r="E52" s="47">
        <v>0</v>
      </c>
      <c r="F52" s="47">
        <v>0</v>
      </c>
      <c r="G52" s="47">
        <v>15779577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28440189</v>
      </c>
      <c r="O52" s="48">
        <f t="shared" si="7"/>
        <v>10.881231989079049</v>
      </c>
      <c r="P52" s="9"/>
    </row>
    <row r="53" spans="1:16">
      <c r="A53" s="12"/>
      <c r="B53" s="25">
        <v>337.9</v>
      </c>
      <c r="C53" s="20" t="s">
        <v>63</v>
      </c>
      <c r="D53" s="47">
        <v>0</v>
      </c>
      <c r="E53" s="47">
        <v>3726955</v>
      </c>
      <c r="F53" s="47">
        <v>0</v>
      </c>
      <c r="G53" s="47">
        <v>0</v>
      </c>
      <c r="H53" s="47">
        <v>0</v>
      </c>
      <c r="I53" s="47">
        <v>666000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4392955</v>
      </c>
      <c r="O53" s="48">
        <f t="shared" si="7"/>
        <v>1.6807470046202841</v>
      </c>
      <c r="P53" s="9"/>
    </row>
    <row r="54" spans="1:16" ht="15.75">
      <c r="A54" s="29" t="s">
        <v>68</v>
      </c>
      <c r="B54" s="30"/>
      <c r="C54" s="31"/>
      <c r="D54" s="32">
        <f t="shared" ref="D54:M54" si="9">SUM(D55:D108)</f>
        <v>324507875</v>
      </c>
      <c r="E54" s="32">
        <f t="shared" si="9"/>
        <v>185700630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3088371000</v>
      </c>
      <c r="J54" s="32">
        <f t="shared" si="9"/>
        <v>529258000</v>
      </c>
      <c r="K54" s="32">
        <f t="shared" si="9"/>
        <v>0</v>
      </c>
      <c r="L54" s="32">
        <f t="shared" si="9"/>
        <v>0</v>
      </c>
      <c r="M54" s="32">
        <f t="shared" si="9"/>
        <v>866000</v>
      </c>
      <c r="N54" s="32">
        <f>SUM(D54:M54)</f>
        <v>4128703505</v>
      </c>
      <c r="O54" s="46">
        <f t="shared" si="7"/>
        <v>1579.6442369644167</v>
      </c>
      <c r="P54" s="10"/>
    </row>
    <row r="55" spans="1:16">
      <c r="A55" s="12"/>
      <c r="B55" s="25">
        <v>341.1</v>
      </c>
      <c r="C55" s="20" t="s">
        <v>186</v>
      </c>
      <c r="D55" s="47">
        <v>12247704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12247704</v>
      </c>
      <c r="O55" s="48">
        <f t="shared" si="7"/>
        <v>4.6859783019575376</v>
      </c>
      <c r="P55" s="9"/>
    </row>
    <row r="56" spans="1:16">
      <c r="A56" s="12"/>
      <c r="B56" s="25">
        <v>341.2</v>
      </c>
      <c r="C56" s="20" t="s">
        <v>187</v>
      </c>
      <c r="D56" s="47">
        <v>774772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108" si="10">SUM(D56:M56)</f>
        <v>774772</v>
      </c>
      <c r="O56" s="48">
        <f t="shared" si="7"/>
        <v>0.29642819429374234</v>
      </c>
      <c r="P56" s="9"/>
    </row>
    <row r="57" spans="1:16">
      <c r="A57" s="12"/>
      <c r="B57" s="25">
        <v>341.3</v>
      </c>
      <c r="C57" s="20" t="s">
        <v>188</v>
      </c>
      <c r="D57" s="47">
        <v>49433476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49433476</v>
      </c>
      <c r="O57" s="48">
        <f t="shared" si="7"/>
        <v>18.913275167846862</v>
      </c>
      <c r="P57" s="9"/>
    </row>
    <row r="58" spans="1:16">
      <c r="A58" s="12"/>
      <c r="B58" s="25">
        <v>341.51</v>
      </c>
      <c r="C58" s="20" t="s">
        <v>189</v>
      </c>
      <c r="D58" s="47">
        <v>28107387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28107387</v>
      </c>
      <c r="O58" s="48">
        <f t="shared" si="7"/>
        <v>10.753901760421657</v>
      </c>
      <c r="P58" s="9"/>
    </row>
    <row r="59" spans="1:16">
      <c r="A59" s="12"/>
      <c r="B59" s="25">
        <v>341.52</v>
      </c>
      <c r="C59" s="20" t="s">
        <v>190</v>
      </c>
      <c r="D59" s="47">
        <v>24096401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24096401</v>
      </c>
      <c r="O59" s="48">
        <f t="shared" si="7"/>
        <v>9.2192963057621178</v>
      </c>
      <c r="P59" s="9"/>
    </row>
    <row r="60" spans="1:16">
      <c r="A60" s="12"/>
      <c r="B60" s="25">
        <v>341.53</v>
      </c>
      <c r="C60" s="20" t="s">
        <v>191</v>
      </c>
      <c r="D60" s="47">
        <v>756165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756165</v>
      </c>
      <c r="O60" s="48">
        <f t="shared" si="7"/>
        <v>0.28930914583661732</v>
      </c>
      <c r="P60" s="9"/>
    </row>
    <row r="61" spans="1:16">
      <c r="A61" s="12"/>
      <c r="B61" s="25">
        <v>341.54</v>
      </c>
      <c r="C61" s="20" t="s">
        <v>192</v>
      </c>
      <c r="D61" s="47">
        <v>1161687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1161687</v>
      </c>
      <c r="O61" s="48">
        <f t="shared" si="7"/>
        <v>0.44446208658097436</v>
      </c>
      <c r="P61" s="9"/>
    </row>
    <row r="62" spans="1:16">
      <c r="A62" s="12"/>
      <c r="B62" s="25">
        <v>341.56</v>
      </c>
      <c r="C62" s="20" t="s">
        <v>193</v>
      </c>
      <c r="D62" s="47">
        <v>3661069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3661069</v>
      </c>
      <c r="O62" s="48">
        <f t="shared" si="7"/>
        <v>1.4007270175674869</v>
      </c>
      <c r="P62" s="9"/>
    </row>
    <row r="63" spans="1:16">
      <c r="A63" s="12"/>
      <c r="B63" s="25">
        <v>341.9</v>
      </c>
      <c r="C63" s="20" t="s">
        <v>194</v>
      </c>
      <c r="D63" s="47">
        <v>19097208</v>
      </c>
      <c r="E63" s="47">
        <v>15063731</v>
      </c>
      <c r="F63" s="47">
        <v>0</v>
      </c>
      <c r="G63" s="47">
        <v>0</v>
      </c>
      <c r="H63" s="47">
        <v>0</v>
      </c>
      <c r="I63" s="47">
        <v>0</v>
      </c>
      <c r="J63" s="47">
        <v>529258000</v>
      </c>
      <c r="K63" s="47">
        <v>0</v>
      </c>
      <c r="L63" s="47">
        <v>0</v>
      </c>
      <c r="M63" s="47">
        <v>0</v>
      </c>
      <c r="N63" s="47">
        <f t="shared" si="10"/>
        <v>563418939</v>
      </c>
      <c r="O63" s="48">
        <f t="shared" si="7"/>
        <v>215.56439664658268</v>
      </c>
      <c r="P63" s="9"/>
    </row>
    <row r="64" spans="1:16">
      <c r="A64" s="12"/>
      <c r="B64" s="25">
        <v>342.1</v>
      </c>
      <c r="C64" s="20" t="s">
        <v>164</v>
      </c>
      <c r="D64" s="47">
        <v>50231034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50231034</v>
      </c>
      <c r="O64" s="48">
        <f t="shared" si="7"/>
        <v>19.218421298301408</v>
      </c>
      <c r="P64" s="9"/>
    </row>
    <row r="65" spans="1:16">
      <c r="A65" s="12"/>
      <c r="B65" s="25">
        <v>342.2</v>
      </c>
      <c r="C65" s="20" t="s">
        <v>78</v>
      </c>
      <c r="D65" s="47">
        <v>0</v>
      </c>
      <c r="E65" s="47">
        <v>41616380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41616380</v>
      </c>
      <c r="O65" s="48">
        <f t="shared" si="7"/>
        <v>15.922449929065857</v>
      </c>
      <c r="P65" s="9"/>
    </row>
    <row r="66" spans="1:16">
      <c r="A66" s="12"/>
      <c r="B66" s="25">
        <v>342.3</v>
      </c>
      <c r="C66" s="20" t="s">
        <v>79</v>
      </c>
      <c r="D66" s="47">
        <v>48289</v>
      </c>
      <c r="E66" s="47">
        <v>480745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529034</v>
      </c>
      <c r="O66" s="48">
        <f t="shared" si="7"/>
        <v>0.202408700030455</v>
      </c>
      <c r="P66" s="9"/>
    </row>
    <row r="67" spans="1:16">
      <c r="A67" s="12"/>
      <c r="B67" s="25">
        <v>342.4</v>
      </c>
      <c r="C67" s="20" t="s">
        <v>80</v>
      </c>
      <c r="D67" s="47">
        <v>10759091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10759091</v>
      </c>
      <c r="O67" s="48">
        <f t="shared" si="7"/>
        <v>4.1164341475583202</v>
      </c>
      <c r="P67" s="9"/>
    </row>
    <row r="68" spans="1:16">
      <c r="A68" s="12"/>
      <c r="B68" s="25">
        <v>342.5</v>
      </c>
      <c r="C68" s="20" t="s">
        <v>81</v>
      </c>
      <c r="D68" s="47">
        <v>6225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6225</v>
      </c>
      <c r="O68" s="48">
        <f t="shared" si="7"/>
        <v>2.3816884315366921E-3</v>
      </c>
      <c r="P68" s="9"/>
    </row>
    <row r="69" spans="1:16">
      <c r="A69" s="12"/>
      <c r="B69" s="25">
        <v>342.6</v>
      </c>
      <c r="C69" s="20" t="s">
        <v>82</v>
      </c>
      <c r="D69" s="47">
        <v>0</v>
      </c>
      <c r="E69" s="47">
        <v>23922544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23922544</v>
      </c>
      <c r="O69" s="48">
        <f t="shared" ref="O69:O100" si="11">(N69/O$141)</f>
        <v>9.1527785217232935</v>
      </c>
      <c r="P69" s="9"/>
    </row>
    <row r="70" spans="1:16">
      <c r="A70" s="12"/>
      <c r="B70" s="25">
        <v>342.9</v>
      </c>
      <c r="C70" s="20" t="s">
        <v>83</v>
      </c>
      <c r="D70" s="47">
        <v>565478</v>
      </c>
      <c r="E70" s="47">
        <v>3182782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3748260</v>
      </c>
      <c r="O70" s="48">
        <f t="shared" si="11"/>
        <v>1.4340863422316019</v>
      </c>
      <c r="P70" s="9"/>
    </row>
    <row r="71" spans="1:16">
      <c r="A71" s="12"/>
      <c r="B71" s="25">
        <v>343.4</v>
      </c>
      <c r="C71" s="20" t="s">
        <v>84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261397000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261397000</v>
      </c>
      <c r="O71" s="48">
        <f t="shared" si="11"/>
        <v>100.01063629532477</v>
      </c>
      <c r="P71" s="9"/>
    </row>
    <row r="72" spans="1:16">
      <c r="A72" s="12"/>
      <c r="B72" s="25">
        <v>343.6</v>
      </c>
      <c r="C72" s="20" t="s">
        <v>85</v>
      </c>
      <c r="D72" s="47">
        <v>30695485</v>
      </c>
      <c r="E72" s="47">
        <v>0</v>
      </c>
      <c r="F72" s="47">
        <v>0</v>
      </c>
      <c r="G72" s="47">
        <v>0</v>
      </c>
      <c r="H72" s="47">
        <v>0</v>
      </c>
      <c r="I72" s="47">
        <v>578850000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609545485</v>
      </c>
      <c r="O72" s="48">
        <f t="shared" si="11"/>
        <v>233.21243857348151</v>
      </c>
      <c r="P72" s="9"/>
    </row>
    <row r="73" spans="1:16">
      <c r="A73" s="12"/>
      <c r="B73" s="25">
        <v>343.9</v>
      </c>
      <c r="C73" s="20" t="s">
        <v>86</v>
      </c>
      <c r="D73" s="47">
        <v>30938925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30938925</v>
      </c>
      <c r="O73" s="48">
        <f t="shared" si="11"/>
        <v>11.837249760109454</v>
      </c>
      <c r="P73" s="9"/>
    </row>
    <row r="74" spans="1:16">
      <c r="A74" s="12"/>
      <c r="B74" s="25">
        <v>344.1</v>
      </c>
      <c r="C74" s="20" t="s">
        <v>195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795886000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795886000</v>
      </c>
      <c r="O74" s="48">
        <f t="shared" si="11"/>
        <v>304.50642233285328</v>
      </c>
      <c r="P74" s="9"/>
    </row>
    <row r="75" spans="1:16">
      <c r="A75" s="12"/>
      <c r="B75" s="25">
        <v>344.2</v>
      </c>
      <c r="C75" s="20" t="s">
        <v>196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126144000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126144000</v>
      </c>
      <c r="O75" s="48">
        <f t="shared" si="11"/>
        <v>48.262763936990282</v>
      </c>
      <c r="P75" s="9"/>
    </row>
    <row r="76" spans="1:16">
      <c r="A76" s="12"/>
      <c r="B76" s="25">
        <v>344.3</v>
      </c>
      <c r="C76" s="20" t="s">
        <v>197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125961000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125961000</v>
      </c>
      <c r="O76" s="48">
        <f t="shared" si="11"/>
        <v>48.192748036111368</v>
      </c>
      <c r="P76" s="9"/>
    </row>
    <row r="77" spans="1:16">
      <c r="A77" s="12"/>
      <c r="B77" s="25">
        <v>344.5</v>
      </c>
      <c r="C77" s="20" t="s">
        <v>198</v>
      </c>
      <c r="D77" s="47">
        <v>2553484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2553484</v>
      </c>
      <c r="O77" s="48">
        <f t="shared" si="11"/>
        <v>0.97696438601028734</v>
      </c>
      <c r="P77" s="9"/>
    </row>
    <row r="78" spans="1:16">
      <c r="A78" s="12"/>
      <c r="B78" s="25">
        <v>344.6</v>
      </c>
      <c r="C78" s="20" t="s">
        <v>199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11326000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11326000</v>
      </c>
      <c r="O78" s="48">
        <f t="shared" si="11"/>
        <v>4.3333338434674014</v>
      </c>
      <c r="P78" s="9"/>
    </row>
    <row r="79" spans="1:16">
      <c r="A79" s="12"/>
      <c r="B79" s="25">
        <v>344.9</v>
      </c>
      <c r="C79" s="20" t="s">
        <v>200</v>
      </c>
      <c r="D79" s="47">
        <v>0</v>
      </c>
      <c r="E79" s="47">
        <v>518731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518731</v>
      </c>
      <c r="O79" s="48">
        <f t="shared" si="11"/>
        <v>0.19846676655091725</v>
      </c>
      <c r="P79" s="9"/>
    </row>
    <row r="80" spans="1:16">
      <c r="A80" s="12"/>
      <c r="B80" s="25">
        <v>345.1</v>
      </c>
      <c r="C80" s="20" t="s">
        <v>93</v>
      </c>
      <c r="D80" s="47">
        <v>0</v>
      </c>
      <c r="E80" s="47">
        <v>39311498</v>
      </c>
      <c r="F80" s="47">
        <v>0</v>
      </c>
      <c r="G80" s="47">
        <v>0</v>
      </c>
      <c r="H80" s="47">
        <v>0</v>
      </c>
      <c r="I80" s="47">
        <v>10883000</v>
      </c>
      <c r="J80" s="47">
        <v>0</v>
      </c>
      <c r="K80" s="47">
        <v>0</v>
      </c>
      <c r="L80" s="47">
        <v>0</v>
      </c>
      <c r="M80" s="47">
        <v>866000</v>
      </c>
      <c r="N80" s="47">
        <f t="shared" si="10"/>
        <v>51060498</v>
      </c>
      <c r="O80" s="48">
        <f t="shared" si="11"/>
        <v>19.535774681944162</v>
      </c>
      <c r="P80" s="9"/>
    </row>
    <row r="81" spans="1:16">
      <c r="A81" s="12"/>
      <c r="B81" s="25">
        <v>345.9</v>
      </c>
      <c r="C81" s="20" t="s">
        <v>94</v>
      </c>
      <c r="D81" s="47">
        <v>1422538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1422538</v>
      </c>
      <c r="O81" s="48">
        <f t="shared" si="11"/>
        <v>0.54426382297531617</v>
      </c>
      <c r="P81" s="9"/>
    </row>
    <row r="82" spans="1:16">
      <c r="A82" s="12"/>
      <c r="B82" s="25">
        <v>346.2</v>
      </c>
      <c r="C82" s="20" t="s">
        <v>95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1173158000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1173158000</v>
      </c>
      <c r="O82" s="48">
        <f t="shared" si="11"/>
        <v>448.85089750437311</v>
      </c>
      <c r="P82" s="9"/>
    </row>
    <row r="83" spans="1:16">
      <c r="A83" s="12"/>
      <c r="B83" s="25">
        <v>346.9</v>
      </c>
      <c r="C83" s="20" t="s">
        <v>96</v>
      </c>
      <c r="D83" s="47">
        <v>0</v>
      </c>
      <c r="E83" s="47">
        <v>198663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198663</v>
      </c>
      <c r="O83" s="48">
        <f t="shared" si="11"/>
        <v>7.600857331315243E-2</v>
      </c>
      <c r="P83" s="9"/>
    </row>
    <row r="84" spans="1:16">
      <c r="A84" s="12"/>
      <c r="B84" s="25">
        <v>347.1</v>
      </c>
      <c r="C84" s="20" t="s">
        <v>97</v>
      </c>
      <c r="D84" s="47">
        <v>0</v>
      </c>
      <c r="E84" s="47">
        <v>511499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511499</v>
      </c>
      <c r="O84" s="48">
        <f t="shared" si="11"/>
        <v>0.19569979936427093</v>
      </c>
      <c r="P84" s="9"/>
    </row>
    <row r="85" spans="1:16">
      <c r="A85" s="12"/>
      <c r="B85" s="25">
        <v>347.2</v>
      </c>
      <c r="C85" s="20" t="s">
        <v>98</v>
      </c>
      <c r="D85" s="47">
        <v>46528188</v>
      </c>
      <c r="E85" s="47">
        <v>33745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46561933</v>
      </c>
      <c r="O85" s="48">
        <f t="shared" si="11"/>
        <v>17.814621233106273</v>
      </c>
      <c r="P85" s="9"/>
    </row>
    <row r="86" spans="1:16">
      <c r="A86" s="12"/>
      <c r="B86" s="25">
        <v>347.3</v>
      </c>
      <c r="C86" s="20" t="s">
        <v>99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4766000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4766000</v>
      </c>
      <c r="O86" s="48">
        <f t="shared" si="11"/>
        <v>1.8234742272616666</v>
      </c>
      <c r="P86" s="9"/>
    </row>
    <row r="87" spans="1:16">
      <c r="A87" s="12"/>
      <c r="B87" s="25">
        <v>347.9</v>
      </c>
      <c r="C87" s="20" t="s">
        <v>100</v>
      </c>
      <c r="D87" s="47">
        <v>0</v>
      </c>
      <c r="E87" s="47">
        <v>1237847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1237847</v>
      </c>
      <c r="O87" s="48">
        <f t="shared" si="11"/>
        <v>0.47360094456424096</v>
      </c>
      <c r="P87" s="9"/>
    </row>
    <row r="88" spans="1:16">
      <c r="A88" s="12"/>
      <c r="B88" s="25">
        <v>348.11</v>
      </c>
      <c r="C88" s="20" t="s">
        <v>201</v>
      </c>
      <c r="D88" s="47">
        <v>0</v>
      </c>
      <c r="E88" s="47">
        <v>80637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80637</v>
      </c>
      <c r="O88" s="48">
        <f t="shared" si="11"/>
        <v>3.0851760651216746E-2</v>
      </c>
      <c r="P88" s="9"/>
    </row>
    <row r="89" spans="1:16">
      <c r="A89" s="12"/>
      <c r="B89" s="25">
        <v>348.12</v>
      </c>
      <c r="C89" s="20" t="s">
        <v>202</v>
      </c>
      <c r="D89" s="47">
        <v>0</v>
      </c>
      <c r="E89" s="47">
        <v>324329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102" si="12">SUM(D89:M89)</f>
        <v>324329</v>
      </c>
      <c r="O89" s="48">
        <f t="shared" si="11"/>
        <v>0.1240884541866448</v>
      </c>
      <c r="P89" s="9"/>
    </row>
    <row r="90" spans="1:16">
      <c r="A90" s="12"/>
      <c r="B90" s="25">
        <v>348.13</v>
      </c>
      <c r="C90" s="20" t="s">
        <v>203</v>
      </c>
      <c r="D90" s="47">
        <v>0</v>
      </c>
      <c r="E90" s="47">
        <v>270260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270260</v>
      </c>
      <c r="O90" s="48">
        <f t="shared" si="11"/>
        <v>0.10340162498106127</v>
      </c>
      <c r="P90" s="9"/>
    </row>
    <row r="91" spans="1:16">
      <c r="A91" s="12"/>
      <c r="B91" s="25">
        <v>348.22</v>
      </c>
      <c r="C91" s="20" t="s">
        <v>205</v>
      </c>
      <c r="D91" s="47">
        <v>0</v>
      </c>
      <c r="E91" s="47">
        <v>527115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527115</v>
      </c>
      <c r="O91" s="48">
        <f t="shared" si="11"/>
        <v>0.20167448957260459</v>
      </c>
      <c r="P91" s="9"/>
    </row>
    <row r="92" spans="1:16">
      <c r="A92" s="12"/>
      <c r="B92" s="25">
        <v>348.23</v>
      </c>
      <c r="C92" s="20" t="s">
        <v>206</v>
      </c>
      <c r="D92" s="47">
        <v>0</v>
      </c>
      <c r="E92" s="47">
        <v>848921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848921</v>
      </c>
      <c r="O92" s="48">
        <f t="shared" si="11"/>
        <v>0.3247976425684434</v>
      </c>
      <c r="P92" s="9"/>
    </row>
    <row r="93" spans="1:16">
      <c r="A93" s="12"/>
      <c r="B93" s="25">
        <v>348.31</v>
      </c>
      <c r="C93" s="20" t="s">
        <v>222</v>
      </c>
      <c r="D93" s="47">
        <v>0</v>
      </c>
      <c r="E93" s="47">
        <v>13621961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13621961</v>
      </c>
      <c r="O93" s="48">
        <f t="shared" si="11"/>
        <v>5.2117697877179099</v>
      </c>
      <c r="P93" s="9"/>
    </row>
    <row r="94" spans="1:16">
      <c r="A94" s="12"/>
      <c r="B94" s="25">
        <v>348.32</v>
      </c>
      <c r="C94" s="20" t="s">
        <v>223</v>
      </c>
      <c r="D94" s="47">
        <v>0</v>
      </c>
      <c r="E94" s="47">
        <v>644395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644395</v>
      </c>
      <c r="O94" s="48">
        <f t="shared" si="11"/>
        <v>0.24654588222330712</v>
      </c>
      <c r="P94" s="9"/>
    </row>
    <row r="95" spans="1:16">
      <c r="A95" s="12"/>
      <c r="B95" s="25">
        <v>348.33</v>
      </c>
      <c r="C95" s="20" t="s">
        <v>224</v>
      </c>
      <c r="D95" s="47">
        <v>0</v>
      </c>
      <c r="E95" s="47">
        <v>1625296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1625296</v>
      </c>
      <c r="O95" s="48">
        <f t="shared" si="11"/>
        <v>0.62183914554584085</v>
      </c>
      <c r="P95" s="9"/>
    </row>
    <row r="96" spans="1:16">
      <c r="A96" s="12"/>
      <c r="B96" s="25">
        <v>348.41</v>
      </c>
      <c r="C96" s="20" t="s">
        <v>225</v>
      </c>
      <c r="D96" s="47">
        <v>0</v>
      </c>
      <c r="E96" s="47">
        <v>10180870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10180870</v>
      </c>
      <c r="O96" s="48">
        <f t="shared" si="11"/>
        <v>3.895206474213488</v>
      </c>
      <c r="P96" s="9"/>
    </row>
    <row r="97" spans="1:16">
      <c r="A97" s="12"/>
      <c r="B97" s="25">
        <v>348.42</v>
      </c>
      <c r="C97" s="20" t="s">
        <v>226</v>
      </c>
      <c r="D97" s="47">
        <v>0</v>
      </c>
      <c r="E97" s="47">
        <v>11163143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11163143</v>
      </c>
      <c r="O97" s="48">
        <f t="shared" si="11"/>
        <v>4.2710246654923383</v>
      </c>
      <c r="P97" s="9"/>
    </row>
    <row r="98" spans="1:16">
      <c r="A98" s="12"/>
      <c r="B98" s="25">
        <v>348.48</v>
      </c>
      <c r="C98" s="20" t="s">
        <v>227</v>
      </c>
      <c r="D98" s="47">
        <v>0</v>
      </c>
      <c r="E98" s="47">
        <v>467627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467627</v>
      </c>
      <c r="O98" s="48">
        <f t="shared" si="11"/>
        <v>0.17891434797979258</v>
      </c>
      <c r="P98" s="9"/>
    </row>
    <row r="99" spans="1:16">
      <c r="A99" s="12"/>
      <c r="B99" s="25">
        <v>348.52</v>
      </c>
      <c r="C99" s="20" t="s">
        <v>228</v>
      </c>
      <c r="D99" s="47">
        <v>0</v>
      </c>
      <c r="E99" s="47">
        <v>4209661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4209661</v>
      </c>
      <c r="O99" s="48">
        <f t="shared" si="11"/>
        <v>1.6106186191793066</v>
      </c>
      <c r="P99" s="9"/>
    </row>
    <row r="100" spans="1:16">
      <c r="A100" s="12"/>
      <c r="B100" s="25">
        <v>348.53</v>
      </c>
      <c r="C100" s="20" t="s">
        <v>229</v>
      </c>
      <c r="D100" s="47">
        <v>0</v>
      </c>
      <c r="E100" s="47">
        <v>10562513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10562513</v>
      </c>
      <c r="O100" s="48">
        <f t="shared" si="11"/>
        <v>4.0412232963945254</v>
      </c>
      <c r="P100" s="9"/>
    </row>
    <row r="101" spans="1:16">
      <c r="A101" s="12"/>
      <c r="B101" s="25">
        <v>348.71</v>
      </c>
      <c r="C101" s="20" t="s">
        <v>230</v>
      </c>
      <c r="D101" s="47">
        <v>0</v>
      </c>
      <c r="E101" s="47">
        <v>1170160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1170160</v>
      </c>
      <c r="O101" s="48">
        <f t="shared" ref="O101:O132" si="13">(N101/O$141)</f>
        <v>0.447703861051723</v>
      </c>
      <c r="P101" s="9"/>
    </row>
    <row r="102" spans="1:16">
      <c r="A102" s="12"/>
      <c r="B102" s="25">
        <v>348.72</v>
      </c>
      <c r="C102" s="20" t="s">
        <v>231</v>
      </c>
      <c r="D102" s="47">
        <v>0</v>
      </c>
      <c r="E102" s="47">
        <v>333748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333748</v>
      </c>
      <c r="O102" s="48">
        <f t="shared" si="13"/>
        <v>0.12769216877887676</v>
      </c>
      <c r="P102" s="9"/>
    </row>
    <row r="103" spans="1:16">
      <c r="A103" s="12"/>
      <c r="B103" s="25">
        <v>348.92099999999999</v>
      </c>
      <c r="C103" s="20" t="s">
        <v>207</v>
      </c>
      <c r="D103" s="47">
        <v>387505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387505</v>
      </c>
      <c r="O103" s="48">
        <f t="shared" si="13"/>
        <v>0.14825962661247002</v>
      </c>
      <c r="P103" s="9"/>
    </row>
    <row r="104" spans="1:16">
      <c r="A104" s="12"/>
      <c r="B104" s="25">
        <v>348.923</v>
      </c>
      <c r="C104" s="20" t="s">
        <v>208</v>
      </c>
      <c r="D104" s="47">
        <v>0</v>
      </c>
      <c r="E104" s="47">
        <v>775011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775011</v>
      </c>
      <c r="O104" s="48">
        <f t="shared" si="13"/>
        <v>0.29651963582549129</v>
      </c>
      <c r="P104" s="9"/>
    </row>
    <row r="105" spans="1:16">
      <c r="A105" s="12"/>
      <c r="B105" s="25">
        <v>348.92399999999998</v>
      </c>
      <c r="C105" s="20" t="s">
        <v>209</v>
      </c>
      <c r="D105" s="47">
        <v>0</v>
      </c>
      <c r="E105" s="47">
        <v>387506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387506</v>
      </c>
      <c r="O105" s="48">
        <f t="shared" si="13"/>
        <v>0.14826000921302127</v>
      </c>
      <c r="P105" s="9"/>
    </row>
    <row r="106" spans="1:16">
      <c r="A106" s="12"/>
      <c r="B106" s="25">
        <v>348.93099999999998</v>
      </c>
      <c r="C106" s="20" t="s">
        <v>210</v>
      </c>
      <c r="D106" s="47">
        <v>5484559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5484559</v>
      </c>
      <c r="O106" s="48">
        <f t="shared" si="13"/>
        <v>2.0983952967679436</v>
      </c>
      <c r="P106" s="9"/>
    </row>
    <row r="107" spans="1:16">
      <c r="A107" s="12"/>
      <c r="B107" s="25">
        <v>348.99</v>
      </c>
      <c r="C107" s="20" t="s">
        <v>211</v>
      </c>
      <c r="D107" s="47">
        <v>2590550</v>
      </c>
      <c r="E107" s="47">
        <v>2429312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5019862</v>
      </c>
      <c r="O107" s="48">
        <f t="shared" si="13"/>
        <v>1.920601968403316</v>
      </c>
      <c r="P107" s="9"/>
    </row>
    <row r="108" spans="1:16">
      <c r="A108" s="12"/>
      <c r="B108" s="25">
        <v>349</v>
      </c>
      <c r="C108" s="20" t="s">
        <v>1</v>
      </c>
      <c r="D108" s="47">
        <v>2960655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2960655</v>
      </c>
      <c r="O108" s="48">
        <f t="shared" si="13"/>
        <v>1.1327482350636571</v>
      </c>
      <c r="P108" s="9"/>
    </row>
    <row r="109" spans="1:16" ht="15.75">
      <c r="A109" s="29" t="s">
        <v>69</v>
      </c>
      <c r="B109" s="30"/>
      <c r="C109" s="31"/>
      <c r="D109" s="32">
        <f t="shared" ref="D109:M109" si="14">SUM(D110:D116)</f>
        <v>20398081</v>
      </c>
      <c r="E109" s="32">
        <f t="shared" si="14"/>
        <v>28473906</v>
      </c>
      <c r="F109" s="32">
        <f t="shared" si="14"/>
        <v>0</v>
      </c>
      <c r="G109" s="32">
        <f t="shared" si="14"/>
        <v>92065</v>
      </c>
      <c r="H109" s="32">
        <f t="shared" si="14"/>
        <v>0</v>
      </c>
      <c r="I109" s="32">
        <f t="shared" si="14"/>
        <v>0</v>
      </c>
      <c r="J109" s="32">
        <f t="shared" si="14"/>
        <v>0</v>
      </c>
      <c r="K109" s="32">
        <f t="shared" si="14"/>
        <v>0</v>
      </c>
      <c r="L109" s="32">
        <f t="shared" si="14"/>
        <v>0</v>
      </c>
      <c r="M109" s="32">
        <f t="shared" si="14"/>
        <v>0</v>
      </c>
      <c r="N109" s="32">
        <f>SUM(D109:M109)</f>
        <v>48964052</v>
      </c>
      <c r="O109" s="46">
        <f t="shared" si="13"/>
        <v>18.733673286676471</v>
      </c>
      <c r="P109" s="10"/>
    </row>
    <row r="110" spans="1:16">
      <c r="A110" s="13"/>
      <c r="B110" s="40">
        <v>351.1</v>
      </c>
      <c r="C110" s="21" t="s">
        <v>118</v>
      </c>
      <c r="D110" s="47">
        <v>556906</v>
      </c>
      <c r="E110" s="47">
        <v>1213945</v>
      </c>
      <c r="F110" s="47">
        <v>0</v>
      </c>
      <c r="G110" s="47">
        <v>92065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1862916</v>
      </c>
      <c r="O110" s="48">
        <f t="shared" si="13"/>
        <v>0.71275268853407359</v>
      </c>
      <c r="P110" s="9"/>
    </row>
    <row r="111" spans="1:16">
      <c r="A111" s="13"/>
      <c r="B111" s="40">
        <v>351.2</v>
      </c>
      <c r="C111" s="21" t="s">
        <v>119</v>
      </c>
      <c r="D111" s="47">
        <v>0</v>
      </c>
      <c r="E111" s="47">
        <v>939927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16" si="15">SUM(D111:M111)</f>
        <v>939927</v>
      </c>
      <c r="O111" s="48">
        <f t="shared" si="13"/>
        <v>0.35961658833558047</v>
      </c>
      <c r="P111" s="9"/>
    </row>
    <row r="112" spans="1:16">
      <c r="A112" s="13"/>
      <c r="B112" s="40">
        <v>351.3</v>
      </c>
      <c r="C112" s="21" t="s">
        <v>175</v>
      </c>
      <c r="D112" s="47">
        <v>0</v>
      </c>
      <c r="E112" s="47">
        <v>8076905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8076905</v>
      </c>
      <c r="O112" s="48">
        <f t="shared" si="13"/>
        <v>3.0902283054009425</v>
      </c>
      <c r="P112" s="9"/>
    </row>
    <row r="113" spans="1:16">
      <c r="A113" s="13"/>
      <c r="B113" s="40">
        <v>351.5</v>
      </c>
      <c r="C113" s="21" t="s">
        <v>120</v>
      </c>
      <c r="D113" s="47">
        <v>0</v>
      </c>
      <c r="E113" s="47">
        <v>8235773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8235773</v>
      </c>
      <c r="O113" s="48">
        <f t="shared" si="13"/>
        <v>3.1510112897770663</v>
      </c>
      <c r="P113" s="9"/>
    </row>
    <row r="114" spans="1:16">
      <c r="A114" s="13"/>
      <c r="B114" s="40">
        <v>352</v>
      </c>
      <c r="C114" s="21" t="s">
        <v>121</v>
      </c>
      <c r="D114" s="47">
        <v>0</v>
      </c>
      <c r="E114" s="47">
        <v>684473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684473</v>
      </c>
      <c r="O114" s="48">
        <f t="shared" si="13"/>
        <v>0.26187974711633966</v>
      </c>
      <c r="P114" s="9"/>
    </row>
    <row r="115" spans="1:16">
      <c r="A115" s="13"/>
      <c r="B115" s="40">
        <v>354</v>
      </c>
      <c r="C115" s="21" t="s">
        <v>123</v>
      </c>
      <c r="D115" s="47">
        <v>5524914</v>
      </c>
      <c r="E115" s="47">
        <v>119664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5644578</v>
      </c>
      <c r="O115" s="48">
        <f t="shared" si="13"/>
        <v>2.1596186543785572</v>
      </c>
      <c r="P115" s="9"/>
    </row>
    <row r="116" spans="1:16">
      <c r="A116" s="13"/>
      <c r="B116" s="40">
        <v>359</v>
      </c>
      <c r="C116" s="21" t="s">
        <v>124</v>
      </c>
      <c r="D116" s="47">
        <v>14316261</v>
      </c>
      <c r="E116" s="47">
        <v>9203219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23519480</v>
      </c>
      <c r="O116" s="48">
        <f t="shared" si="13"/>
        <v>8.998566013133912</v>
      </c>
      <c r="P116" s="9"/>
    </row>
    <row r="117" spans="1:16" ht="15.75">
      <c r="A117" s="29" t="s">
        <v>5</v>
      </c>
      <c r="B117" s="30"/>
      <c r="C117" s="31"/>
      <c r="D117" s="32">
        <f t="shared" ref="D117:M117" si="16">SUM(D118:D127)</f>
        <v>33296135</v>
      </c>
      <c r="E117" s="32">
        <f t="shared" si="16"/>
        <v>35347772</v>
      </c>
      <c r="F117" s="32">
        <f t="shared" si="16"/>
        <v>17671346</v>
      </c>
      <c r="G117" s="32">
        <f t="shared" si="16"/>
        <v>20321623</v>
      </c>
      <c r="H117" s="32">
        <f t="shared" si="16"/>
        <v>6026</v>
      </c>
      <c r="I117" s="32">
        <f t="shared" si="16"/>
        <v>0</v>
      </c>
      <c r="J117" s="32">
        <f t="shared" si="16"/>
        <v>431000</v>
      </c>
      <c r="K117" s="32">
        <f t="shared" si="16"/>
        <v>61100000</v>
      </c>
      <c r="L117" s="32">
        <f t="shared" si="16"/>
        <v>0</v>
      </c>
      <c r="M117" s="32">
        <f t="shared" si="16"/>
        <v>9323000</v>
      </c>
      <c r="N117" s="32">
        <f>SUM(D117:M117)</f>
        <v>177496902</v>
      </c>
      <c r="O117" s="46">
        <f t="shared" si="13"/>
        <v>67.910412550522409</v>
      </c>
      <c r="P117" s="10"/>
    </row>
    <row r="118" spans="1:16">
      <c r="A118" s="12"/>
      <c r="B118" s="25">
        <v>361.1</v>
      </c>
      <c r="C118" s="20" t="s">
        <v>125</v>
      </c>
      <c r="D118" s="47">
        <v>1756191</v>
      </c>
      <c r="E118" s="47">
        <v>764458</v>
      </c>
      <c r="F118" s="47">
        <v>12292527</v>
      </c>
      <c r="G118" s="47">
        <v>1672696</v>
      </c>
      <c r="H118" s="47">
        <v>6026</v>
      </c>
      <c r="I118" s="47">
        <v>0</v>
      </c>
      <c r="J118" s="47">
        <v>431000</v>
      </c>
      <c r="K118" s="47">
        <v>0</v>
      </c>
      <c r="L118" s="47">
        <v>0</v>
      </c>
      <c r="M118" s="47">
        <v>833000</v>
      </c>
      <c r="N118" s="47">
        <f>SUM(D118:M118)</f>
        <v>17755898</v>
      </c>
      <c r="O118" s="48">
        <f t="shared" si="13"/>
        <v>6.7934163627542956</v>
      </c>
      <c r="P118" s="9"/>
    </row>
    <row r="119" spans="1:16">
      <c r="A119" s="12"/>
      <c r="B119" s="25">
        <v>361.3</v>
      </c>
      <c r="C119" s="20" t="s">
        <v>170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36839000</v>
      </c>
      <c r="L119" s="47">
        <v>0</v>
      </c>
      <c r="M119" s="47">
        <v>0</v>
      </c>
      <c r="N119" s="47">
        <f t="shared" ref="N119:N127" si="17">SUM(D119:M119)</f>
        <v>36839000</v>
      </c>
      <c r="O119" s="48">
        <f t="shared" si="13"/>
        <v>14.094621707530957</v>
      </c>
      <c r="P119" s="9"/>
    </row>
    <row r="120" spans="1:16">
      <c r="A120" s="12"/>
      <c r="B120" s="25">
        <v>361.4</v>
      </c>
      <c r="C120" s="20" t="s">
        <v>232</v>
      </c>
      <c r="D120" s="47">
        <v>0</v>
      </c>
      <c r="E120" s="47">
        <v>0</v>
      </c>
      <c r="F120" s="47">
        <v>0</v>
      </c>
      <c r="G120" s="47">
        <v>263722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263722</v>
      </c>
      <c r="O120" s="48">
        <f t="shared" si="13"/>
        <v>0.10090018257698306</v>
      </c>
      <c r="P120" s="9"/>
    </row>
    <row r="121" spans="1:16">
      <c r="A121" s="12"/>
      <c r="B121" s="25">
        <v>362</v>
      </c>
      <c r="C121" s="20" t="s">
        <v>127</v>
      </c>
      <c r="D121" s="47">
        <v>8808287</v>
      </c>
      <c r="E121" s="47">
        <v>7941512</v>
      </c>
      <c r="F121" s="47">
        <v>0</v>
      </c>
      <c r="G121" s="47">
        <v>2792920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19542719</v>
      </c>
      <c r="O121" s="48">
        <f t="shared" si="13"/>
        <v>7.4770550623409342</v>
      </c>
      <c r="P121" s="9"/>
    </row>
    <row r="122" spans="1:16">
      <c r="A122" s="12"/>
      <c r="B122" s="25">
        <v>364</v>
      </c>
      <c r="C122" s="20" t="s">
        <v>212</v>
      </c>
      <c r="D122" s="47">
        <v>16405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16405</v>
      </c>
      <c r="O122" s="48">
        <f t="shared" si="13"/>
        <v>6.2765620432705923E-3</v>
      </c>
      <c r="P122" s="9"/>
    </row>
    <row r="123" spans="1:16">
      <c r="A123" s="12"/>
      <c r="B123" s="25">
        <v>366</v>
      </c>
      <c r="C123" s="20" t="s">
        <v>129</v>
      </c>
      <c r="D123" s="47">
        <v>2175000</v>
      </c>
      <c r="E123" s="47">
        <v>513812</v>
      </c>
      <c r="F123" s="47">
        <v>0</v>
      </c>
      <c r="G123" s="47">
        <v>1462460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8345000</v>
      </c>
      <c r="N123" s="47">
        <f t="shared" si="17"/>
        <v>12496272</v>
      </c>
      <c r="O123" s="48">
        <f t="shared" si="13"/>
        <v>4.7810805557808651</v>
      </c>
      <c r="P123" s="9"/>
    </row>
    <row r="124" spans="1:16">
      <c r="A124" s="12"/>
      <c r="B124" s="25">
        <v>368</v>
      </c>
      <c r="C124" s="20" t="s">
        <v>130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24261000</v>
      </c>
      <c r="L124" s="47">
        <v>0</v>
      </c>
      <c r="M124" s="47">
        <v>0</v>
      </c>
      <c r="N124" s="47">
        <f t="shared" si="17"/>
        <v>24261000</v>
      </c>
      <c r="O124" s="48">
        <f t="shared" si="13"/>
        <v>9.2822719738974602</v>
      </c>
      <c r="P124" s="9"/>
    </row>
    <row r="125" spans="1:16">
      <c r="A125" s="12"/>
      <c r="B125" s="25">
        <v>369.3</v>
      </c>
      <c r="C125" s="20" t="s">
        <v>131</v>
      </c>
      <c r="D125" s="47">
        <v>0</v>
      </c>
      <c r="E125" s="47">
        <v>682489</v>
      </c>
      <c r="F125" s="47">
        <v>0</v>
      </c>
      <c r="G125" s="47">
        <v>3504489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4186978</v>
      </c>
      <c r="O125" s="48">
        <f t="shared" si="13"/>
        <v>1.601940090875283</v>
      </c>
      <c r="P125" s="9"/>
    </row>
    <row r="126" spans="1:16">
      <c r="A126" s="12"/>
      <c r="B126" s="25">
        <v>369.4</v>
      </c>
      <c r="C126" s="20" t="s">
        <v>158</v>
      </c>
      <c r="D126" s="47">
        <v>0</v>
      </c>
      <c r="E126" s="47">
        <v>3084819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3084819</v>
      </c>
      <c r="O126" s="48">
        <f t="shared" si="13"/>
        <v>1.1802534499091706</v>
      </c>
      <c r="P126" s="9"/>
    </row>
    <row r="127" spans="1:16">
      <c r="A127" s="12"/>
      <c r="B127" s="25">
        <v>369.9</v>
      </c>
      <c r="C127" s="20" t="s">
        <v>132</v>
      </c>
      <c r="D127" s="47">
        <v>20540252</v>
      </c>
      <c r="E127" s="47">
        <v>22360682</v>
      </c>
      <c r="F127" s="47">
        <v>5378819</v>
      </c>
      <c r="G127" s="47">
        <v>10625336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145000</v>
      </c>
      <c r="N127" s="47">
        <f t="shared" si="17"/>
        <v>59050089</v>
      </c>
      <c r="O127" s="48">
        <f t="shared" si="13"/>
        <v>22.592596602813185</v>
      </c>
      <c r="P127" s="9"/>
    </row>
    <row r="128" spans="1:16" ht="15.75">
      <c r="A128" s="29" t="s">
        <v>70</v>
      </c>
      <c r="B128" s="30"/>
      <c r="C128" s="31"/>
      <c r="D128" s="32">
        <f t="shared" ref="D128:M128" si="18">SUM(D129:D138)</f>
        <v>45067407</v>
      </c>
      <c r="E128" s="32">
        <f t="shared" si="18"/>
        <v>131596247</v>
      </c>
      <c r="F128" s="32">
        <f t="shared" si="18"/>
        <v>218155100</v>
      </c>
      <c r="G128" s="32">
        <f t="shared" si="18"/>
        <v>223767041</v>
      </c>
      <c r="H128" s="32">
        <f t="shared" si="18"/>
        <v>0</v>
      </c>
      <c r="I128" s="32">
        <f t="shared" si="18"/>
        <v>1048532000</v>
      </c>
      <c r="J128" s="32">
        <f t="shared" si="18"/>
        <v>0</v>
      </c>
      <c r="K128" s="32">
        <f t="shared" si="18"/>
        <v>0</v>
      </c>
      <c r="L128" s="32">
        <f t="shared" si="18"/>
        <v>0</v>
      </c>
      <c r="M128" s="32">
        <f t="shared" si="18"/>
        <v>0</v>
      </c>
      <c r="N128" s="32">
        <f>SUM(D128:M128)</f>
        <v>1667117795</v>
      </c>
      <c r="O128" s="46">
        <f t="shared" si="13"/>
        <v>637.84018736714199</v>
      </c>
      <c r="P128" s="9"/>
    </row>
    <row r="129" spans="1:119">
      <c r="A129" s="12"/>
      <c r="B129" s="25">
        <v>381</v>
      </c>
      <c r="C129" s="20" t="s">
        <v>133</v>
      </c>
      <c r="D129" s="47">
        <v>45067407</v>
      </c>
      <c r="E129" s="47">
        <v>115704837</v>
      </c>
      <c r="F129" s="47">
        <v>160642141</v>
      </c>
      <c r="G129" s="47">
        <v>56264585</v>
      </c>
      <c r="H129" s="47">
        <v>0</v>
      </c>
      <c r="I129" s="47">
        <v>686514000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1064192970</v>
      </c>
      <c r="O129" s="48">
        <f t="shared" si="13"/>
        <v>407.16081695930507</v>
      </c>
      <c r="P129" s="9"/>
    </row>
    <row r="130" spans="1:119">
      <c r="A130" s="12"/>
      <c r="B130" s="25">
        <v>383</v>
      </c>
      <c r="C130" s="20" t="s">
        <v>213</v>
      </c>
      <c r="D130" s="47">
        <v>0</v>
      </c>
      <c r="E130" s="47">
        <v>13141260</v>
      </c>
      <c r="F130" s="47">
        <v>0</v>
      </c>
      <c r="G130" s="47">
        <v>6512130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ref="N130:N138" si="19">SUM(D130:M130)</f>
        <v>19653390</v>
      </c>
      <c r="O130" s="48">
        <f t="shared" si="13"/>
        <v>7.5193978479484196</v>
      </c>
      <c r="P130" s="9"/>
    </row>
    <row r="131" spans="1:119">
      <c r="A131" s="12"/>
      <c r="B131" s="25">
        <v>384</v>
      </c>
      <c r="C131" s="20" t="s">
        <v>134</v>
      </c>
      <c r="D131" s="47">
        <v>0</v>
      </c>
      <c r="E131" s="47">
        <v>0</v>
      </c>
      <c r="F131" s="47">
        <v>0</v>
      </c>
      <c r="G131" s="47">
        <v>160990326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160990326</v>
      </c>
      <c r="O131" s="48">
        <f t="shared" si="13"/>
        <v>61.594987473657952</v>
      </c>
      <c r="P131" s="9"/>
    </row>
    <row r="132" spans="1:119">
      <c r="A132" s="12"/>
      <c r="B132" s="25">
        <v>385</v>
      </c>
      <c r="C132" s="20" t="s">
        <v>135</v>
      </c>
      <c r="D132" s="47">
        <v>0</v>
      </c>
      <c r="E132" s="47">
        <v>0</v>
      </c>
      <c r="F132" s="47">
        <v>57512959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57512959</v>
      </c>
      <c r="O132" s="48">
        <f t="shared" si="13"/>
        <v>22.004489817468929</v>
      </c>
      <c r="P132" s="9"/>
    </row>
    <row r="133" spans="1:119">
      <c r="A133" s="12"/>
      <c r="B133" s="25">
        <v>389.1</v>
      </c>
      <c r="C133" s="20" t="s">
        <v>214</v>
      </c>
      <c r="D133" s="47">
        <v>0</v>
      </c>
      <c r="E133" s="47">
        <v>2750150</v>
      </c>
      <c r="F133" s="47">
        <v>0</v>
      </c>
      <c r="G133" s="47">
        <v>0</v>
      </c>
      <c r="H133" s="47">
        <v>0</v>
      </c>
      <c r="I133" s="47">
        <v>10938000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13688150</v>
      </c>
      <c r="O133" s="48">
        <f t="shared" ref="O133:O139" si="20">(N133/O$141)</f>
        <v>5.2370937356046543</v>
      </c>
      <c r="P133" s="9"/>
    </row>
    <row r="134" spans="1:119">
      <c r="A134" s="12"/>
      <c r="B134" s="25">
        <v>389.5</v>
      </c>
      <c r="C134" s="20" t="s">
        <v>215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18389000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18389000</v>
      </c>
      <c r="O134" s="48">
        <f t="shared" si="20"/>
        <v>7.0356415369523262</v>
      </c>
      <c r="P134" s="9"/>
    </row>
    <row r="135" spans="1:119">
      <c r="A135" s="12"/>
      <c r="B135" s="25">
        <v>389.6</v>
      </c>
      <c r="C135" s="20" t="s">
        <v>216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89816000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89816000</v>
      </c>
      <c r="O135" s="48">
        <f t="shared" si="20"/>
        <v>34.363651111148521</v>
      </c>
      <c r="P135" s="9"/>
    </row>
    <row r="136" spans="1:119">
      <c r="A136" s="12"/>
      <c r="B136" s="25">
        <v>389.7</v>
      </c>
      <c r="C136" s="20" t="s">
        <v>217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17703000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17703000</v>
      </c>
      <c r="O136" s="48">
        <f t="shared" si="20"/>
        <v>6.7731775587942264</v>
      </c>
      <c r="P136" s="9"/>
    </row>
    <row r="137" spans="1:119">
      <c r="A137" s="12"/>
      <c r="B137" s="25">
        <v>389.8</v>
      </c>
      <c r="C137" s="20" t="s">
        <v>218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62619000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62619000</v>
      </c>
      <c r="O137" s="48">
        <f t="shared" si="20"/>
        <v>23.958063918778493</v>
      </c>
      <c r="P137" s="9"/>
    </row>
    <row r="138" spans="1:119" ht="15.75" thickBot="1">
      <c r="A138" s="12"/>
      <c r="B138" s="25">
        <v>389.9</v>
      </c>
      <c r="C138" s="20" t="s">
        <v>219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162553000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162553000</v>
      </c>
      <c r="O138" s="48">
        <f t="shared" si="20"/>
        <v>62.192867407483362</v>
      </c>
      <c r="P138" s="9"/>
    </row>
    <row r="139" spans="1:119" ht="16.5" thickBot="1">
      <c r="A139" s="14" t="s">
        <v>101</v>
      </c>
      <c r="B139" s="23"/>
      <c r="C139" s="22"/>
      <c r="D139" s="15">
        <f t="shared" ref="D139:M139" si="21">SUM(D5,D17,D27,D54,D109,D117,D128)</f>
        <v>1932332831</v>
      </c>
      <c r="E139" s="15">
        <f t="shared" si="21"/>
        <v>1755681597</v>
      </c>
      <c r="F139" s="15">
        <f t="shared" si="21"/>
        <v>343336625</v>
      </c>
      <c r="G139" s="15">
        <f t="shared" si="21"/>
        <v>346329562</v>
      </c>
      <c r="H139" s="15">
        <f t="shared" si="21"/>
        <v>6026</v>
      </c>
      <c r="I139" s="15">
        <f t="shared" si="21"/>
        <v>4248829000</v>
      </c>
      <c r="J139" s="15">
        <f t="shared" si="21"/>
        <v>529689000</v>
      </c>
      <c r="K139" s="15">
        <f t="shared" si="21"/>
        <v>61100000</v>
      </c>
      <c r="L139" s="15">
        <f t="shared" si="21"/>
        <v>0</v>
      </c>
      <c r="M139" s="15">
        <f t="shared" si="21"/>
        <v>10189000</v>
      </c>
      <c r="N139" s="15">
        <f>SUM(D139:M139)</f>
        <v>9227493641</v>
      </c>
      <c r="O139" s="38">
        <f t="shared" si="20"/>
        <v>3530.4441537105367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19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9" t="s">
        <v>233</v>
      </c>
      <c r="M141" s="49"/>
      <c r="N141" s="49"/>
      <c r="O141" s="44">
        <v>2613692</v>
      </c>
    </row>
    <row r="142" spans="1:119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19" ht="15.75" customHeight="1" thickBot="1">
      <c r="A143" s="53" t="s">
        <v>160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</row>
  </sheetData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2023-08-25T20:23:30Z</cp:lastPrinted>
  <dcterms:created xsi:type="dcterms:W3CDTF">2000-08-31T21:26:31Z</dcterms:created>
  <dcterms:modified xsi:type="dcterms:W3CDTF">2023-08-25T20:23:33Z</dcterms:modified>
</cp:coreProperties>
</file>