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</sheets>
  <definedNames>
    <definedName name="_xlnm.Print_Area" localSheetId="16">'2005'!$A$1:$O$81</definedName>
    <definedName name="_xlnm.Print_Area" localSheetId="15">'2006'!$A$1:$O$77</definedName>
    <definedName name="_xlnm.Print_Area" localSheetId="14">'2007'!$A$1:$O$70</definedName>
    <definedName name="_xlnm.Print_Area" localSheetId="13">'2008'!$A$1:$O$76</definedName>
    <definedName name="_xlnm.Print_Area" localSheetId="12">'2009'!$A$1:$O$77</definedName>
    <definedName name="_xlnm.Print_Area" localSheetId="11">'2010'!$A$1:$O$78</definedName>
    <definedName name="_xlnm.Print_Area" localSheetId="10">'2011'!$A$1:$O$77</definedName>
    <definedName name="_xlnm.Print_Area" localSheetId="9">'2012'!$A$1:$O$75</definedName>
    <definedName name="_xlnm.Print_Area" localSheetId="8">'2013'!$A$1:$O$78</definedName>
    <definedName name="_xlnm.Print_Area" localSheetId="7">'2014'!$A$1:$O$77</definedName>
    <definedName name="_xlnm.Print_Area" localSheetId="6">'2015'!$A$1:$O$80</definedName>
    <definedName name="_xlnm.Print_Area" localSheetId="5">'2016'!$A$1:$O$80</definedName>
    <definedName name="_xlnm.Print_Area" localSheetId="4">'2017'!$A$1:$O$80</definedName>
    <definedName name="_xlnm.Print_Area" localSheetId="3">'2018'!$A$1:$O$79</definedName>
    <definedName name="_xlnm.Print_Area" localSheetId="2">'2019'!$A$1:$O$79</definedName>
    <definedName name="_xlnm.Print_Area" localSheetId="1">'2020'!$A$1:$O$81</definedName>
    <definedName name="_xlnm.Print_Area" localSheetId="0">'2021'!$A$1:$P$81</definedName>
    <definedName name="_xlnm.Print_Titles" localSheetId="16">'2005'!$1:$4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<sst xmlns="http://schemas.openxmlformats.org/spreadsheetml/2006/main" count="1531" uniqueCount="188">
  <si>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</si>
  <si>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</si>
  <si>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</si>
  <si>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</si>
  <si>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</si>
  <si>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</si>
  <si>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</si>
  <si>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</si>
  <si>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</si>
  <si>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</si>
  <si>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</si>
  <si>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</si>
  <si>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</si>
  <si>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</si>
  <si>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</si>
  <si>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</si>
  <si>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</si>
  <si>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</si>
  <si>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</si>
  <si>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</si>
  <si>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</si>
  <si>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</si>
  <si>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</si>
  <si>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</si>
  <si>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</si>
  <si>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</si>
  <si>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</si>
  <si>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</si>
  <si>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</si>
  <si>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</si>
  <si>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</si>
  <si>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</si>
  <si>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</si>
  <si>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</si>
  <si>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</si>
  <si>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</si>
  <si>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</si>
  <si>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</si>
  <si>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</si>
  <si>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Water-Sewer Combination Services</t>
  </si>
  <si>
    <t>Conservation and Resource Management</t>
  </si>
  <si>
    <t>Other Physical Environment</t>
  </si>
  <si>
    <t>Transportation</t>
  </si>
  <si>
    <t>Road and Street Facilities</t>
  </si>
  <si>
    <t>Other Transportation Systems / Services</t>
  </si>
  <si>
    <t>Economic Environment</t>
  </si>
  <si>
    <t>Industry Development</t>
  </si>
  <si>
    <t>Veteran's Services</t>
  </si>
  <si>
    <t>Housing and Urban Development</t>
  </si>
  <si>
    <t>Human Services</t>
  </si>
  <si>
    <t>Hospital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</si>
  <si>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</si>
  <si>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</si>
  <si>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</si>
  <si>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</si>
  <si>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</si>
  <si>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Culture / Recreation</t>
  </si>
  <si>
    <t>Libraries</t>
  </si>
  <si>
    <t>Parks and Recreation</t>
  </si>
  <si>
    <t>Other Culture / Recreation</t>
  </si>
  <si>
    <t>Inter-Fund Group Transfers Out</t>
  </si>
  <si>
    <t>Clerk of Court Excess Remittance</t>
  </si>
  <si>
    <t>Proprietary - Other Non-Operating Disbursements</t>
  </si>
  <si>
    <t>Special Items (Loss)</t>
  </si>
  <si>
    <t>Court-Related Expenditures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</si>
  <si>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</si>
  <si>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</si>
  <si>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</si>
  <si>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</si>
  <si>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</si>
  <si>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</si>
  <si>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</si>
  <si>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</si>
  <si>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Family (Excluding Juvenile) - Other Costs</t>
  </si>
  <si>
    <t>Circuit Court - Juvenile - Clerk of Court Administration</t>
  </si>
  <si>
    <t>Circuit Court - Juvenile - Guardian Ad Litem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</si>
  <si>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</si>
  <si>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</si>
  <si>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</si>
  <si>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</si>
  <si>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</si>
  <si>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Clerk of Court-Related Technology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</si>
  <si>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</si>
  <si>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</si>
  <si>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</si>
  <si>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</si>
  <si>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</si>
  <si>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Nassau County Government Expenditures Reported by Account Code and Fund Type</t>
  </si>
  <si>
    <t>Local Fiscal Year Ended September 30, 2010</t>
  </si>
  <si>
    <t>Water Utility Services</t>
  </si>
  <si>
    <t>Sewer / Wastewater Services</t>
  </si>
  <si>
    <t>Cultural Services</t>
  </si>
  <si>
    <t>2010 Countywide Census Population:</t>
  </si>
  <si>
    <t>Local Fiscal Year Ended September 30, 2011</t>
  </si>
  <si>
    <t>Flood Control / Stormwater Management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</si>
  <si>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</si>
  <si>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</si>
  <si>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</si>
  <si>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Other Economic Environment</t>
  </si>
  <si>
    <t>Circuit Court - Juvenile - Other Costs</t>
  </si>
  <si>
    <t>2008 Countywide Population:</t>
  </si>
  <si>
    <t>Local Fiscal Year Ended September 30, 2007</t>
  </si>
  <si>
    <t>Special Events</t>
  </si>
  <si>
    <t>Payment to Refunded Bond Escrow Agent</t>
  </si>
  <si>
    <t>Intragovernmental Transfers Out from Constitutional Fee Officers</t>
  </si>
  <si>
    <t>2007 Countywide Population:</t>
  </si>
  <si>
    <t>Local Fiscal Year Ended September 30, 2012</t>
  </si>
  <si>
    <t>2012 Countywide Population:</t>
  </si>
  <si>
    <t>Local Fiscal Year Ended September 30, 2006</t>
  </si>
  <si>
    <t>Proprietary - Non-Operating Interest Expense</t>
  </si>
  <si>
    <t>2006 Countywide Population:</t>
  </si>
  <si>
    <t>Local Fiscal Year Ended September 30, 2013</t>
  </si>
  <si>
    <t>Detention and/or Corrections</t>
  </si>
  <si>
    <t>Circuit Court - Family - Clerk of Court Administration</t>
  </si>
  <si>
    <t>Circuit Court - Family - Other Programs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</si>
  <si>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</si>
  <si>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</si>
  <si>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</si>
  <si>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</si>
  <si>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General Court Operations - Clerk of Court-Related Technology</t>
  </si>
  <si>
    <t>General Court Operations - Other Costs</t>
  </si>
  <si>
    <t>2013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</si>
  <si>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</si>
  <si>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</si>
  <si>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</si>
  <si>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</si>
  <si>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</si>
  <si>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</si>
  <si>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Road / Street Facilities</t>
  </si>
  <si>
    <t>Other Transportation</t>
  </si>
  <si>
    <t>Veterans Services</t>
  </si>
  <si>
    <t>Health</t>
  </si>
  <si>
    <t>Mental Health</t>
  </si>
  <si>
    <t>Public Assistance</t>
  </si>
  <si>
    <t>Developmental Disabilities</t>
  </si>
  <si>
    <t>Parks / Recreation</t>
  </si>
  <si>
    <t>Other Uses</t>
  </si>
  <si>
    <t>Interfund Transfers Out</t>
  </si>
  <si>
    <t>Clerk of Court Excess Fee Functions</t>
  </si>
  <si>
    <t>Other Non-Operating Disbursements</t>
  </si>
  <si>
    <t>Non-Operating Interest Expense</t>
  </si>
  <si>
    <t>Extraordinary Items (Loss)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</si>
  <si>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</si>
  <si>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</si>
  <si>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</si>
  <si>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</si>
  <si>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Jury Management</t>
  </si>
  <si>
    <t>Circuit Court - Criminal - Clerk of Court</t>
  </si>
  <si>
    <t>Circuit Court - Criminal - Witness Coordination / Management</t>
  </si>
  <si>
    <t>Circuit Court - Civil - Clerk of Court</t>
  </si>
  <si>
    <t>Circuit Court - Civil - Clinical Evaluations</t>
  </si>
  <si>
    <t>Circuit Court - Family - Clerk of Court</t>
  </si>
  <si>
    <t>Circuit Court - Juvenile - Clerk of Court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</si>
  <si>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</si>
  <si>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</si>
  <si>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</si>
  <si>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</si>
  <si>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</si>
  <si>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</si>
  <si>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</si>
  <si>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Circuit Court - Criminal - State Attorney Administration</t>
  </si>
  <si>
    <t>Circuit Court - Criminal - Public Defender Conflicts</t>
  </si>
  <si>
    <t>Circuit Court - Family (Excluding Juvenile) - Alternative Dispute Resolution</t>
  </si>
  <si>
    <t>County Court - Criminal - Public Defender Conflicts</t>
  </si>
  <si>
    <t>2005 Countywide Population:</t>
  </si>
  <si>
    <t>Local Fiscal Year Ended September 30, 2015</t>
  </si>
  <si>
    <t>Flood Control / Stormwater Control</t>
  </si>
  <si>
    <t>Hospitals</t>
  </si>
  <si>
    <t>2015 Countywide Population:</t>
  </si>
  <si>
    <t>Local Fiscal Year Ended September 30, 2016</t>
  </si>
  <si>
    <t>2016 Countywide Population:</t>
  </si>
  <si>
    <t>Local Fiscal Year Ended September 30, 2017</t>
  </si>
  <si>
    <t>2017 Countywide Population:</t>
  </si>
  <si>
    <t>Local Fiscal Year Ended September 30, 2018</t>
  </si>
  <si>
    <t>Special Facilities</t>
  </si>
  <si>
    <t>2018 Countywide Population:</t>
  </si>
  <si>
    <t>Local Fiscal Year Ended September 30, 2019</t>
  </si>
  <si>
    <t>2019 Countywide Population:</t>
  </si>
  <si>
    <t>Local Fiscal Year Ended September 30, 2020</t>
  </si>
  <si>
    <t>Circuit Court - Criminal - Other Costs</t>
  </si>
  <si>
    <t>Circuit Court - Juvenile - Court Administration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</si>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</sst>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184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185</v>
      </c>
      <c r="N4" s="34" t="s">
        <v>5</v>
      </c>
      <c r="O4" s="34" t="s">
        <v>186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19</v>
      </c>
      <c r="B5" s="25"/>
      <c r="C5" s="25"/>
      <c r="D5" s="26">
        <f>SUM(D6:D13)</f>
        <v>24257338</v>
      </c>
      <c r="E5" s="26">
        <f>SUM(E6:E13)</f>
        <v>4107674</v>
      </c>
      <c r="F5" s="26">
        <f>SUM(F6:F13)</f>
        <v>3270431</v>
      </c>
      <c r="G5" s="26">
        <f>SUM(G6:G13)</f>
        <v>0</v>
      </c>
      <c r="H5" s="26">
        <f>SUM(H6:H13)</f>
        <v>0</v>
      </c>
      <c r="I5" s="26">
        <f>SUM(I6:I13)</f>
        <v>0</v>
      </c>
      <c r="J5" s="26">
        <f>SUM(J6:J13)</f>
        <v>0</v>
      </c>
      <c r="K5" s="26">
        <f>SUM(K6:K13)</f>
        <v>0</v>
      </c>
      <c r="L5" s="26">
        <f>SUM(L6:L13)</f>
        <v>0</v>
      </c>
      <c r="M5" s="26">
        <f>SUM(M6:M13)</f>
        <v>264714807</v>
      </c>
      <c r="N5" s="26">
        <f>SUM(N6:N13)</f>
        <v>0</v>
      </c>
      <c r="O5" s="27">
        <f>SUM(D5:N5)</f>
        <v>296350250</v>
      </c>
      <c r="P5" s="32">
        <f>(O5/P$79)</f>
        <v>3186.1507117361202</v>
      </c>
      <c r="Q5" s="6"/>
    </row>
    <row r="6" spans="1:17" ht="15">
      <c r="A6" s="12"/>
      <c r="B6" s="44">
        <v>511</v>
      </c>
      <c r="C6" s="20" t="s">
        <v>20</v>
      </c>
      <c r="D6" s="46">
        <v>523829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523829</v>
      </c>
      <c r="P6" s="47">
        <f>(O6/P$79)</f>
        <v>5.631843203027566</v>
      </c>
      <c r="Q6" s="9"/>
    </row>
    <row r="7" spans="1:17" ht="15">
      <c r="A7" s="12"/>
      <c r="B7" s="44">
        <v>512</v>
      </c>
      <c r="C7" s="20" t="s">
        <v>21</v>
      </c>
      <c r="D7" s="46">
        <v>905921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905921</v>
      </c>
      <c r="P7" s="47">
        <f>(O7/P$79)</f>
        <v>9.739829269341591</v>
      </c>
      <c r="Q7" s="9"/>
    </row>
    <row r="8" spans="1:17" ht="15">
      <c r="A8" s="12"/>
      <c r="B8" s="44">
        <v>513</v>
      </c>
      <c r="C8" s="20" t="s">
        <v>22</v>
      </c>
      <c r="D8" s="46">
        <v>13570601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256021801</v>
      </c>
      <c r="N8" s="46">
        <v>0</v>
      </c>
      <c r="O8" s="46">
        <f t="shared" si="0"/>
        <v>269592402</v>
      </c>
      <c r="P8" s="47">
        <f>(O8/P$79)</f>
        <v>2898.4690362533865</v>
      </c>
      <c r="Q8" s="9"/>
    </row>
    <row r="9" spans="1:17" ht="15">
      <c r="A9" s="12"/>
      <c r="B9" s="44">
        <v>514</v>
      </c>
      <c r="C9" s="20" t="s">
        <v>23</v>
      </c>
      <c r="D9" s="46">
        <v>1037967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1037967</v>
      </c>
      <c r="P9" s="47">
        <f>(O9/P$79)</f>
        <v>11.159495548961424</v>
      </c>
      <c r="Q9" s="9"/>
    </row>
    <row r="10" spans="1:17" ht="15">
      <c r="A10" s="12"/>
      <c r="B10" s="44">
        <v>515</v>
      </c>
      <c r="C10" s="20" t="s">
        <v>24</v>
      </c>
      <c r="D10" s="46">
        <v>192023</v>
      </c>
      <c r="E10" s="46">
        <v>3962466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4154489</v>
      </c>
      <c r="P10" s="47">
        <f>(O10/P$79)</f>
        <v>44.66616135552402</v>
      </c>
      <c r="Q10" s="9"/>
    </row>
    <row r="11" spans="1:17" ht="15">
      <c r="A11" s="12"/>
      <c r="B11" s="44">
        <v>516</v>
      </c>
      <c r="C11" s="20" t="s">
        <v>25</v>
      </c>
      <c r="D11" s="46">
        <v>2327674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2327674</v>
      </c>
      <c r="P11" s="47">
        <f>(O11/P$79)</f>
        <v>25.02552358835419</v>
      </c>
      <c r="Q11" s="9"/>
    </row>
    <row r="12" spans="1:17" ht="15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3270431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3270431</v>
      </c>
      <c r="P12" s="47">
        <f>(O12/P$79)</f>
        <v>35.16138777792113</v>
      </c>
      <c r="Q12" s="9"/>
    </row>
    <row r="13" spans="1:17" ht="15">
      <c r="A13" s="12"/>
      <c r="B13" s="44">
        <v>519</v>
      </c>
      <c r="C13" s="20" t="s">
        <v>27</v>
      </c>
      <c r="D13" s="46">
        <v>5699323</v>
      </c>
      <c r="E13" s="46">
        <v>145208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8693006</v>
      </c>
      <c r="N13" s="46">
        <v>0</v>
      </c>
      <c r="O13" s="46">
        <f t="shared" si="0"/>
        <v>14537537</v>
      </c>
      <c r="P13" s="47">
        <f>(O13/P$79)</f>
        <v>156.2974347396035</v>
      </c>
      <c r="Q13" s="9"/>
    </row>
    <row r="14" spans="1:17" ht="15.75">
      <c r="A14" s="28" t="s">
        <v>28</v>
      </c>
      <c r="B14" s="29"/>
      <c r="C14" s="30"/>
      <c r="D14" s="31">
        <f>SUM(D15:D22)</f>
        <v>47802605</v>
      </c>
      <c r="E14" s="31">
        <f>SUM(E15:E22)</f>
        <v>15090894</v>
      </c>
      <c r="F14" s="31">
        <f>SUM(F15:F22)</f>
        <v>0</v>
      </c>
      <c r="G14" s="31">
        <f>SUM(G15:G22)</f>
        <v>2748534</v>
      </c>
      <c r="H14" s="31">
        <f>SUM(H15:H22)</f>
        <v>0</v>
      </c>
      <c r="I14" s="31">
        <f>SUM(I15:I22)</f>
        <v>0</v>
      </c>
      <c r="J14" s="31">
        <f>SUM(J15:J22)</f>
        <v>0</v>
      </c>
      <c r="K14" s="31">
        <f>SUM(K15:K22)</f>
        <v>0</v>
      </c>
      <c r="L14" s="31">
        <f>SUM(L15:L22)</f>
        <v>0</v>
      </c>
      <c r="M14" s="31">
        <f>SUM(M15:M22)</f>
        <v>1176517</v>
      </c>
      <c r="N14" s="31">
        <f>SUM(N15:N22)</f>
        <v>0</v>
      </c>
      <c r="O14" s="42">
        <f>SUM(D14:N14)</f>
        <v>66818550</v>
      </c>
      <c r="P14" s="43">
        <f>(O14/P$79)</f>
        <v>718.3863372468069</v>
      </c>
      <c r="Q14" s="10"/>
    </row>
    <row r="15" spans="1:17" ht="15">
      <c r="A15" s="12"/>
      <c r="B15" s="44">
        <v>521</v>
      </c>
      <c r="C15" s="20" t="s">
        <v>29</v>
      </c>
      <c r="D15" s="46">
        <v>20038264</v>
      </c>
      <c r="E15" s="46">
        <v>355663</v>
      </c>
      <c r="F15" s="46">
        <v>0</v>
      </c>
      <c r="G15" s="46">
        <v>792222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119830</v>
      </c>
      <c r="N15" s="46">
        <v>0</v>
      </c>
      <c r="O15" s="46">
        <f>SUM(D15:N15)</f>
        <v>21305979</v>
      </c>
      <c r="P15" s="47">
        <f>(O15/P$79)</f>
        <v>229.06699135595406</v>
      </c>
      <c r="Q15" s="9"/>
    </row>
    <row r="16" spans="1:17" ht="15">
      <c r="A16" s="12"/>
      <c r="B16" s="44">
        <v>522</v>
      </c>
      <c r="C16" s="20" t="s">
        <v>30</v>
      </c>
      <c r="D16" s="46">
        <v>28438</v>
      </c>
      <c r="E16" s="46">
        <v>12545314</v>
      </c>
      <c r="F16" s="46">
        <v>0</v>
      </c>
      <c r="G16" s="46">
        <v>1956312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aca="true" t="shared" si="1" ref="O16:O22">SUM(D16:N16)</f>
        <v>14530064</v>
      </c>
      <c r="P16" s="47">
        <f>(O16/P$79)</f>
        <v>156.21709026792243</v>
      </c>
      <c r="Q16" s="9"/>
    </row>
    <row r="17" spans="1:17" ht="15">
      <c r="A17" s="12"/>
      <c r="B17" s="44">
        <v>523</v>
      </c>
      <c r="C17" s="20" t="s">
        <v>31</v>
      </c>
      <c r="D17" s="46">
        <v>9028280</v>
      </c>
      <c r="E17" s="46">
        <v>353290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1056687</v>
      </c>
      <c r="N17" s="46">
        <v>0</v>
      </c>
      <c r="O17" s="46">
        <f t="shared" si="1"/>
        <v>10438257</v>
      </c>
      <c r="P17" s="47">
        <f>(O17/P$79)</f>
        <v>112.22484195587666</v>
      </c>
      <c r="Q17" s="9"/>
    </row>
    <row r="18" spans="1:17" ht="15">
      <c r="A18" s="12"/>
      <c r="B18" s="44">
        <v>524</v>
      </c>
      <c r="C18" s="20" t="s">
        <v>32</v>
      </c>
      <c r="D18" s="46">
        <v>0</v>
      </c>
      <c r="E18" s="46">
        <v>985702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985702</v>
      </c>
      <c r="P18" s="47">
        <f>(O18/P$79)</f>
        <v>10.597578807035651</v>
      </c>
      <c r="Q18" s="9"/>
    </row>
    <row r="19" spans="1:17" ht="15">
      <c r="A19" s="12"/>
      <c r="B19" s="44">
        <v>525</v>
      </c>
      <c r="C19" s="20" t="s">
        <v>33</v>
      </c>
      <c r="D19" s="46">
        <v>6556958</v>
      </c>
      <c r="E19" s="46">
        <v>466748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7023706</v>
      </c>
      <c r="P19" s="47">
        <f>(O19/P$79)</f>
        <v>75.51397669117964</v>
      </c>
      <c r="Q19" s="9"/>
    </row>
    <row r="20" spans="1:17" ht="15">
      <c r="A20" s="12"/>
      <c r="B20" s="44">
        <v>526</v>
      </c>
      <c r="C20" s="20" t="s">
        <v>34</v>
      </c>
      <c r="D20" s="46">
        <v>10179838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10179838</v>
      </c>
      <c r="P20" s="47">
        <f>(O20/P$79)</f>
        <v>109.44650152668473</v>
      </c>
      <c r="Q20" s="9"/>
    </row>
    <row r="21" spans="1:17" ht="15">
      <c r="A21" s="12"/>
      <c r="B21" s="44">
        <v>527</v>
      </c>
      <c r="C21" s="20" t="s">
        <v>35</v>
      </c>
      <c r="D21" s="46">
        <v>275225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275225</v>
      </c>
      <c r="P21" s="47">
        <f>(O21/P$79)</f>
        <v>2.959026792241861</v>
      </c>
      <c r="Q21" s="9"/>
    </row>
    <row r="22" spans="1:17" ht="15">
      <c r="A22" s="12"/>
      <c r="B22" s="44">
        <v>529</v>
      </c>
      <c r="C22" s="20" t="s">
        <v>36</v>
      </c>
      <c r="D22" s="46">
        <v>1695602</v>
      </c>
      <c r="E22" s="46">
        <v>384177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2079779</v>
      </c>
      <c r="P22" s="47">
        <f>(O22/P$79)</f>
        <v>22.36032984991184</v>
      </c>
      <c r="Q22" s="9"/>
    </row>
    <row r="23" spans="1:17" ht="15.75">
      <c r="A23" s="28" t="s">
        <v>37</v>
      </c>
      <c r="B23" s="29"/>
      <c r="C23" s="30"/>
      <c r="D23" s="31">
        <f>SUM(D24:D29)</f>
        <v>1903891</v>
      </c>
      <c r="E23" s="31">
        <f>SUM(E24:E29)</f>
        <v>8327426</v>
      </c>
      <c r="F23" s="31">
        <f>SUM(F24:F29)</f>
        <v>0</v>
      </c>
      <c r="G23" s="31">
        <f>SUM(G24:G29)</f>
        <v>0</v>
      </c>
      <c r="H23" s="31">
        <f>SUM(H24:H29)</f>
        <v>0</v>
      </c>
      <c r="I23" s="31">
        <f>SUM(I24:I29)</f>
        <v>4247976</v>
      </c>
      <c r="J23" s="31">
        <f>SUM(J24:J29)</f>
        <v>0</v>
      </c>
      <c r="K23" s="31">
        <f>SUM(K24:K29)</f>
        <v>0</v>
      </c>
      <c r="L23" s="31">
        <f>SUM(L24:L29)</f>
        <v>0</v>
      </c>
      <c r="M23" s="31">
        <f>SUM(M24:M29)</f>
        <v>0</v>
      </c>
      <c r="N23" s="31">
        <f>SUM(N24:N29)</f>
        <v>0</v>
      </c>
      <c r="O23" s="42">
        <f>SUM(D23:N23)</f>
        <v>14479293</v>
      </c>
      <c r="P23" s="43">
        <f>(O23/P$79)</f>
        <v>155.67123596955233</v>
      </c>
      <c r="Q23" s="10"/>
    </row>
    <row r="24" spans="1:17" ht="15">
      <c r="A24" s="12"/>
      <c r="B24" s="44">
        <v>533</v>
      </c>
      <c r="C24" s="20" t="s">
        <v>89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92759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aca="true" t="shared" si="2" ref="O24:O29">SUM(D24:N24)</f>
        <v>92759</v>
      </c>
      <c r="P24" s="47">
        <f>(O24/P$79)</f>
        <v>0.9972799208704253</v>
      </c>
      <c r="Q24" s="9"/>
    </row>
    <row r="25" spans="1:17" ht="15">
      <c r="A25" s="12"/>
      <c r="B25" s="44">
        <v>534</v>
      </c>
      <c r="C25" s="20" t="s">
        <v>38</v>
      </c>
      <c r="D25" s="46">
        <v>1508105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1508105</v>
      </c>
      <c r="P25" s="47">
        <f>(O25/P$79)</f>
        <v>16.21409065496925</v>
      </c>
      <c r="Q25" s="9"/>
    </row>
    <row r="26" spans="1:17" ht="15">
      <c r="A26" s="12"/>
      <c r="B26" s="44">
        <v>535</v>
      </c>
      <c r="C26" s="20" t="s">
        <v>90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253220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253220</v>
      </c>
      <c r="P26" s="47">
        <f>(O26/P$79)</f>
        <v>2.7224444157743086</v>
      </c>
      <c r="Q26" s="9"/>
    </row>
    <row r="27" spans="1:17" ht="15">
      <c r="A27" s="12"/>
      <c r="B27" s="44">
        <v>536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3901997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3901997</v>
      </c>
      <c r="P27" s="47">
        <f>(O27/P$79)</f>
        <v>41.951543886810306</v>
      </c>
      <c r="Q27" s="9"/>
    </row>
    <row r="28" spans="1:17" ht="15">
      <c r="A28" s="12"/>
      <c r="B28" s="44">
        <v>537</v>
      </c>
      <c r="C28" s="20" t="s">
        <v>40</v>
      </c>
      <c r="D28" s="46">
        <v>395786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395786</v>
      </c>
      <c r="P28" s="47">
        <f>(O28/P$79)</f>
        <v>4.255214380940094</v>
      </c>
      <c r="Q28" s="9"/>
    </row>
    <row r="29" spans="1:17" ht="15">
      <c r="A29" s="12"/>
      <c r="B29" s="44">
        <v>539</v>
      </c>
      <c r="C29" s="20" t="s">
        <v>41</v>
      </c>
      <c r="D29" s="46">
        <v>0</v>
      </c>
      <c r="E29" s="46">
        <v>8327426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8327426</v>
      </c>
      <c r="P29" s="47">
        <f>(O29/P$79)</f>
        <v>89.53066271018793</v>
      </c>
      <c r="Q29" s="9"/>
    </row>
    <row r="30" spans="1:17" ht="15.75">
      <c r="A30" s="28" t="s">
        <v>42</v>
      </c>
      <c r="B30" s="29"/>
      <c r="C30" s="30"/>
      <c r="D30" s="31">
        <f>SUM(D31:D32)</f>
        <v>0</v>
      </c>
      <c r="E30" s="31">
        <f>SUM(E31:E32)</f>
        <v>7954521</v>
      </c>
      <c r="F30" s="31">
        <f>SUM(F31:F32)</f>
        <v>0</v>
      </c>
      <c r="G30" s="31">
        <f>SUM(G31:G32)</f>
        <v>13432092</v>
      </c>
      <c r="H30" s="31">
        <f>SUM(H31:H32)</f>
        <v>0</v>
      </c>
      <c r="I30" s="31">
        <f>SUM(I31:I32)</f>
        <v>0</v>
      </c>
      <c r="J30" s="31">
        <f>SUM(J31:J32)</f>
        <v>0</v>
      </c>
      <c r="K30" s="31">
        <f>SUM(K31:K32)</f>
        <v>0</v>
      </c>
      <c r="L30" s="31">
        <f>SUM(L31:L32)</f>
        <v>0</v>
      </c>
      <c r="M30" s="31">
        <f>SUM(M31:M32)</f>
        <v>0</v>
      </c>
      <c r="N30" s="31">
        <f>SUM(N31:N32)</f>
        <v>0</v>
      </c>
      <c r="O30" s="31">
        <f aca="true" t="shared" si="3" ref="O30:O39">SUM(D30:N30)</f>
        <v>21386613</v>
      </c>
      <c r="P30" s="43">
        <f>(O30/P$79)</f>
        <v>229.93391175332215</v>
      </c>
      <c r="Q30" s="10"/>
    </row>
    <row r="31" spans="1:17" ht="15">
      <c r="A31" s="12"/>
      <c r="B31" s="44">
        <v>541</v>
      </c>
      <c r="C31" s="20" t="s">
        <v>43</v>
      </c>
      <c r="D31" s="46">
        <v>0</v>
      </c>
      <c r="E31" s="46">
        <v>7166872</v>
      </c>
      <c r="F31" s="46">
        <v>0</v>
      </c>
      <c r="G31" s="46">
        <v>13432092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20598964</v>
      </c>
      <c r="P31" s="47">
        <f>(O31/P$79)</f>
        <v>221.46566034490172</v>
      </c>
      <c r="Q31" s="9"/>
    </row>
    <row r="32" spans="1:17" ht="15">
      <c r="A32" s="12"/>
      <c r="B32" s="44">
        <v>549</v>
      </c>
      <c r="C32" s="20" t="s">
        <v>44</v>
      </c>
      <c r="D32" s="46">
        <v>0</v>
      </c>
      <c r="E32" s="46">
        <v>787649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787649</v>
      </c>
      <c r="P32" s="47">
        <f>(O32/P$79)</f>
        <v>8.46825140842042</v>
      </c>
      <c r="Q32" s="9"/>
    </row>
    <row r="33" spans="1:17" ht="15.75">
      <c r="A33" s="28" t="s">
        <v>45</v>
      </c>
      <c r="B33" s="29"/>
      <c r="C33" s="30"/>
      <c r="D33" s="31">
        <f>SUM(D34:D37)</f>
        <v>1064461</v>
      </c>
      <c r="E33" s="31">
        <f>SUM(E34:E37)</f>
        <v>4449268</v>
      </c>
      <c r="F33" s="31">
        <f>SUM(F34:F37)</f>
        <v>0</v>
      </c>
      <c r="G33" s="31">
        <f>SUM(G34:G37)</f>
        <v>0</v>
      </c>
      <c r="H33" s="31">
        <f>SUM(H34:H37)</f>
        <v>0</v>
      </c>
      <c r="I33" s="31">
        <f>SUM(I34:I37)</f>
        <v>0</v>
      </c>
      <c r="J33" s="31">
        <f>SUM(J34:J37)</f>
        <v>0</v>
      </c>
      <c r="K33" s="31">
        <f>SUM(K34:K37)</f>
        <v>0</v>
      </c>
      <c r="L33" s="31">
        <f>SUM(L34:L37)</f>
        <v>0</v>
      </c>
      <c r="M33" s="31">
        <f>SUM(M34:M37)</f>
        <v>0</v>
      </c>
      <c r="N33" s="31">
        <f>SUM(N34:N37)</f>
        <v>0</v>
      </c>
      <c r="O33" s="31">
        <f t="shared" si="3"/>
        <v>5513729</v>
      </c>
      <c r="P33" s="43">
        <f>(O33/P$79)</f>
        <v>59.27975960091171</v>
      </c>
      <c r="Q33" s="10"/>
    </row>
    <row r="34" spans="1:17" ht="15">
      <c r="A34" s="13"/>
      <c r="B34" s="45">
        <v>552</v>
      </c>
      <c r="C34" s="21" t="s">
        <v>46</v>
      </c>
      <c r="D34" s="46">
        <v>171354</v>
      </c>
      <c r="E34" s="46">
        <v>4304391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4475745</v>
      </c>
      <c r="P34" s="47">
        <f>(O34/P$79)</f>
        <v>48.12008127983486</v>
      </c>
      <c r="Q34" s="9"/>
    </row>
    <row r="35" spans="1:17" ht="15">
      <c r="A35" s="13"/>
      <c r="B35" s="45">
        <v>553</v>
      </c>
      <c r="C35" s="21" t="s">
        <v>47</v>
      </c>
      <c r="D35" s="46">
        <v>67202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67202</v>
      </c>
      <c r="P35" s="47">
        <f>(O35/P$79)</f>
        <v>0.7225089235797532</v>
      </c>
      <c r="Q35" s="9"/>
    </row>
    <row r="36" spans="1:17" ht="15">
      <c r="A36" s="13"/>
      <c r="B36" s="45">
        <v>554</v>
      </c>
      <c r="C36" s="21" t="s">
        <v>48</v>
      </c>
      <c r="D36" s="46">
        <v>591924</v>
      </c>
      <c r="E36" s="46">
        <v>144877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736801</v>
      </c>
      <c r="P36" s="47">
        <f>(O36/P$79)</f>
        <v>7.921569259880446</v>
      </c>
      <c r="Q36" s="9"/>
    </row>
    <row r="37" spans="1:17" ht="15">
      <c r="A37" s="13"/>
      <c r="B37" s="45">
        <v>559</v>
      </c>
      <c r="C37" s="21" t="s">
        <v>98</v>
      </c>
      <c r="D37" s="46">
        <v>233981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233981</v>
      </c>
      <c r="P37" s="47">
        <f>(O37/P$79)</f>
        <v>2.5156001376166515</v>
      </c>
      <c r="Q37" s="9"/>
    </row>
    <row r="38" spans="1:17" ht="15.75">
      <c r="A38" s="28" t="s">
        <v>49</v>
      </c>
      <c r="B38" s="29"/>
      <c r="C38" s="30"/>
      <c r="D38" s="31">
        <f>SUM(D39:D44)</f>
        <v>2984091</v>
      </c>
      <c r="E38" s="31">
        <f aca="true" t="shared" si="4" ref="E38:N38">SUM(E39:E44)</f>
        <v>1538473</v>
      </c>
      <c r="F38" s="31">
        <f t="shared" si="4"/>
        <v>0</v>
      </c>
      <c r="G38" s="31">
        <f t="shared" si="4"/>
        <v>0</v>
      </c>
      <c r="H38" s="31">
        <f t="shared" si="4"/>
        <v>0</v>
      </c>
      <c r="I38" s="31">
        <f t="shared" si="4"/>
        <v>0</v>
      </c>
      <c r="J38" s="31">
        <f t="shared" si="4"/>
        <v>0</v>
      </c>
      <c r="K38" s="31">
        <f t="shared" si="4"/>
        <v>0</v>
      </c>
      <c r="L38" s="31">
        <f>SUM(L39:L44)</f>
        <v>0</v>
      </c>
      <c r="M38" s="31">
        <f t="shared" si="4"/>
        <v>0</v>
      </c>
      <c r="N38" s="31">
        <f t="shared" si="4"/>
        <v>0</v>
      </c>
      <c r="O38" s="31">
        <f t="shared" si="3"/>
        <v>4522564</v>
      </c>
      <c r="P38" s="43">
        <f>(O38/P$79)</f>
        <v>48.62344643701888</v>
      </c>
      <c r="Q38" s="10"/>
    </row>
    <row r="39" spans="1:17" ht="15">
      <c r="A39" s="12"/>
      <c r="B39" s="44">
        <v>561</v>
      </c>
      <c r="C39" s="20" t="s">
        <v>50</v>
      </c>
      <c r="D39" s="46">
        <v>27979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27979</v>
      </c>
      <c r="P39" s="47">
        <f>(O39/P$79)</f>
        <v>0.3008106480884187</v>
      </c>
      <c r="Q39" s="9"/>
    </row>
    <row r="40" spans="1:17" ht="15">
      <c r="A40" s="12"/>
      <c r="B40" s="44">
        <v>562</v>
      </c>
      <c r="C40" s="20" t="s">
        <v>51</v>
      </c>
      <c r="D40" s="46">
        <v>2019642</v>
      </c>
      <c r="E40" s="46">
        <v>1418595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aca="true" t="shared" si="5" ref="O40:O49">SUM(D40:N40)</f>
        <v>3438237</v>
      </c>
      <c r="P40" s="47">
        <f>(O40/P$79)</f>
        <v>36.965520577989935</v>
      </c>
      <c r="Q40" s="9"/>
    </row>
    <row r="41" spans="1:17" ht="15">
      <c r="A41" s="12"/>
      <c r="B41" s="44">
        <v>563</v>
      </c>
      <c r="C41" s="20" t="s">
        <v>52</v>
      </c>
      <c r="D41" s="46">
        <v>32000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5"/>
        <v>32000</v>
      </c>
      <c r="P41" s="47">
        <f>(O41/P$79)</f>
        <v>0.3440416290371135</v>
      </c>
      <c r="Q41" s="9"/>
    </row>
    <row r="42" spans="1:17" ht="15">
      <c r="A42" s="12"/>
      <c r="B42" s="44">
        <v>564</v>
      </c>
      <c r="C42" s="20" t="s">
        <v>53</v>
      </c>
      <c r="D42" s="46">
        <v>470392</v>
      </c>
      <c r="E42" s="46">
        <v>83655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5"/>
        <v>554047</v>
      </c>
      <c r="P42" s="47">
        <f>(O42/P$79)</f>
        <v>5.956726013847676</v>
      </c>
      <c r="Q42" s="9"/>
    </row>
    <row r="43" spans="1:17" ht="15">
      <c r="A43" s="12"/>
      <c r="B43" s="44">
        <v>565</v>
      </c>
      <c r="C43" s="20" t="s">
        <v>54</v>
      </c>
      <c r="D43" s="46">
        <v>129345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5"/>
        <v>129345</v>
      </c>
      <c r="P43" s="47">
        <f>(O43/P$79)</f>
        <v>1.3906270158689202</v>
      </c>
      <c r="Q43" s="9"/>
    </row>
    <row r="44" spans="1:17" ht="15">
      <c r="A44" s="12"/>
      <c r="B44" s="44">
        <v>569</v>
      </c>
      <c r="C44" s="20" t="s">
        <v>55</v>
      </c>
      <c r="D44" s="46">
        <v>304733</v>
      </c>
      <c r="E44" s="46">
        <v>36223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5"/>
        <v>340956</v>
      </c>
      <c r="P44" s="47">
        <f>(O44/P$79)</f>
        <v>3.665720552186815</v>
      </c>
      <c r="Q44" s="9"/>
    </row>
    <row r="45" spans="1:17" ht="15.75">
      <c r="A45" s="28" t="s">
        <v>56</v>
      </c>
      <c r="B45" s="29"/>
      <c r="C45" s="30"/>
      <c r="D45" s="31">
        <f>SUM(D46:D49)</f>
        <v>2782197</v>
      </c>
      <c r="E45" s="31">
        <f>SUM(E46:E49)</f>
        <v>5708</v>
      </c>
      <c r="F45" s="31">
        <f>SUM(F46:F49)</f>
        <v>0</v>
      </c>
      <c r="G45" s="31">
        <f>SUM(G46:G49)</f>
        <v>159841</v>
      </c>
      <c r="H45" s="31">
        <f>SUM(H46:H49)</f>
        <v>0</v>
      </c>
      <c r="I45" s="31">
        <f>SUM(I46:I49)</f>
        <v>0</v>
      </c>
      <c r="J45" s="31">
        <f>SUM(J46:J49)</f>
        <v>0</v>
      </c>
      <c r="K45" s="31">
        <f>SUM(K46:K49)</f>
        <v>0</v>
      </c>
      <c r="L45" s="31">
        <f>SUM(L46:L49)</f>
        <v>0</v>
      </c>
      <c r="M45" s="31">
        <f>SUM(M46:M49)</f>
        <v>0</v>
      </c>
      <c r="N45" s="31">
        <f>SUM(N46:N49)</f>
        <v>0</v>
      </c>
      <c r="O45" s="31">
        <f>SUM(D45:N45)</f>
        <v>2947746</v>
      </c>
      <c r="P45" s="43">
        <f>(O45/P$79)</f>
        <v>31.6921042446136</v>
      </c>
      <c r="Q45" s="9"/>
    </row>
    <row r="46" spans="1:17" ht="15">
      <c r="A46" s="12"/>
      <c r="B46" s="44">
        <v>571</v>
      </c>
      <c r="C46" s="20" t="s">
        <v>57</v>
      </c>
      <c r="D46" s="46">
        <v>1821276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5"/>
        <v>1821276</v>
      </c>
      <c r="P46" s="47">
        <f>(O46/P$79)</f>
        <v>19.581086311443684</v>
      </c>
      <c r="Q46" s="9"/>
    </row>
    <row r="47" spans="1:17" ht="15">
      <c r="A47" s="12"/>
      <c r="B47" s="44">
        <v>572</v>
      </c>
      <c r="C47" s="20" t="s">
        <v>58</v>
      </c>
      <c r="D47" s="46">
        <v>960621</v>
      </c>
      <c r="E47" s="46">
        <v>0</v>
      </c>
      <c r="F47" s="46">
        <v>0</v>
      </c>
      <c r="G47" s="46">
        <v>159841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5"/>
        <v>1120462</v>
      </c>
      <c r="P47" s="47">
        <f>(O47/P$79)</f>
        <v>12.046424117318196</v>
      </c>
      <c r="Q47" s="9"/>
    </row>
    <row r="48" spans="1:17" ht="15">
      <c r="A48" s="12"/>
      <c r="B48" s="44">
        <v>573</v>
      </c>
      <c r="C48" s="20" t="s">
        <v>91</v>
      </c>
      <c r="D48" s="46">
        <v>300</v>
      </c>
      <c r="E48" s="46">
        <v>5625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5"/>
        <v>5925</v>
      </c>
      <c r="P48" s="47">
        <f>(O48/P$79)</f>
        <v>0.06370145787640305</v>
      </c>
      <c r="Q48" s="9"/>
    </row>
    <row r="49" spans="1:17" ht="15">
      <c r="A49" s="12"/>
      <c r="B49" s="44">
        <v>579</v>
      </c>
      <c r="C49" s="20" t="s">
        <v>59</v>
      </c>
      <c r="D49" s="46">
        <v>0</v>
      </c>
      <c r="E49" s="46">
        <v>83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5"/>
        <v>83</v>
      </c>
      <c r="P49" s="47">
        <f>(O49/P$79)</f>
        <v>0.0008923579753150131</v>
      </c>
      <c r="Q49" s="9"/>
    </row>
    <row r="50" spans="1:17" ht="15.75">
      <c r="A50" s="28" t="s">
        <v>84</v>
      </c>
      <c r="B50" s="29"/>
      <c r="C50" s="30"/>
      <c r="D50" s="31">
        <f>SUM(D51:D53)</f>
        <v>10293248</v>
      </c>
      <c r="E50" s="31">
        <f>SUM(E51:E53)</f>
        <v>4992560</v>
      </c>
      <c r="F50" s="31">
        <f>SUM(F51:F53)</f>
        <v>0</v>
      </c>
      <c r="G50" s="31">
        <f>SUM(G51:G53)</f>
        <v>7490312</v>
      </c>
      <c r="H50" s="31">
        <f>SUM(H51:H53)</f>
        <v>0</v>
      </c>
      <c r="I50" s="31">
        <f>SUM(I51:I53)</f>
        <v>1262886</v>
      </c>
      <c r="J50" s="31">
        <f>SUM(J51:J53)</f>
        <v>0</v>
      </c>
      <c r="K50" s="31">
        <f>SUM(K51:K53)</f>
        <v>0</v>
      </c>
      <c r="L50" s="31">
        <f>SUM(L51:L53)</f>
        <v>0</v>
      </c>
      <c r="M50" s="31">
        <f>SUM(M51:M53)</f>
        <v>0</v>
      </c>
      <c r="N50" s="31">
        <f>SUM(N51:N53)</f>
        <v>0</v>
      </c>
      <c r="O50" s="31">
        <f>SUM(D50:N50)</f>
        <v>24039006</v>
      </c>
      <c r="P50" s="43">
        <f>(O50/P$79)</f>
        <v>258.45058702102955</v>
      </c>
      <c r="Q50" s="9"/>
    </row>
    <row r="51" spans="1:17" ht="15">
      <c r="A51" s="12"/>
      <c r="B51" s="44">
        <v>581</v>
      </c>
      <c r="C51" s="20" t="s">
        <v>187</v>
      </c>
      <c r="D51" s="46">
        <v>10293248</v>
      </c>
      <c r="E51" s="46">
        <v>4923821</v>
      </c>
      <c r="F51" s="46">
        <v>0</v>
      </c>
      <c r="G51" s="46">
        <v>7490312</v>
      </c>
      <c r="H51" s="46">
        <v>0</v>
      </c>
      <c r="I51" s="46">
        <v>1040138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23747519</v>
      </c>
      <c r="P51" s="47">
        <f>(O51/P$79)</f>
        <v>255.31672257343138</v>
      </c>
      <c r="Q51" s="9"/>
    </row>
    <row r="52" spans="1:17" ht="15">
      <c r="A52" s="12"/>
      <c r="B52" s="44">
        <v>587</v>
      </c>
      <c r="C52" s="20" t="s">
        <v>61</v>
      </c>
      <c r="D52" s="46">
        <v>0</v>
      </c>
      <c r="E52" s="46">
        <v>68739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aca="true" t="shared" si="6" ref="O52:O59">SUM(D52:N52)</f>
        <v>68739</v>
      </c>
      <c r="P52" s="47">
        <f>(O52/P$79)</f>
        <v>0.739033673074442</v>
      </c>
      <c r="Q52" s="9"/>
    </row>
    <row r="53" spans="1:17" ht="15">
      <c r="A53" s="12"/>
      <c r="B53" s="44">
        <v>590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222748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6"/>
        <v>222748</v>
      </c>
      <c r="P53" s="47">
        <f>(O53/P$79)</f>
        <v>2.3948307745237174</v>
      </c>
      <c r="Q53" s="9"/>
    </row>
    <row r="54" spans="1:17" ht="15.75">
      <c r="A54" s="28" t="s">
        <v>64</v>
      </c>
      <c r="B54" s="29"/>
      <c r="C54" s="30"/>
      <c r="D54" s="31">
        <f>SUM(D55:D76)</f>
        <v>2485823</v>
      </c>
      <c r="E54" s="31">
        <f>SUM(E55:E76)</f>
        <v>1893200</v>
      </c>
      <c r="F54" s="31">
        <f>SUM(F55:F76)</f>
        <v>0</v>
      </c>
      <c r="G54" s="31">
        <f>SUM(G55:G76)</f>
        <v>0</v>
      </c>
      <c r="H54" s="31">
        <f>SUM(H55:H76)</f>
        <v>0</v>
      </c>
      <c r="I54" s="31">
        <f>SUM(I55:I76)</f>
        <v>0</v>
      </c>
      <c r="J54" s="31">
        <f>SUM(J55:J76)</f>
        <v>0</v>
      </c>
      <c r="K54" s="31">
        <f>SUM(K55:K76)</f>
        <v>0</v>
      </c>
      <c r="L54" s="31">
        <f>SUM(L55:L76)</f>
        <v>0</v>
      </c>
      <c r="M54" s="31">
        <f>SUM(M55:M76)</f>
        <v>36337960</v>
      </c>
      <c r="N54" s="31">
        <f>SUM(N55:N76)</f>
        <v>0</v>
      </c>
      <c r="O54" s="31">
        <f>SUM(D54:N54)</f>
        <v>40716983</v>
      </c>
      <c r="P54" s="43">
        <f>(O54/P$79)</f>
        <v>437.76053627488926</v>
      </c>
      <c r="Q54" s="9"/>
    </row>
    <row r="55" spans="1:17" ht="15">
      <c r="A55" s="12"/>
      <c r="B55" s="44">
        <v>602</v>
      </c>
      <c r="C55" s="20" t="s">
        <v>65</v>
      </c>
      <c r="D55" s="46">
        <v>0</v>
      </c>
      <c r="E55" s="46">
        <v>30335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6"/>
        <v>30335</v>
      </c>
      <c r="P55" s="47">
        <f>(O55/P$79)</f>
        <v>0.3261407130262762</v>
      </c>
      <c r="Q55" s="9"/>
    </row>
    <row r="56" spans="1:17" ht="15">
      <c r="A56" s="12"/>
      <c r="B56" s="44">
        <v>603</v>
      </c>
      <c r="C56" s="20" t="s">
        <v>66</v>
      </c>
      <c r="D56" s="46">
        <v>0</v>
      </c>
      <c r="E56" s="46">
        <v>16310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16310</v>
      </c>
      <c r="P56" s="47">
        <f>(O56/P$79)</f>
        <v>0.1753537177998538</v>
      </c>
      <c r="Q56" s="9"/>
    </row>
    <row r="57" spans="1:17" ht="15">
      <c r="A57" s="12"/>
      <c r="B57" s="44">
        <v>604</v>
      </c>
      <c r="C57" s="20" t="s">
        <v>67</v>
      </c>
      <c r="D57" s="46">
        <v>0</v>
      </c>
      <c r="E57" s="46">
        <v>301532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36337960</v>
      </c>
      <c r="N57" s="46">
        <v>0</v>
      </c>
      <c r="O57" s="46">
        <f t="shared" si="6"/>
        <v>36639492</v>
      </c>
      <c r="P57" s="47">
        <f>(O57/P$79)</f>
        <v>393.922203586634</v>
      </c>
      <c r="Q57" s="9"/>
    </row>
    <row r="58" spans="1:17" ht="15">
      <c r="A58" s="12"/>
      <c r="B58" s="44">
        <v>605</v>
      </c>
      <c r="C58" s="20" t="s">
        <v>68</v>
      </c>
      <c r="D58" s="46">
        <v>40000</v>
      </c>
      <c r="E58" s="46">
        <v>14867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54867</v>
      </c>
      <c r="P58" s="47">
        <f>(O58/P$79)</f>
        <v>0.5898916268868533</v>
      </c>
      <c r="Q58" s="9"/>
    </row>
    <row r="59" spans="1:17" ht="15">
      <c r="A59" s="12"/>
      <c r="B59" s="44">
        <v>608</v>
      </c>
      <c r="C59" s="20" t="s">
        <v>69</v>
      </c>
      <c r="D59" s="46">
        <v>0</v>
      </c>
      <c r="E59" s="46">
        <v>65377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65377</v>
      </c>
      <c r="P59" s="47">
        <f>(O59/P$79)</f>
        <v>0.7028877994237303</v>
      </c>
      <c r="Q59" s="9"/>
    </row>
    <row r="60" spans="1:17" ht="15">
      <c r="A60" s="12"/>
      <c r="B60" s="44">
        <v>614</v>
      </c>
      <c r="C60" s="20" t="s">
        <v>70</v>
      </c>
      <c r="D60" s="46">
        <v>0</v>
      </c>
      <c r="E60" s="46">
        <v>186793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aca="true" t="shared" si="7" ref="O60:O71">SUM(D60:N60)</f>
        <v>186793</v>
      </c>
      <c r="P60" s="47">
        <f>(O60/P$79)</f>
        <v>2.008267750397798</v>
      </c>
      <c r="Q60" s="9"/>
    </row>
    <row r="61" spans="1:17" ht="15">
      <c r="A61" s="12"/>
      <c r="B61" s="44">
        <v>629</v>
      </c>
      <c r="C61" s="20" t="s">
        <v>179</v>
      </c>
      <c r="D61" s="46">
        <v>55888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7"/>
        <v>55888</v>
      </c>
      <c r="P61" s="47">
        <f>(O61/P$79)</f>
        <v>0.6008687051133187</v>
      </c>
      <c r="Q61" s="9"/>
    </row>
    <row r="62" spans="1:17" ht="15">
      <c r="A62" s="12"/>
      <c r="B62" s="44">
        <v>634</v>
      </c>
      <c r="C62" s="20" t="s">
        <v>71</v>
      </c>
      <c r="D62" s="46">
        <v>0</v>
      </c>
      <c r="E62" s="46">
        <v>134282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7"/>
        <v>134282</v>
      </c>
      <c r="P62" s="47">
        <f>(O62/P$79)</f>
        <v>1.4437061884488023</v>
      </c>
      <c r="Q62" s="9"/>
    </row>
    <row r="63" spans="1:17" ht="15">
      <c r="A63" s="12"/>
      <c r="B63" s="44">
        <v>654</v>
      </c>
      <c r="C63" s="20" t="s">
        <v>113</v>
      </c>
      <c r="D63" s="46">
        <v>0</v>
      </c>
      <c r="E63" s="46">
        <v>230522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7"/>
        <v>230522</v>
      </c>
      <c r="P63" s="47">
        <f>(O63/P$79)</f>
        <v>2.4784113877779212</v>
      </c>
      <c r="Q63" s="9"/>
    </row>
    <row r="64" spans="1:17" ht="15">
      <c r="A64" s="12"/>
      <c r="B64" s="44">
        <v>671</v>
      </c>
      <c r="C64" s="20" t="s">
        <v>180</v>
      </c>
      <c r="D64" s="46">
        <v>184656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7"/>
        <v>184656</v>
      </c>
      <c r="P64" s="47">
        <f>(O64/P$79)</f>
        <v>1.9852922203586634</v>
      </c>
      <c r="Q64" s="9"/>
    </row>
    <row r="65" spans="1:17" ht="15">
      <c r="A65" s="12"/>
      <c r="B65" s="44">
        <v>674</v>
      </c>
      <c r="C65" s="20" t="s">
        <v>74</v>
      </c>
      <c r="D65" s="46">
        <v>0</v>
      </c>
      <c r="E65" s="46">
        <v>42445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7"/>
        <v>42445</v>
      </c>
      <c r="P65" s="47">
        <f>(O65/P$79)</f>
        <v>0.4563389670150088</v>
      </c>
      <c r="Q65" s="9"/>
    </row>
    <row r="66" spans="1:17" ht="15">
      <c r="A66" s="12"/>
      <c r="B66" s="44">
        <v>685</v>
      </c>
      <c r="C66" s="20" t="s">
        <v>75</v>
      </c>
      <c r="D66" s="46">
        <v>0</v>
      </c>
      <c r="E66" s="46">
        <v>281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7"/>
        <v>281</v>
      </c>
      <c r="P66" s="47">
        <f>(O66/P$79)</f>
        <v>0.0030211155549821527</v>
      </c>
      <c r="Q66" s="9"/>
    </row>
    <row r="67" spans="1:17" ht="15">
      <c r="A67" s="12"/>
      <c r="B67" s="44">
        <v>694</v>
      </c>
      <c r="C67" s="20" t="s">
        <v>76</v>
      </c>
      <c r="D67" s="46">
        <v>0</v>
      </c>
      <c r="E67" s="46">
        <v>42176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7"/>
        <v>42176</v>
      </c>
      <c r="P67" s="47">
        <f>(O67/P$79)</f>
        <v>0.4534468670709156</v>
      </c>
      <c r="Q67" s="9"/>
    </row>
    <row r="68" spans="1:17" ht="15">
      <c r="A68" s="12"/>
      <c r="B68" s="44">
        <v>711</v>
      </c>
      <c r="C68" s="20" t="s">
        <v>77</v>
      </c>
      <c r="D68" s="46">
        <v>1351525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7"/>
        <v>1351525</v>
      </c>
      <c r="P68" s="47">
        <f>(O68/P$79)</f>
        <v>14.530651958887026</v>
      </c>
      <c r="Q68" s="9"/>
    </row>
    <row r="69" spans="1:17" ht="15">
      <c r="A69" s="12"/>
      <c r="B69" s="44">
        <v>712</v>
      </c>
      <c r="C69" s="20" t="s">
        <v>78</v>
      </c>
      <c r="D69" s="46">
        <v>793545</v>
      </c>
      <c r="E69" s="46">
        <v>45284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7"/>
        <v>838829</v>
      </c>
      <c r="P69" s="47">
        <f>(O69/P$79)</f>
        <v>9.018502988861652</v>
      </c>
      <c r="Q69" s="9"/>
    </row>
    <row r="70" spans="1:17" ht="15">
      <c r="A70" s="12"/>
      <c r="B70" s="44">
        <v>713</v>
      </c>
      <c r="C70" s="20" t="s">
        <v>79</v>
      </c>
      <c r="D70" s="46">
        <v>0</v>
      </c>
      <c r="E70" s="46">
        <v>179156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7"/>
        <v>179156</v>
      </c>
      <c r="P70" s="47">
        <f>(O70/P$79)</f>
        <v>1.9261600653679096</v>
      </c>
      <c r="Q70" s="9"/>
    </row>
    <row r="71" spans="1:17" ht="15">
      <c r="A71" s="12"/>
      <c r="B71" s="44">
        <v>714</v>
      </c>
      <c r="C71" s="20" t="s">
        <v>80</v>
      </c>
      <c r="D71" s="46">
        <v>0</v>
      </c>
      <c r="E71" s="46">
        <v>18915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7"/>
        <v>18915</v>
      </c>
      <c r="P71" s="47">
        <f>(O71/P$79)</f>
        <v>0.2033608566636563</v>
      </c>
      <c r="Q71" s="9"/>
    </row>
    <row r="72" spans="1:17" ht="15">
      <c r="A72" s="12"/>
      <c r="B72" s="44">
        <v>716</v>
      </c>
      <c r="C72" s="20" t="s">
        <v>81</v>
      </c>
      <c r="D72" s="46">
        <v>0</v>
      </c>
      <c r="E72" s="46">
        <v>129111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>SUM(D72:N72)</f>
        <v>129111</v>
      </c>
      <c r="P72" s="47">
        <f>(O72/P$79)</f>
        <v>1.3881112114565863</v>
      </c>
      <c r="Q72" s="9"/>
    </row>
    <row r="73" spans="1:17" ht="15">
      <c r="A73" s="12"/>
      <c r="B73" s="44">
        <v>719</v>
      </c>
      <c r="C73" s="20" t="s">
        <v>82</v>
      </c>
      <c r="D73" s="46">
        <v>60209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>SUM(D73:N73)</f>
        <v>60209</v>
      </c>
      <c r="P73" s="47">
        <f>(O73/P$79)</f>
        <v>0.6473250763342364</v>
      </c>
      <c r="Q73" s="9"/>
    </row>
    <row r="74" spans="1:17" ht="15">
      <c r="A74" s="12"/>
      <c r="B74" s="44">
        <v>724</v>
      </c>
      <c r="C74" s="20" t="s">
        <v>83</v>
      </c>
      <c r="D74" s="46">
        <v>0</v>
      </c>
      <c r="E74" s="46">
        <v>169642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>SUM(D74:N74)</f>
        <v>169642</v>
      </c>
      <c r="P74" s="47">
        <f>(O74/P$79)</f>
        <v>1.8238721885348128</v>
      </c>
      <c r="Q74" s="9"/>
    </row>
    <row r="75" spans="1:17" ht="15">
      <c r="A75" s="12"/>
      <c r="B75" s="44">
        <v>744</v>
      </c>
      <c r="C75" s="20" t="s">
        <v>85</v>
      </c>
      <c r="D75" s="46">
        <v>0</v>
      </c>
      <c r="E75" s="46">
        <v>115465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>SUM(D75:N75)</f>
        <v>115465</v>
      </c>
      <c r="P75" s="47">
        <f>(O75/P$79)</f>
        <v>1.2413989592740722</v>
      </c>
      <c r="Q75" s="9"/>
    </row>
    <row r="76" spans="1:17" ht="15.75" thickBot="1">
      <c r="A76" s="12"/>
      <c r="B76" s="44">
        <v>764</v>
      </c>
      <c r="C76" s="20" t="s">
        <v>86</v>
      </c>
      <c r="D76" s="46">
        <v>0</v>
      </c>
      <c r="E76" s="46">
        <v>170707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170707</v>
      </c>
      <c r="P76" s="47">
        <f>(O76/P$79)</f>
        <v>1.8353223240012042</v>
      </c>
      <c r="Q76" s="9"/>
    </row>
    <row r="77" spans="1:120" ht="16.5" thickBot="1">
      <c r="A77" s="14" t="s">
        <v>10</v>
      </c>
      <c r="B77" s="23"/>
      <c r="C77" s="22"/>
      <c r="D77" s="15">
        <f>SUM(D5,D14,D23,D30,D33,D38,D45,D50,D54)</f>
        <v>93573654</v>
      </c>
      <c r="E77" s="15">
        <f>SUM(E5,E14,E23,E30,E33,E38,E45,E50,E54)</f>
        <v>48359724</v>
      </c>
      <c r="F77" s="15">
        <f>SUM(F5,F14,F23,F30,F33,F38,F45,F50,F54)</f>
        <v>3270431</v>
      </c>
      <c r="G77" s="15">
        <f>SUM(G5,G14,G23,G30,G33,G38,G45,G50,G54)</f>
        <v>23830779</v>
      </c>
      <c r="H77" s="15">
        <f>SUM(H5,H14,H23,H30,H33,H38,H45,H50,H54)</f>
        <v>0</v>
      </c>
      <c r="I77" s="15">
        <f>SUM(I5,I14,I23,I30,I33,I38,I45,I50,I54)</f>
        <v>5510862</v>
      </c>
      <c r="J77" s="15">
        <f>SUM(J5,J14,J23,J30,J33,J38,J45,J50,J54)</f>
        <v>0</v>
      </c>
      <c r="K77" s="15">
        <f>SUM(K5,K14,K23,K30,K33,K38,K45,K50,K54)</f>
        <v>0</v>
      </c>
      <c r="L77" s="15">
        <f>SUM(L5,L14,L23,L30,L33,L38,L45,L50,L54)</f>
        <v>0</v>
      </c>
      <c r="M77" s="15">
        <f>SUM(M5,M14,M23,M30,M33,M38,M45,M50,M54)</f>
        <v>302229284</v>
      </c>
      <c r="N77" s="15">
        <f>SUM(N5,N14,N23,N30,N33,N38,N45,N50,N54)</f>
        <v>0</v>
      </c>
      <c r="O77" s="15">
        <f>SUM(D77:N77)</f>
        <v>476774734</v>
      </c>
      <c r="P77" s="37">
        <f>(O77/P$79)</f>
        <v>5125.948630284264</v>
      </c>
      <c r="Q77" s="6"/>
      <c r="R77" s="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</row>
    <row r="78" spans="1:16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/>
    </row>
    <row r="79" spans="1:16" ht="15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0"/>
      <c r="M79" s="48" t="s">
        <v>183</v>
      </c>
      <c r="N79" s="48"/>
      <c r="O79" s="48"/>
      <c r="P79" s="41">
        <v>93012</v>
      </c>
    </row>
    <row r="80" spans="1:16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/>
    </row>
    <row r="81" spans="1:16" ht="15.75" customHeight="1" thickBot="1">
      <c r="A81" s="52" t="s">
        <v>96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</row>
  </sheetData>
  <sheetProtection/>
  <mergeCells count="10">
    <mergeCell ref="M79:O79"/>
    <mergeCell ref="A80:P80"/>
    <mergeCell ref="A81:P8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13098046</v>
      </c>
      <c r="E5" s="26">
        <f t="shared" si="0"/>
        <v>1296394</v>
      </c>
      <c r="F5" s="26">
        <f t="shared" si="0"/>
        <v>5286038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19680478</v>
      </c>
      <c r="O5" s="32">
        <f aca="true" t="shared" si="1" ref="O5:O36">(N5/O$73)</f>
        <v>266.87203200216965</v>
      </c>
      <c r="P5" s="6"/>
    </row>
    <row r="6" spans="1:16" ht="15">
      <c r="A6" s="12"/>
      <c r="B6" s="44">
        <v>511</v>
      </c>
      <c r="C6" s="20" t="s">
        <v>20</v>
      </c>
      <c r="D6" s="46">
        <v>368514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368514</v>
      </c>
      <c r="O6" s="47">
        <f t="shared" si="1"/>
        <v>4.997138789070445</v>
      </c>
      <c r="P6" s="9"/>
    </row>
    <row r="7" spans="1:16" ht="15">
      <c r="A7" s="12"/>
      <c r="B7" s="44">
        <v>512</v>
      </c>
      <c r="C7" s="20" t="s">
        <v>21</v>
      </c>
      <c r="D7" s="46">
        <v>523804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523804</v>
      </c>
      <c r="O7" s="47">
        <f t="shared" si="1"/>
        <v>7.102908671774357</v>
      </c>
      <c r="P7" s="9"/>
    </row>
    <row r="8" spans="1:16" ht="15">
      <c r="A8" s="12"/>
      <c r="B8" s="44">
        <v>513</v>
      </c>
      <c r="C8" s="20" t="s">
        <v>22</v>
      </c>
      <c r="D8" s="46">
        <v>7445028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7445028</v>
      </c>
      <c r="O8" s="47">
        <f t="shared" si="1"/>
        <v>100.95637670350533</v>
      </c>
      <c r="P8" s="9"/>
    </row>
    <row r="9" spans="1:16" ht="15">
      <c r="A9" s="12"/>
      <c r="B9" s="44">
        <v>514</v>
      </c>
      <c r="C9" s="20" t="s">
        <v>23</v>
      </c>
      <c r="D9" s="46">
        <v>462177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462177</v>
      </c>
      <c r="O9" s="47">
        <f t="shared" si="1"/>
        <v>6.267231676723846</v>
      </c>
      <c r="P9" s="9"/>
    </row>
    <row r="10" spans="1:16" ht="15">
      <c r="A10" s="12"/>
      <c r="B10" s="44">
        <v>515</v>
      </c>
      <c r="C10" s="20" t="s">
        <v>24</v>
      </c>
      <c r="D10" s="46">
        <v>121441</v>
      </c>
      <c r="E10" s="46">
        <v>1145121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1266562</v>
      </c>
      <c r="O10" s="47">
        <f t="shared" si="1"/>
        <v>17.174886432978507</v>
      </c>
      <c r="P10" s="9"/>
    </row>
    <row r="11" spans="1:16" ht="15">
      <c r="A11" s="12"/>
      <c r="B11" s="44">
        <v>516</v>
      </c>
      <c r="C11" s="20" t="s">
        <v>25</v>
      </c>
      <c r="D11" s="46">
        <v>821057</v>
      </c>
      <c r="E11" s="46">
        <v>15725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836782</v>
      </c>
      <c r="O11" s="47">
        <f t="shared" si="1"/>
        <v>11.346965895992948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5286038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5286038</v>
      </c>
      <c r="O12" s="47">
        <f t="shared" si="1"/>
        <v>71.67995118313107</v>
      </c>
      <c r="P12" s="9"/>
    </row>
    <row r="13" spans="1:16" ht="15">
      <c r="A13" s="12"/>
      <c r="B13" s="44">
        <v>519</v>
      </c>
      <c r="C13" s="20" t="s">
        <v>27</v>
      </c>
      <c r="D13" s="46">
        <v>3356025</v>
      </c>
      <c r="E13" s="46">
        <v>135548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3491573</v>
      </c>
      <c r="O13" s="47">
        <f t="shared" si="1"/>
        <v>47.34657264899315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24237515</v>
      </c>
      <c r="E14" s="31">
        <f t="shared" si="3"/>
        <v>8179156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32416671</v>
      </c>
      <c r="O14" s="43">
        <f t="shared" si="1"/>
        <v>439.5778832463218</v>
      </c>
      <c r="P14" s="10"/>
    </row>
    <row r="15" spans="1:16" ht="15">
      <c r="A15" s="12"/>
      <c r="B15" s="44">
        <v>521</v>
      </c>
      <c r="C15" s="20" t="s">
        <v>29</v>
      </c>
      <c r="D15" s="46">
        <v>11419637</v>
      </c>
      <c r="E15" s="46">
        <v>531800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11951437</v>
      </c>
      <c r="O15" s="47">
        <f t="shared" si="1"/>
        <v>162.0643704657943</v>
      </c>
      <c r="P15" s="9"/>
    </row>
    <row r="16" spans="1:16" ht="15">
      <c r="A16" s="12"/>
      <c r="B16" s="44">
        <v>522</v>
      </c>
      <c r="C16" s="20" t="s">
        <v>30</v>
      </c>
      <c r="D16" s="46">
        <v>28438</v>
      </c>
      <c r="E16" s="46">
        <v>6133206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6161644</v>
      </c>
      <c r="O16" s="47">
        <f t="shared" si="1"/>
        <v>83.55337989016205</v>
      </c>
      <c r="P16" s="9"/>
    </row>
    <row r="17" spans="1:16" ht="15">
      <c r="A17" s="12"/>
      <c r="B17" s="44">
        <v>523</v>
      </c>
      <c r="C17" s="20" t="s">
        <v>31</v>
      </c>
      <c r="D17" s="46">
        <v>4682161</v>
      </c>
      <c r="E17" s="46">
        <v>50361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4732522</v>
      </c>
      <c r="O17" s="47">
        <f t="shared" si="1"/>
        <v>64.17414061970302</v>
      </c>
      <c r="P17" s="9"/>
    </row>
    <row r="18" spans="1:16" ht="15">
      <c r="A18" s="12"/>
      <c r="B18" s="44">
        <v>524</v>
      </c>
      <c r="C18" s="20" t="s">
        <v>32</v>
      </c>
      <c r="D18" s="46">
        <v>0</v>
      </c>
      <c r="E18" s="46">
        <v>571601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571601</v>
      </c>
      <c r="O18" s="47">
        <f t="shared" si="1"/>
        <v>7.75104752864601</v>
      </c>
      <c r="P18" s="9"/>
    </row>
    <row r="19" spans="1:16" ht="15">
      <c r="A19" s="12"/>
      <c r="B19" s="44">
        <v>525</v>
      </c>
      <c r="C19" s="20" t="s">
        <v>33</v>
      </c>
      <c r="D19" s="46">
        <v>1462955</v>
      </c>
      <c r="E19" s="46">
        <v>641331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2104286</v>
      </c>
      <c r="O19" s="47">
        <f t="shared" si="1"/>
        <v>28.53462607634416</v>
      </c>
      <c r="P19" s="9"/>
    </row>
    <row r="20" spans="1:16" ht="15">
      <c r="A20" s="12"/>
      <c r="B20" s="44">
        <v>526</v>
      </c>
      <c r="C20" s="20" t="s">
        <v>34</v>
      </c>
      <c r="D20" s="46">
        <v>6396972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6396972</v>
      </c>
      <c r="O20" s="47">
        <f t="shared" si="1"/>
        <v>86.74448437182181</v>
      </c>
      <c r="P20" s="9"/>
    </row>
    <row r="21" spans="1:16" ht="15">
      <c r="A21" s="12"/>
      <c r="B21" s="44">
        <v>527</v>
      </c>
      <c r="C21" s="20" t="s">
        <v>35</v>
      </c>
      <c r="D21" s="46">
        <v>146171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146171</v>
      </c>
      <c r="O21" s="47">
        <f t="shared" si="1"/>
        <v>1.982114041629941</v>
      </c>
      <c r="P21" s="9"/>
    </row>
    <row r="22" spans="1:16" ht="15">
      <c r="A22" s="12"/>
      <c r="B22" s="44">
        <v>529</v>
      </c>
      <c r="C22" s="20" t="s">
        <v>36</v>
      </c>
      <c r="D22" s="46">
        <v>101181</v>
      </c>
      <c r="E22" s="46">
        <v>250857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352038</v>
      </c>
      <c r="O22" s="47">
        <f t="shared" si="1"/>
        <v>4.77372025222049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SUM(D24:D29)</f>
        <v>344865</v>
      </c>
      <c r="E23" s="31">
        <f t="shared" si="5"/>
        <v>700073</v>
      </c>
      <c r="F23" s="31">
        <f t="shared" si="5"/>
        <v>0</v>
      </c>
      <c r="G23" s="31">
        <f t="shared" si="5"/>
        <v>314407</v>
      </c>
      <c r="H23" s="31">
        <f t="shared" si="5"/>
        <v>0</v>
      </c>
      <c r="I23" s="31">
        <f t="shared" si="5"/>
        <v>3906941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5266286</v>
      </c>
      <c r="O23" s="43">
        <f t="shared" si="1"/>
        <v>71.41210929554546</v>
      </c>
      <c r="P23" s="10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2058138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2058138</v>
      </c>
      <c r="O24" s="47">
        <f t="shared" si="1"/>
        <v>27.908848057495423</v>
      </c>
      <c r="P24" s="9"/>
    </row>
    <row r="25" spans="1:16" ht="15">
      <c r="A25" s="12"/>
      <c r="B25" s="44">
        <v>535</v>
      </c>
      <c r="C25" s="20" t="s">
        <v>90</v>
      </c>
      <c r="D25" s="46">
        <v>0</v>
      </c>
      <c r="E25" s="46">
        <v>142003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142003</v>
      </c>
      <c r="O25" s="47">
        <f t="shared" si="1"/>
        <v>1.9255949555902094</v>
      </c>
      <c r="P25" s="9"/>
    </row>
    <row r="26" spans="1:16" ht="15">
      <c r="A26" s="12"/>
      <c r="B26" s="44">
        <v>536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1848803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1848803</v>
      </c>
      <c r="O26" s="47">
        <f t="shared" si="1"/>
        <v>25.070214929825752</v>
      </c>
      <c r="P26" s="9"/>
    </row>
    <row r="27" spans="1:16" ht="15">
      <c r="A27" s="12"/>
      <c r="B27" s="44">
        <v>537</v>
      </c>
      <c r="C27" s="20" t="s">
        <v>40</v>
      </c>
      <c r="D27" s="46">
        <v>344865</v>
      </c>
      <c r="E27" s="46">
        <v>368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345233</v>
      </c>
      <c r="O27" s="47">
        <f t="shared" si="1"/>
        <v>4.681442809682013</v>
      </c>
      <c r="P27" s="9"/>
    </row>
    <row r="28" spans="1:16" ht="15">
      <c r="A28" s="12"/>
      <c r="B28" s="44">
        <v>538</v>
      </c>
      <c r="C28" s="20" t="s">
        <v>94</v>
      </c>
      <c r="D28" s="46">
        <v>0</v>
      </c>
      <c r="E28" s="46">
        <v>199397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199397</v>
      </c>
      <c r="O28" s="47">
        <f t="shared" si="1"/>
        <v>2.7038714489117908</v>
      </c>
      <c r="P28" s="9"/>
    </row>
    <row r="29" spans="1:16" ht="15">
      <c r="A29" s="12"/>
      <c r="B29" s="44">
        <v>539</v>
      </c>
      <c r="C29" s="20" t="s">
        <v>41</v>
      </c>
      <c r="D29" s="46">
        <v>0</v>
      </c>
      <c r="E29" s="46">
        <v>358305</v>
      </c>
      <c r="F29" s="46">
        <v>0</v>
      </c>
      <c r="G29" s="46">
        <v>314407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672712</v>
      </c>
      <c r="O29" s="47">
        <f t="shared" si="1"/>
        <v>9.122137094040275</v>
      </c>
      <c r="P29" s="9"/>
    </row>
    <row r="30" spans="1:16" ht="15.75">
      <c r="A30" s="28" t="s">
        <v>42</v>
      </c>
      <c r="B30" s="29"/>
      <c r="C30" s="30"/>
      <c r="D30" s="31">
        <f aca="true" t="shared" si="7" ref="D30:M30">SUM(D31:D32)</f>
        <v>267000</v>
      </c>
      <c r="E30" s="31">
        <f t="shared" si="7"/>
        <v>6383386</v>
      </c>
      <c r="F30" s="31">
        <f t="shared" si="7"/>
        <v>0</v>
      </c>
      <c r="G30" s="31">
        <f t="shared" si="7"/>
        <v>4655813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38">SUM(D30:M30)</f>
        <v>11306199</v>
      </c>
      <c r="O30" s="43">
        <f t="shared" si="1"/>
        <v>153.3147874432165</v>
      </c>
      <c r="P30" s="10"/>
    </row>
    <row r="31" spans="1:16" ht="15">
      <c r="A31" s="12"/>
      <c r="B31" s="44">
        <v>541</v>
      </c>
      <c r="C31" s="20" t="s">
        <v>43</v>
      </c>
      <c r="D31" s="46">
        <v>0</v>
      </c>
      <c r="E31" s="46">
        <v>5744556</v>
      </c>
      <c r="F31" s="46">
        <v>0</v>
      </c>
      <c r="G31" s="46">
        <v>4655813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10400369</v>
      </c>
      <c r="O31" s="47">
        <f t="shared" si="1"/>
        <v>141.03151400094922</v>
      </c>
      <c r="P31" s="9"/>
    </row>
    <row r="32" spans="1:16" ht="15">
      <c r="A32" s="12"/>
      <c r="B32" s="44">
        <v>549</v>
      </c>
      <c r="C32" s="20" t="s">
        <v>44</v>
      </c>
      <c r="D32" s="46">
        <v>267000</v>
      </c>
      <c r="E32" s="46">
        <v>638830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905830</v>
      </c>
      <c r="O32" s="47">
        <f t="shared" si="1"/>
        <v>12.283273442267273</v>
      </c>
      <c r="P32" s="9"/>
    </row>
    <row r="33" spans="1:16" ht="15.75">
      <c r="A33" s="28" t="s">
        <v>45</v>
      </c>
      <c r="B33" s="29"/>
      <c r="C33" s="30"/>
      <c r="D33" s="31">
        <f aca="true" t="shared" si="9" ref="D33:M33">SUM(D34:D36)</f>
        <v>185484</v>
      </c>
      <c r="E33" s="31">
        <f t="shared" si="9"/>
        <v>2582569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2768053</v>
      </c>
      <c r="O33" s="43">
        <f t="shared" si="1"/>
        <v>37.53546681130924</v>
      </c>
      <c r="P33" s="10"/>
    </row>
    <row r="34" spans="1:16" ht="15">
      <c r="A34" s="13"/>
      <c r="B34" s="45">
        <v>552</v>
      </c>
      <c r="C34" s="21" t="s">
        <v>46</v>
      </c>
      <c r="D34" s="46">
        <v>139500</v>
      </c>
      <c r="E34" s="46">
        <v>2511303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2650803</v>
      </c>
      <c r="O34" s="47">
        <f t="shared" si="1"/>
        <v>35.945528510407485</v>
      </c>
      <c r="P34" s="9"/>
    </row>
    <row r="35" spans="1:16" ht="15">
      <c r="A35" s="13"/>
      <c r="B35" s="45">
        <v>553</v>
      </c>
      <c r="C35" s="21" t="s">
        <v>47</v>
      </c>
      <c r="D35" s="46">
        <v>44584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44584</v>
      </c>
      <c r="O35" s="47">
        <f t="shared" si="1"/>
        <v>0.6045698013424639</v>
      </c>
      <c r="P35" s="9"/>
    </row>
    <row r="36" spans="1:16" ht="15">
      <c r="A36" s="13"/>
      <c r="B36" s="45">
        <v>554</v>
      </c>
      <c r="C36" s="21" t="s">
        <v>48</v>
      </c>
      <c r="D36" s="46">
        <v>1400</v>
      </c>
      <c r="E36" s="46">
        <v>71266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72666</v>
      </c>
      <c r="O36" s="47">
        <f t="shared" si="1"/>
        <v>0.9853684995592922</v>
      </c>
      <c r="P36" s="9"/>
    </row>
    <row r="37" spans="1:16" ht="15.75">
      <c r="A37" s="28" t="s">
        <v>49</v>
      </c>
      <c r="B37" s="29"/>
      <c r="C37" s="30"/>
      <c r="D37" s="31">
        <f>SUM(D38:D43)</f>
        <v>2413982</v>
      </c>
      <c r="E37" s="31">
        <f aca="true" t="shared" si="10" ref="E37:M37">SUM(E38:E43)</f>
        <v>1088064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3502046</v>
      </c>
      <c r="O37" s="43">
        <f aca="true" t="shared" si="11" ref="O37:O68">(N37/O$73)</f>
        <v>47.48858905688521</v>
      </c>
      <c r="P37" s="10"/>
    </row>
    <row r="38" spans="1:16" ht="15">
      <c r="A38" s="12"/>
      <c r="B38" s="44">
        <v>561</v>
      </c>
      <c r="C38" s="20" t="s">
        <v>50</v>
      </c>
      <c r="D38" s="46">
        <v>138509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138509</v>
      </c>
      <c r="O38" s="47">
        <f t="shared" si="11"/>
        <v>1.8782154722354059</v>
      </c>
      <c r="P38" s="9"/>
    </row>
    <row r="39" spans="1:16" ht="15">
      <c r="A39" s="12"/>
      <c r="B39" s="44">
        <v>562</v>
      </c>
      <c r="C39" s="20" t="s">
        <v>51</v>
      </c>
      <c r="D39" s="46">
        <v>1700596</v>
      </c>
      <c r="E39" s="46">
        <v>969508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12" ref="N39:N48">SUM(D39:M39)</f>
        <v>2670104</v>
      </c>
      <c r="O39" s="47">
        <f t="shared" si="11"/>
        <v>36.20725472913418</v>
      </c>
      <c r="P39" s="9"/>
    </row>
    <row r="40" spans="1:16" ht="15">
      <c r="A40" s="12"/>
      <c r="B40" s="44">
        <v>563</v>
      </c>
      <c r="C40" s="20" t="s">
        <v>52</v>
      </c>
      <c r="D40" s="46">
        <v>34735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34735</v>
      </c>
      <c r="O40" s="47">
        <f t="shared" si="11"/>
        <v>0.4710149840667164</v>
      </c>
      <c r="P40" s="9"/>
    </row>
    <row r="41" spans="1:16" ht="15">
      <c r="A41" s="12"/>
      <c r="B41" s="44">
        <v>564</v>
      </c>
      <c r="C41" s="20" t="s">
        <v>53</v>
      </c>
      <c r="D41" s="46">
        <v>304520</v>
      </c>
      <c r="E41" s="46">
        <v>83655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388175</v>
      </c>
      <c r="O41" s="47">
        <f t="shared" si="11"/>
        <v>5.263746694691165</v>
      </c>
      <c r="P41" s="9"/>
    </row>
    <row r="42" spans="1:16" ht="15">
      <c r="A42" s="12"/>
      <c r="B42" s="44">
        <v>565</v>
      </c>
      <c r="C42" s="20" t="s">
        <v>54</v>
      </c>
      <c r="D42" s="46">
        <v>32400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32400</v>
      </c>
      <c r="O42" s="47">
        <f t="shared" si="11"/>
        <v>0.43935182046240423</v>
      </c>
      <c r="P42" s="9"/>
    </row>
    <row r="43" spans="1:16" ht="15">
      <c r="A43" s="12"/>
      <c r="B43" s="44">
        <v>569</v>
      </c>
      <c r="C43" s="20" t="s">
        <v>55</v>
      </c>
      <c r="D43" s="46">
        <v>203222</v>
      </c>
      <c r="E43" s="46">
        <v>34901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238123</v>
      </c>
      <c r="O43" s="47">
        <f t="shared" si="11"/>
        <v>3.229005356295342</v>
      </c>
      <c r="P43" s="9"/>
    </row>
    <row r="44" spans="1:16" ht="15.75">
      <c r="A44" s="28" t="s">
        <v>56</v>
      </c>
      <c r="B44" s="29"/>
      <c r="C44" s="30"/>
      <c r="D44" s="31">
        <f aca="true" t="shared" si="13" ref="D44:M44">SUM(D45:D48)</f>
        <v>1930543</v>
      </c>
      <c r="E44" s="31">
        <f t="shared" si="13"/>
        <v>43144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1973687</v>
      </c>
      <c r="O44" s="43">
        <f t="shared" si="11"/>
        <v>26.76367211336362</v>
      </c>
      <c r="P44" s="9"/>
    </row>
    <row r="45" spans="1:16" ht="15">
      <c r="A45" s="12"/>
      <c r="B45" s="44">
        <v>571</v>
      </c>
      <c r="C45" s="20" t="s">
        <v>57</v>
      </c>
      <c r="D45" s="46">
        <v>1178872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1178872</v>
      </c>
      <c r="O45" s="47">
        <f t="shared" si="11"/>
        <v>15.985788867041833</v>
      </c>
      <c r="P45" s="9"/>
    </row>
    <row r="46" spans="1:16" ht="15">
      <c r="A46" s="12"/>
      <c r="B46" s="44">
        <v>572</v>
      </c>
      <c r="C46" s="20" t="s">
        <v>58</v>
      </c>
      <c r="D46" s="46">
        <v>751371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751371</v>
      </c>
      <c r="O46" s="47">
        <f t="shared" si="11"/>
        <v>10.188772120143739</v>
      </c>
      <c r="P46" s="9"/>
    </row>
    <row r="47" spans="1:16" ht="15">
      <c r="A47" s="12"/>
      <c r="B47" s="44">
        <v>573</v>
      </c>
      <c r="C47" s="20" t="s">
        <v>91</v>
      </c>
      <c r="D47" s="46">
        <v>300</v>
      </c>
      <c r="E47" s="46">
        <v>3295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3595</v>
      </c>
      <c r="O47" s="47">
        <f t="shared" si="11"/>
        <v>0.048749067733405656</v>
      </c>
      <c r="P47" s="9"/>
    </row>
    <row r="48" spans="1:16" ht="15">
      <c r="A48" s="12"/>
      <c r="B48" s="44">
        <v>579</v>
      </c>
      <c r="C48" s="20" t="s">
        <v>59</v>
      </c>
      <c r="D48" s="46">
        <v>0</v>
      </c>
      <c r="E48" s="46">
        <v>39849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39849</v>
      </c>
      <c r="O48" s="47">
        <f t="shared" si="11"/>
        <v>0.5403620584446404</v>
      </c>
      <c r="P48" s="9"/>
    </row>
    <row r="49" spans="1:16" ht="15.75">
      <c r="A49" s="28" t="s">
        <v>84</v>
      </c>
      <c r="B49" s="29"/>
      <c r="C49" s="30"/>
      <c r="D49" s="31">
        <f aca="true" t="shared" si="14" ref="D49:M49">SUM(D50:D51)</f>
        <v>2974726</v>
      </c>
      <c r="E49" s="31">
        <f t="shared" si="14"/>
        <v>9130411</v>
      </c>
      <c r="F49" s="31">
        <f t="shared" si="14"/>
        <v>9661</v>
      </c>
      <c r="G49" s="31">
        <f t="shared" si="14"/>
        <v>51387</v>
      </c>
      <c r="H49" s="31">
        <f t="shared" si="14"/>
        <v>0</v>
      </c>
      <c r="I49" s="31">
        <f t="shared" si="14"/>
        <v>887873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13054058</v>
      </c>
      <c r="O49" s="43">
        <f t="shared" si="11"/>
        <v>177.01617736795714</v>
      </c>
      <c r="P49" s="9"/>
    </row>
    <row r="50" spans="1:16" ht="15">
      <c r="A50" s="12"/>
      <c r="B50" s="44">
        <v>581</v>
      </c>
      <c r="C50" s="20" t="s">
        <v>60</v>
      </c>
      <c r="D50" s="46">
        <v>2974726</v>
      </c>
      <c r="E50" s="46">
        <v>9130411</v>
      </c>
      <c r="F50" s="46">
        <v>9661</v>
      </c>
      <c r="G50" s="46">
        <v>51387</v>
      </c>
      <c r="H50" s="46">
        <v>0</v>
      </c>
      <c r="I50" s="46">
        <v>102283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12268468</v>
      </c>
      <c r="O50" s="47">
        <f t="shared" si="11"/>
        <v>166.3633873482948</v>
      </c>
      <c r="P50" s="9"/>
    </row>
    <row r="51" spans="1:16" ht="15">
      <c r="A51" s="12"/>
      <c r="B51" s="44">
        <v>590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785590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5" ref="N51:N56">SUM(D51:M51)</f>
        <v>785590</v>
      </c>
      <c r="O51" s="47">
        <f t="shared" si="11"/>
        <v>10.65279001966235</v>
      </c>
      <c r="P51" s="9"/>
    </row>
    <row r="52" spans="1:16" ht="15.75">
      <c r="A52" s="28" t="s">
        <v>64</v>
      </c>
      <c r="B52" s="29"/>
      <c r="C52" s="30"/>
      <c r="D52" s="31">
        <f aca="true" t="shared" si="16" ref="D52:M52">SUM(D53:D70)</f>
        <v>1190730</v>
      </c>
      <c r="E52" s="31">
        <f t="shared" si="16"/>
        <v>2108969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3299699</v>
      </c>
      <c r="O52" s="43">
        <f t="shared" si="11"/>
        <v>44.74471489592515</v>
      </c>
      <c r="P52" s="9"/>
    </row>
    <row r="53" spans="1:16" ht="15">
      <c r="A53" s="12"/>
      <c r="B53" s="44">
        <v>602</v>
      </c>
      <c r="C53" s="20" t="s">
        <v>65</v>
      </c>
      <c r="D53" s="46">
        <v>0</v>
      </c>
      <c r="E53" s="46">
        <v>45156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45156</v>
      </c>
      <c r="O53" s="47">
        <f t="shared" si="11"/>
        <v>0.6123262594074175</v>
      </c>
      <c r="P53" s="9"/>
    </row>
    <row r="54" spans="1:16" ht="15">
      <c r="A54" s="12"/>
      <c r="B54" s="44">
        <v>603</v>
      </c>
      <c r="C54" s="20" t="s">
        <v>66</v>
      </c>
      <c r="D54" s="46">
        <v>0</v>
      </c>
      <c r="E54" s="46">
        <v>18302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18302</v>
      </c>
      <c r="O54" s="47">
        <f t="shared" si="11"/>
        <v>0.24817953759576922</v>
      </c>
      <c r="P54" s="9"/>
    </row>
    <row r="55" spans="1:16" ht="15">
      <c r="A55" s="12"/>
      <c r="B55" s="44">
        <v>604</v>
      </c>
      <c r="C55" s="20" t="s">
        <v>67</v>
      </c>
      <c r="D55" s="46">
        <v>0</v>
      </c>
      <c r="E55" s="46">
        <v>552553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552553</v>
      </c>
      <c r="O55" s="47">
        <f t="shared" si="11"/>
        <v>7.492752050986508</v>
      </c>
      <c r="P55" s="9"/>
    </row>
    <row r="56" spans="1:16" ht="15">
      <c r="A56" s="12"/>
      <c r="B56" s="44">
        <v>608</v>
      </c>
      <c r="C56" s="20" t="s">
        <v>69</v>
      </c>
      <c r="D56" s="46">
        <v>0</v>
      </c>
      <c r="E56" s="46">
        <v>62206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62206</v>
      </c>
      <c r="O56" s="47">
        <f t="shared" si="11"/>
        <v>0.8435283748050715</v>
      </c>
      <c r="P56" s="9"/>
    </row>
    <row r="57" spans="1:16" ht="15">
      <c r="A57" s="12"/>
      <c r="B57" s="44">
        <v>614</v>
      </c>
      <c r="C57" s="20" t="s">
        <v>70</v>
      </c>
      <c r="D57" s="46">
        <v>0</v>
      </c>
      <c r="E57" s="46">
        <v>229186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aca="true" t="shared" si="17" ref="N57:N65">SUM(D57:M57)</f>
        <v>229186</v>
      </c>
      <c r="O57" s="47">
        <f t="shared" si="11"/>
        <v>3.107817479151129</v>
      </c>
      <c r="P57" s="9"/>
    </row>
    <row r="58" spans="1:16" ht="15">
      <c r="A58" s="12"/>
      <c r="B58" s="44">
        <v>634</v>
      </c>
      <c r="C58" s="20" t="s">
        <v>71</v>
      </c>
      <c r="D58" s="46">
        <v>0</v>
      </c>
      <c r="E58" s="46">
        <v>141603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141603</v>
      </c>
      <c r="O58" s="47">
        <f t="shared" si="11"/>
        <v>1.920170859041291</v>
      </c>
      <c r="P58" s="9"/>
    </row>
    <row r="59" spans="1:16" ht="15">
      <c r="A59" s="12"/>
      <c r="B59" s="44">
        <v>654</v>
      </c>
      <c r="C59" s="20" t="s">
        <v>72</v>
      </c>
      <c r="D59" s="46">
        <v>0</v>
      </c>
      <c r="E59" s="46">
        <v>187190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187190</v>
      </c>
      <c r="O59" s="47">
        <f t="shared" si="11"/>
        <v>2.538341582480168</v>
      </c>
      <c r="P59" s="9"/>
    </row>
    <row r="60" spans="1:16" ht="15">
      <c r="A60" s="12"/>
      <c r="B60" s="44">
        <v>669</v>
      </c>
      <c r="C60" s="20" t="s">
        <v>73</v>
      </c>
      <c r="D60" s="46">
        <v>3900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3900</v>
      </c>
      <c r="O60" s="47">
        <f t="shared" si="11"/>
        <v>0.052884941351956066</v>
      </c>
      <c r="P60" s="9"/>
    </row>
    <row r="61" spans="1:16" ht="15">
      <c r="A61" s="12"/>
      <c r="B61" s="44">
        <v>674</v>
      </c>
      <c r="C61" s="20" t="s">
        <v>74</v>
      </c>
      <c r="D61" s="46">
        <v>0</v>
      </c>
      <c r="E61" s="46">
        <v>43150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43150</v>
      </c>
      <c r="O61" s="47">
        <f t="shared" si="11"/>
        <v>0.5851244152145908</v>
      </c>
      <c r="P61" s="9"/>
    </row>
    <row r="62" spans="1:16" ht="15">
      <c r="A62" s="12"/>
      <c r="B62" s="44">
        <v>694</v>
      </c>
      <c r="C62" s="20" t="s">
        <v>76</v>
      </c>
      <c r="D62" s="46">
        <v>0</v>
      </c>
      <c r="E62" s="46">
        <v>25526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25526</v>
      </c>
      <c r="O62" s="47">
        <f t="shared" si="11"/>
        <v>0.3461387212692386</v>
      </c>
      <c r="P62" s="9"/>
    </row>
    <row r="63" spans="1:16" ht="15">
      <c r="A63" s="12"/>
      <c r="B63" s="44">
        <v>711</v>
      </c>
      <c r="C63" s="20" t="s">
        <v>77</v>
      </c>
      <c r="D63" s="46">
        <v>725845</v>
      </c>
      <c r="E63" s="46">
        <v>3996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729841</v>
      </c>
      <c r="O63" s="47">
        <f t="shared" si="11"/>
        <v>9.896820123398197</v>
      </c>
      <c r="P63" s="9"/>
    </row>
    <row r="64" spans="1:16" ht="15">
      <c r="A64" s="12"/>
      <c r="B64" s="44">
        <v>712</v>
      </c>
      <c r="C64" s="20" t="s">
        <v>78</v>
      </c>
      <c r="D64" s="46">
        <v>459835</v>
      </c>
      <c r="E64" s="46">
        <v>52108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511943</v>
      </c>
      <c r="O64" s="47">
        <f t="shared" si="11"/>
        <v>6.94207064885755</v>
      </c>
      <c r="P64" s="9"/>
    </row>
    <row r="65" spans="1:16" ht="15">
      <c r="A65" s="12"/>
      <c r="B65" s="44">
        <v>713</v>
      </c>
      <c r="C65" s="20" t="s">
        <v>79</v>
      </c>
      <c r="D65" s="46">
        <v>0</v>
      </c>
      <c r="E65" s="46">
        <v>60584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60584</v>
      </c>
      <c r="O65" s="47">
        <f t="shared" si="11"/>
        <v>0.8215336632992067</v>
      </c>
      <c r="P65" s="9"/>
    </row>
    <row r="66" spans="1:16" ht="15">
      <c r="A66" s="12"/>
      <c r="B66" s="44">
        <v>716</v>
      </c>
      <c r="C66" s="20" t="s">
        <v>81</v>
      </c>
      <c r="D66" s="46">
        <v>0</v>
      </c>
      <c r="E66" s="46">
        <v>179664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aca="true" t="shared" si="18" ref="N66:N71">SUM(D66:M66)</f>
        <v>179664</v>
      </c>
      <c r="O66" s="47">
        <f t="shared" si="11"/>
        <v>2.436287205912265</v>
      </c>
      <c r="P66" s="9"/>
    </row>
    <row r="67" spans="1:16" ht="15">
      <c r="A67" s="12"/>
      <c r="B67" s="44">
        <v>719</v>
      </c>
      <c r="C67" s="20" t="s">
        <v>82</v>
      </c>
      <c r="D67" s="46">
        <v>1150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1150</v>
      </c>
      <c r="O67" s="47">
        <f t="shared" si="11"/>
        <v>0.015594277578140891</v>
      </c>
      <c r="P67" s="9"/>
    </row>
    <row r="68" spans="1:16" ht="15">
      <c r="A68" s="12"/>
      <c r="B68" s="44">
        <v>724</v>
      </c>
      <c r="C68" s="20" t="s">
        <v>83</v>
      </c>
      <c r="D68" s="46">
        <v>0</v>
      </c>
      <c r="E68" s="46">
        <v>217027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217027</v>
      </c>
      <c r="O68" s="47">
        <f t="shared" si="11"/>
        <v>2.942938504305377</v>
      </c>
      <c r="P68" s="9"/>
    </row>
    <row r="69" spans="1:16" ht="15">
      <c r="A69" s="12"/>
      <c r="B69" s="44">
        <v>744</v>
      </c>
      <c r="C69" s="20" t="s">
        <v>85</v>
      </c>
      <c r="D69" s="46">
        <v>0</v>
      </c>
      <c r="E69" s="46">
        <v>143568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143568</v>
      </c>
      <c r="O69" s="47">
        <f>(N69/O$73)</f>
        <v>1.9468167333378534</v>
      </c>
      <c r="P69" s="9"/>
    </row>
    <row r="70" spans="1:16" ht="15.75" thickBot="1">
      <c r="A70" s="12"/>
      <c r="B70" s="44">
        <v>764</v>
      </c>
      <c r="C70" s="20" t="s">
        <v>86</v>
      </c>
      <c r="D70" s="46">
        <v>0</v>
      </c>
      <c r="E70" s="46">
        <v>147150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147150</v>
      </c>
      <c r="O70" s="47">
        <f>(N70/O$73)</f>
        <v>1.9953895179334191</v>
      </c>
      <c r="P70" s="9"/>
    </row>
    <row r="71" spans="1:119" ht="16.5" thickBot="1">
      <c r="A71" s="14" t="s">
        <v>10</v>
      </c>
      <c r="B71" s="23"/>
      <c r="C71" s="22"/>
      <c r="D71" s="15">
        <f aca="true" t="shared" si="19" ref="D71:M71">SUM(D5,D14,D23,D30,D33,D37,D44,D49,D52)</f>
        <v>46642891</v>
      </c>
      <c r="E71" s="15">
        <f t="shared" si="19"/>
        <v>31512166</v>
      </c>
      <c r="F71" s="15">
        <f t="shared" si="19"/>
        <v>5295699</v>
      </c>
      <c r="G71" s="15">
        <f t="shared" si="19"/>
        <v>5021607</v>
      </c>
      <c r="H71" s="15">
        <f t="shared" si="19"/>
        <v>0</v>
      </c>
      <c r="I71" s="15">
        <f t="shared" si="19"/>
        <v>4794814</v>
      </c>
      <c r="J71" s="15">
        <f t="shared" si="19"/>
        <v>0</v>
      </c>
      <c r="K71" s="15">
        <f t="shared" si="19"/>
        <v>0</v>
      </c>
      <c r="L71" s="15">
        <f t="shared" si="19"/>
        <v>0</v>
      </c>
      <c r="M71" s="15">
        <f t="shared" si="19"/>
        <v>0</v>
      </c>
      <c r="N71" s="15">
        <f t="shared" si="18"/>
        <v>93267177</v>
      </c>
      <c r="O71" s="37">
        <f>(N71/O$73)</f>
        <v>1264.7254322326937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107</v>
      </c>
      <c r="M73" s="48"/>
      <c r="N73" s="48"/>
      <c r="O73" s="41">
        <v>73745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96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13090275</v>
      </c>
      <c r="E5" s="26">
        <f t="shared" si="0"/>
        <v>1586778</v>
      </c>
      <c r="F5" s="26">
        <f t="shared" si="0"/>
        <v>5244159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19921212</v>
      </c>
      <c r="O5" s="32">
        <f aca="true" t="shared" si="1" ref="O5:O36">(N5/O$75)</f>
        <v>270.36007817165194</v>
      </c>
      <c r="P5" s="6"/>
    </row>
    <row r="6" spans="1:16" ht="15">
      <c r="A6" s="12"/>
      <c r="B6" s="44">
        <v>511</v>
      </c>
      <c r="C6" s="20" t="s">
        <v>20</v>
      </c>
      <c r="D6" s="46">
        <v>459604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459604</v>
      </c>
      <c r="O6" s="47">
        <f t="shared" si="1"/>
        <v>6.237500678573367</v>
      </c>
      <c r="P6" s="9"/>
    </row>
    <row r="7" spans="1:16" ht="15">
      <c r="A7" s="12"/>
      <c r="B7" s="44">
        <v>512</v>
      </c>
      <c r="C7" s="20" t="s">
        <v>21</v>
      </c>
      <c r="D7" s="46">
        <v>517257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517257</v>
      </c>
      <c r="O7" s="47">
        <f t="shared" si="1"/>
        <v>7.019936485532816</v>
      </c>
      <c r="P7" s="9"/>
    </row>
    <row r="8" spans="1:16" ht="15">
      <c r="A8" s="12"/>
      <c r="B8" s="44">
        <v>513</v>
      </c>
      <c r="C8" s="20" t="s">
        <v>22</v>
      </c>
      <c r="D8" s="46">
        <v>7457231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7457231</v>
      </c>
      <c r="O8" s="47">
        <f t="shared" si="1"/>
        <v>101.20556701590576</v>
      </c>
      <c r="P8" s="9"/>
    </row>
    <row r="9" spans="1:16" ht="15">
      <c r="A9" s="12"/>
      <c r="B9" s="44">
        <v>514</v>
      </c>
      <c r="C9" s="20" t="s">
        <v>23</v>
      </c>
      <c r="D9" s="46">
        <v>459890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459890</v>
      </c>
      <c r="O9" s="47">
        <f t="shared" si="1"/>
        <v>6.241382118234624</v>
      </c>
      <c r="P9" s="9"/>
    </row>
    <row r="10" spans="1:16" ht="15">
      <c r="A10" s="12"/>
      <c r="B10" s="44">
        <v>515</v>
      </c>
      <c r="C10" s="20" t="s">
        <v>24</v>
      </c>
      <c r="D10" s="46">
        <v>122099</v>
      </c>
      <c r="E10" s="46">
        <v>1219981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1342080</v>
      </c>
      <c r="O10" s="47">
        <f t="shared" si="1"/>
        <v>18.213994897128277</v>
      </c>
      <c r="P10" s="9"/>
    </row>
    <row r="11" spans="1:16" ht="15">
      <c r="A11" s="12"/>
      <c r="B11" s="44">
        <v>516</v>
      </c>
      <c r="C11" s="20" t="s">
        <v>25</v>
      </c>
      <c r="D11" s="46">
        <v>905166</v>
      </c>
      <c r="E11" s="46">
        <v>255283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1160449</v>
      </c>
      <c r="O11" s="47">
        <f t="shared" si="1"/>
        <v>15.748995711416319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5244159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5244159</v>
      </c>
      <c r="O12" s="47">
        <f t="shared" si="1"/>
        <v>71.17093263123608</v>
      </c>
      <c r="P12" s="9"/>
    </row>
    <row r="13" spans="1:16" ht="15">
      <c r="A13" s="12"/>
      <c r="B13" s="44">
        <v>519</v>
      </c>
      <c r="C13" s="20" t="s">
        <v>27</v>
      </c>
      <c r="D13" s="46">
        <v>3169028</v>
      </c>
      <c r="E13" s="46">
        <v>111514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3280542</v>
      </c>
      <c r="O13" s="47">
        <f t="shared" si="1"/>
        <v>44.52176863362467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23652835</v>
      </c>
      <c r="E14" s="31">
        <f t="shared" si="3"/>
        <v>7865743</v>
      </c>
      <c r="F14" s="31">
        <f t="shared" si="3"/>
        <v>0</v>
      </c>
      <c r="G14" s="31">
        <f t="shared" si="3"/>
        <v>926449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32445027</v>
      </c>
      <c r="O14" s="43">
        <f t="shared" si="1"/>
        <v>440.3266245046414</v>
      </c>
      <c r="P14" s="10"/>
    </row>
    <row r="15" spans="1:16" ht="15">
      <c r="A15" s="12"/>
      <c r="B15" s="44">
        <v>521</v>
      </c>
      <c r="C15" s="20" t="s">
        <v>29</v>
      </c>
      <c r="D15" s="46">
        <v>11446332</v>
      </c>
      <c r="E15" s="46">
        <v>315726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11762058</v>
      </c>
      <c r="O15" s="47">
        <f t="shared" si="1"/>
        <v>159.6283860811031</v>
      </c>
      <c r="P15" s="9"/>
    </row>
    <row r="16" spans="1:16" ht="15">
      <c r="A16" s="12"/>
      <c r="B16" s="44">
        <v>522</v>
      </c>
      <c r="C16" s="20" t="s">
        <v>30</v>
      </c>
      <c r="D16" s="46">
        <v>28438</v>
      </c>
      <c r="E16" s="46">
        <v>6325186</v>
      </c>
      <c r="F16" s="46">
        <v>0</v>
      </c>
      <c r="G16" s="46">
        <v>914451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7268075</v>
      </c>
      <c r="O16" s="47">
        <f t="shared" si="1"/>
        <v>98.63844253840725</v>
      </c>
      <c r="P16" s="9"/>
    </row>
    <row r="17" spans="1:16" ht="15">
      <c r="A17" s="12"/>
      <c r="B17" s="44">
        <v>523</v>
      </c>
      <c r="C17" s="20" t="s">
        <v>31</v>
      </c>
      <c r="D17" s="46">
        <v>5423245</v>
      </c>
      <c r="E17" s="46">
        <v>102579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5525824</v>
      </c>
      <c r="O17" s="47">
        <f t="shared" si="1"/>
        <v>74.99353998154281</v>
      </c>
      <c r="P17" s="9"/>
    </row>
    <row r="18" spans="1:16" ht="15">
      <c r="A18" s="12"/>
      <c r="B18" s="44">
        <v>524</v>
      </c>
      <c r="C18" s="20" t="s">
        <v>32</v>
      </c>
      <c r="D18" s="46">
        <v>0</v>
      </c>
      <c r="E18" s="46">
        <v>666713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666713</v>
      </c>
      <c r="O18" s="47">
        <f t="shared" si="1"/>
        <v>9.048273709353456</v>
      </c>
      <c r="P18" s="9"/>
    </row>
    <row r="19" spans="1:16" ht="15">
      <c r="A19" s="12"/>
      <c r="B19" s="44">
        <v>525</v>
      </c>
      <c r="C19" s="20" t="s">
        <v>33</v>
      </c>
      <c r="D19" s="46">
        <v>448855</v>
      </c>
      <c r="E19" s="46">
        <v>225860</v>
      </c>
      <c r="F19" s="46">
        <v>0</v>
      </c>
      <c r="G19" s="46">
        <v>11998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686713</v>
      </c>
      <c r="O19" s="47">
        <f t="shared" si="1"/>
        <v>9.319703056294447</v>
      </c>
      <c r="P19" s="9"/>
    </row>
    <row r="20" spans="1:16" ht="15">
      <c r="A20" s="12"/>
      <c r="B20" s="44">
        <v>526</v>
      </c>
      <c r="C20" s="20" t="s">
        <v>34</v>
      </c>
      <c r="D20" s="46">
        <v>6012596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6012596</v>
      </c>
      <c r="O20" s="47">
        <f t="shared" si="1"/>
        <v>81.59975028500081</v>
      </c>
      <c r="P20" s="9"/>
    </row>
    <row r="21" spans="1:16" ht="15">
      <c r="A21" s="12"/>
      <c r="B21" s="44">
        <v>527</v>
      </c>
      <c r="C21" s="20" t="s">
        <v>35</v>
      </c>
      <c r="D21" s="46">
        <v>182481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182481</v>
      </c>
      <c r="O21" s="47">
        <f t="shared" si="1"/>
        <v>2.4765349329569513</v>
      </c>
      <c r="P21" s="9"/>
    </row>
    <row r="22" spans="1:16" ht="15">
      <c r="A22" s="12"/>
      <c r="B22" s="44">
        <v>529</v>
      </c>
      <c r="C22" s="20" t="s">
        <v>36</v>
      </c>
      <c r="D22" s="46">
        <v>110888</v>
      </c>
      <c r="E22" s="46">
        <v>229679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340567</v>
      </c>
      <c r="O22" s="47">
        <f t="shared" si="1"/>
        <v>4.6219939199826285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SUM(D24:D28)</f>
        <v>312217</v>
      </c>
      <c r="E23" s="31">
        <f t="shared" si="5"/>
        <v>1046999</v>
      </c>
      <c r="F23" s="31">
        <f t="shared" si="5"/>
        <v>0</v>
      </c>
      <c r="G23" s="31">
        <f t="shared" si="5"/>
        <v>9893419</v>
      </c>
      <c r="H23" s="31">
        <f t="shared" si="5"/>
        <v>0</v>
      </c>
      <c r="I23" s="31">
        <f t="shared" si="5"/>
        <v>3104021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aca="true" t="shared" si="6" ref="N23:N28">SUM(D23:M23)</f>
        <v>14356656</v>
      </c>
      <c r="O23" s="43">
        <f t="shared" si="1"/>
        <v>194.84088811682318</v>
      </c>
      <c r="P23" s="10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1286922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1286922</v>
      </c>
      <c r="O24" s="47">
        <f t="shared" si="1"/>
        <v>17.465419901199716</v>
      </c>
      <c r="P24" s="9"/>
    </row>
    <row r="25" spans="1:16" ht="15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1817099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1817099</v>
      </c>
      <c r="O25" s="47">
        <f t="shared" si="1"/>
        <v>24.660699744856412</v>
      </c>
      <c r="P25" s="9"/>
    </row>
    <row r="26" spans="1:16" ht="15">
      <c r="A26" s="12"/>
      <c r="B26" s="44">
        <v>537</v>
      </c>
      <c r="C26" s="20" t="s">
        <v>40</v>
      </c>
      <c r="D26" s="46">
        <v>312217</v>
      </c>
      <c r="E26" s="46">
        <v>85651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397868</v>
      </c>
      <c r="O26" s="47">
        <f t="shared" si="1"/>
        <v>5.399652570435916</v>
      </c>
      <c r="P26" s="9"/>
    </row>
    <row r="27" spans="1:16" ht="15">
      <c r="A27" s="12"/>
      <c r="B27" s="44">
        <v>538</v>
      </c>
      <c r="C27" s="20" t="s">
        <v>94</v>
      </c>
      <c r="D27" s="46">
        <v>0</v>
      </c>
      <c r="E27" s="46">
        <v>360400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360400</v>
      </c>
      <c r="O27" s="47">
        <f t="shared" si="1"/>
        <v>4.891156831876662</v>
      </c>
      <c r="P27" s="9"/>
    </row>
    <row r="28" spans="1:16" ht="15">
      <c r="A28" s="12"/>
      <c r="B28" s="44">
        <v>539</v>
      </c>
      <c r="C28" s="20" t="s">
        <v>41</v>
      </c>
      <c r="D28" s="46">
        <v>0</v>
      </c>
      <c r="E28" s="46">
        <v>600948</v>
      </c>
      <c r="F28" s="46">
        <v>0</v>
      </c>
      <c r="G28" s="46">
        <v>9893419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10494367</v>
      </c>
      <c r="O28" s="47">
        <f t="shared" si="1"/>
        <v>142.42395906845448</v>
      </c>
      <c r="P28" s="9"/>
    </row>
    <row r="29" spans="1:16" ht="15.75">
      <c r="A29" s="28" t="s">
        <v>42</v>
      </c>
      <c r="B29" s="29"/>
      <c r="C29" s="30"/>
      <c r="D29" s="31">
        <f aca="true" t="shared" si="7" ref="D29:M29">SUM(D30:D31)</f>
        <v>0</v>
      </c>
      <c r="E29" s="31">
        <f t="shared" si="7"/>
        <v>9766969</v>
      </c>
      <c r="F29" s="31">
        <f t="shared" si="7"/>
        <v>0</v>
      </c>
      <c r="G29" s="31">
        <f t="shared" si="7"/>
        <v>4202974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6">SUM(D29:M29)</f>
        <v>13969943</v>
      </c>
      <c r="O29" s="43">
        <f t="shared" si="1"/>
        <v>189.5926252646436</v>
      </c>
      <c r="P29" s="10"/>
    </row>
    <row r="30" spans="1:16" ht="15">
      <c r="A30" s="12"/>
      <c r="B30" s="44">
        <v>541</v>
      </c>
      <c r="C30" s="20" t="s">
        <v>43</v>
      </c>
      <c r="D30" s="46">
        <v>0</v>
      </c>
      <c r="E30" s="46">
        <v>9211157</v>
      </c>
      <c r="F30" s="46">
        <v>0</v>
      </c>
      <c r="G30" s="46">
        <v>4202974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13414131</v>
      </c>
      <c r="O30" s="47">
        <f t="shared" si="1"/>
        <v>182.0494408555453</v>
      </c>
      <c r="P30" s="9"/>
    </row>
    <row r="31" spans="1:16" ht="15">
      <c r="A31" s="12"/>
      <c r="B31" s="44">
        <v>549</v>
      </c>
      <c r="C31" s="20" t="s">
        <v>44</v>
      </c>
      <c r="D31" s="46">
        <v>0</v>
      </c>
      <c r="E31" s="46">
        <v>555812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555812</v>
      </c>
      <c r="O31" s="47">
        <f t="shared" si="1"/>
        <v>7.543184409098312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SUM(D33:D35)</f>
        <v>160014</v>
      </c>
      <c r="E32" s="31">
        <f t="shared" si="9"/>
        <v>2703038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2863052</v>
      </c>
      <c r="O32" s="43">
        <f t="shared" si="1"/>
        <v>38.85581673090495</v>
      </c>
      <c r="P32" s="10"/>
    </row>
    <row r="33" spans="1:16" ht="15">
      <c r="A33" s="13"/>
      <c r="B33" s="45">
        <v>552</v>
      </c>
      <c r="C33" s="21" t="s">
        <v>46</v>
      </c>
      <c r="D33" s="46">
        <v>116000</v>
      </c>
      <c r="E33" s="46">
        <v>2333922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2449922</v>
      </c>
      <c r="O33" s="47">
        <f t="shared" si="1"/>
        <v>33.24903642581836</v>
      </c>
      <c r="P33" s="9"/>
    </row>
    <row r="34" spans="1:16" ht="15">
      <c r="A34" s="13"/>
      <c r="B34" s="45">
        <v>553</v>
      </c>
      <c r="C34" s="21" t="s">
        <v>47</v>
      </c>
      <c r="D34" s="46">
        <v>43837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43837</v>
      </c>
      <c r="O34" s="47">
        <f t="shared" si="1"/>
        <v>0.5949324140926117</v>
      </c>
      <c r="P34" s="9"/>
    </row>
    <row r="35" spans="1:16" ht="15">
      <c r="A35" s="13"/>
      <c r="B35" s="45">
        <v>554</v>
      </c>
      <c r="C35" s="21" t="s">
        <v>48</v>
      </c>
      <c r="D35" s="46">
        <v>177</v>
      </c>
      <c r="E35" s="46">
        <v>369116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369293</v>
      </c>
      <c r="O35" s="47">
        <f t="shared" si="1"/>
        <v>5.011847890993974</v>
      </c>
      <c r="P35" s="9"/>
    </row>
    <row r="36" spans="1:16" ht="15.75">
      <c r="A36" s="28" t="s">
        <v>49</v>
      </c>
      <c r="B36" s="29"/>
      <c r="C36" s="30"/>
      <c r="D36" s="31">
        <f aca="true" t="shared" si="10" ref="D36:M36">SUM(D37:D41)</f>
        <v>2616804</v>
      </c>
      <c r="E36" s="31">
        <f t="shared" si="10"/>
        <v>966450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3583254</v>
      </c>
      <c r="O36" s="43">
        <f t="shared" si="1"/>
        <v>48.63001465718474</v>
      </c>
      <c r="P36" s="10"/>
    </row>
    <row r="37" spans="1:16" ht="15">
      <c r="A37" s="12"/>
      <c r="B37" s="44">
        <v>562</v>
      </c>
      <c r="C37" s="20" t="s">
        <v>51</v>
      </c>
      <c r="D37" s="46">
        <v>1954847</v>
      </c>
      <c r="E37" s="46">
        <v>832503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1" ref="N37:N46">SUM(D37:M37)</f>
        <v>2787350</v>
      </c>
      <c r="O37" s="47">
        <f aca="true" t="shared" si="12" ref="O37:O68">(N37/O$75)</f>
        <v>37.828429509798596</v>
      </c>
      <c r="P37" s="9"/>
    </row>
    <row r="38" spans="1:16" ht="15">
      <c r="A38" s="12"/>
      <c r="B38" s="44">
        <v>563</v>
      </c>
      <c r="C38" s="20" t="s">
        <v>52</v>
      </c>
      <c r="D38" s="46">
        <v>69586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69586</v>
      </c>
      <c r="O38" s="47">
        <f t="shared" si="12"/>
        <v>0.9443841268117908</v>
      </c>
      <c r="P38" s="9"/>
    </row>
    <row r="39" spans="1:16" ht="15">
      <c r="A39" s="12"/>
      <c r="B39" s="44">
        <v>564</v>
      </c>
      <c r="C39" s="20" t="s">
        <v>53</v>
      </c>
      <c r="D39" s="46">
        <v>337240</v>
      </c>
      <c r="E39" s="46">
        <v>83888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421128</v>
      </c>
      <c r="O39" s="47">
        <f t="shared" si="12"/>
        <v>5.715324900928288</v>
      </c>
      <c r="P39" s="9"/>
    </row>
    <row r="40" spans="1:16" ht="15">
      <c r="A40" s="12"/>
      <c r="B40" s="44">
        <v>565</v>
      </c>
      <c r="C40" s="20" t="s">
        <v>54</v>
      </c>
      <c r="D40" s="46">
        <v>36000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36000</v>
      </c>
      <c r="O40" s="47">
        <f t="shared" si="12"/>
        <v>0.48857282449378425</v>
      </c>
      <c r="P40" s="9"/>
    </row>
    <row r="41" spans="1:16" ht="15">
      <c r="A41" s="12"/>
      <c r="B41" s="44">
        <v>569</v>
      </c>
      <c r="C41" s="20" t="s">
        <v>55</v>
      </c>
      <c r="D41" s="46">
        <v>219131</v>
      </c>
      <c r="E41" s="46">
        <v>50059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269190</v>
      </c>
      <c r="O41" s="47">
        <f t="shared" si="12"/>
        <v>3.6533032951522717</v>
      </c>
      <c r="P41" s="9"/>
    </row>
    <row r="42" spans="1:16" ht="15.75">
      <c r="A42" s="28" t="s">
        <v>56</v>
      </c>
      <c r="B42" s="29"/>
      <c r="C42" s="30"/>
      <c r="D42" s="31">
        <f aca="true" t="shared" si="13" ref="D42:M42">SUM(D43:D46)</f>
        <v>2085143</v>
      </c>
      <c r="E42" s="31">
        <f t="shared" si="13"/>
        <v>48295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2133438</v>
      </c>
      <c r="O42" s="43">
        <f t="shared" si="12"/>
        <v>28.953884153954725</v>
      </c>
      <c r="P42" s="9"/>
    </row>
    <row r="43" spans="1:16" ht="15">
      <c r="A43" s="12"/>
      <c r="B43" s="44">
        <v>571</v>
      </c>
      <c r="C43" s="20" t="s">
        <v>57</v>
      </c>
      <c r="D43" s="46">
        <v>1209299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1209299</v>
      </c>
      <c r="O43" s="47">
        <f t="shared" si="12"/>
        <v>16.411961891319688</v>
      </c>
      <c r="P43" s="9"/>
    </row>
    <row r="44" spans="1:16" ht="15">
      <c r="A44" s="12"/>
      <c r="B44" s="44">
        <v>572</v>
      </c>
      <c r="C44" s="20" t="s">
        <v>58</v>
      </c>
      <c r="D44" s="46">
        <v>875544</v>
      </c>
      <c r="E44" s="46">
        <v>28553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904097</v>
      </c>
      <c r="O44" s="47">
        <f t="shared" si="12"/>
        <v>12.269922914065468</v>
      </c>
      <c r="P44" s="9"/>
    </row>
    <row r="45" spans="1:16" ht="15">
      <c r="A45" s="12"/>
      <c r="B45" s="44">
        <v>573</v>
      </c>
      <c r="C45" s="20" t="s">
        <v>91</v>
      </c>
      <c r="D45" s="46">
        <v>300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300</v>
      </c>
      <c r="O45" s="47">
        <f t="shared" si="12"/>
        <v>0.004071440204114869</v>
      </c>
      <c r="P45" s="9"/>
    </row>
    <row r="46" spans="1:16" ht="15">
      <c r="A46" s="12"/>
      <c r="B46" s="44">
        <v>579</v>
      </c>
      <c r="C46" s="20" t="s">
        <v>59</v>
      </c>
      <c r="D46" s="46">
        <v>0</v>
      </c>
      <c r="E46" s="46">
        <v>19742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19742</v>
      </c>
      <c r="O46" s="47">
        <f t="shared" si="12"/>
        <v>0.2679279083654525</v>
      </c>
      <c r="P46" s="9"/>
    </row>
    <row r="47" spans="1:16" ht="15.75">
      <c r="A47" s="28" t="s">
        <v>84</v>
      </c>
      <c r="B47" s="29"/>
      <c r="C47" s="30"/>
      <c r="D47" s="31">
        <f aca="true" t="shared" si="14" ref="D47:M47">SUM(D48:D50)</f>
        <v>3948491</v>
      </c>
      <c r="E47" s="31">
        <f t="shared" si="14"/>
        <v>13326506</v>
      </c>
      <c r="F47" s="31">
        <f t="shared" si="14"/>
        <v>33671</v>
      </c>
      <c r="G47" s="31">
        <f t="shared" si="14"/>
        <v>471759</v>
      </c>
      <c r="H47" s="31">
        <f t="shared" si="14"/>
        <v>0</v>
      </c>
      <c r="I47" s="31">
        <f t="shared" si="14"/>
        <v>977363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18757790</v>
      </c>
      <c r="O47" s="43">
        <f t="shared" si="12"/>
        <v>254.5707344878128</v>
      </c>
      <c r="P47" s="9"/>
    </row>
    <row r="48" spans="1:16" ht="15">
      <c r="A48" s="12"/>
      <c r="B48" s="44">
        <v>581</v>
      </c>
      <c r="C48" s="20" t="s">
        <v>60</v>
      </c>
      <c r="D48" s="46">
        <v>3948491</v>
      </c>
      <c r="E48" s="46">
        <v>12955051</v>
      </c>
      <c r="F48" s="46">
        <v>33671</v>
      </c>
      <c r="G48" s="46">
        <v>471759</v>
      </c>
      <c r="H48" s="46">
        <v>0</v>
      </c>
      <c r="I48" s="46">
        <v>176955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17585927</v>
      </c>
      <c r="O48" s="47">
        <f t="shared" si="12"/>
        <v>238.6668340480973</v>
      </c>
      <c r="P48" s="9"/>
    </row>
    <row r="49" spans="1:16" ht="15">
      <c r="A49" s="12"/>
      <c r="B49" s="44">
        <v>587</v>
      </c>
      <c r="C49" s="20" t="s">
        <v>61</v>
      </c>
      <c r="D49" s="46">
        <v>0</v>
      </c>
      <c r="E49" s="46">
        <v>371455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aca="true" t="shared" si="15" ref="N49:N56">SUM(D49:M49)</f>
        <v>371455</v>
      </c>
      <c r="O49" s="47">
        <f t="shared" si="12"/>
        <v>5.041189403398295</v>
      </c>
      <c r="P49" s="9"/>
    </row>
    <row r="50" spans="1:16" ht="15">
      <c r="A50" s="12"/>
      <c r="B50" s="44">
        <v>590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800408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800408</v>
      </c>
      <c r="O50" s="47">
        <f t="shared" si="12"/>
        <v>10.862711036317247</v>
      </c>
      <c r="P50" s="9"/>
    </row>
    <row r="51" spans="1:16" ht="15.75">
      <c r="A51" s="28" t="s">
        <v>64</v>
      </c>
      <c r="B51" s="29"/>
      <c r="C51" s="30"/>
      <c r="D51" s="31">
        <f aca="true" t="shared" si="16" ref="D51:M51">SUM(D52:D72)</f>
        <v>1325875</v>
      </c>
      <c r="E51" s="31">
        <f t="shared" si="16"/>
        <v>2057118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3382993</v>
      </c>
      <c r="O51" s="43">
        <f t="shared" si="12"/>
        <v>45.91217903479724</v>
      </c>
      <c r="P51" s="9"/>
    </row>
    <row r="52" spans="1:16" ht="15">
      <c r="A52" s="12"/>
      <c r="B52" s="44">
        <v>602</v>
      </c>
      <c r="C52" s="20" t="s">
        <v>65</v>
      </c>
      <c r="D52" s="46">
        <v>0</v>
      </c>
      <c r="E52" s="46">
        <v>59486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59486</v>
      </c>
      <c r="O52" s="47">
        <f t="shared" si="12"/>
        <v>0.8073123066065903</v>
      </c>
      <c r="P52" s="9"/>
    </row>
    <row r="53" spans="1:16" ht="15">
      <c r="A53" s="12"/>
      <c r="B53" s="44">
        <v>603</v>
      </c>
      <c r="C53" s="20" t="s">
        <v>66</v>
      </c>
      <c r="D53" s="46">
        <v>0</v>
      </c>
      <c r="E53" s="46">
        <v>19640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19640</v>
      </c>
      <c r="O53" s="47">
        <f t="shared" si="12"/>
        <v>0.2665436186960534</v>
      </c>
      <c r="P53" s="9"/>
    </row>
    <row r="54" spans="1:16" ht="15">
      <c r="A54" s="12"/>
      <c r="B54" s="44">
        <v>604</v>
      </c>
      <c r="C54" s="20" t="s">
        <v>67</v>
      </c>
      <c r="D54" s="46">
        <v>0</v>
      </c>
      <c r="E54" s="46">
        <v>417823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417823</v>
      </c>
      <c r="O54" s="47">
        <f t="shared" si="12"/>
        <v>5.67047120134629</v>
      </c>
      <c r="P54" s="9"/>
    </row>
    <row r="55" spans="1:16" ht="15">
      <c r="A55" s="12"/>
      <c r="B55" s="44">
        <v>605</v>
      </c>
      <c r="C55" s="20" t="s">
        <v>68</v>
      </c>
      <c r="D55" s="46">
        <v>0</v>
      </c>
      <c r="E55" s="46">
        <v>5486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5486</v>
      </c>
      <c r="O55" s="47">
        <f t="shared" si="12"/>
        <v>0.0744530698659139</v>
      </c>
      <c r="P55" s="9"/>
    </row>
    <row r="56" spans="1:16" ht="15">
      <c r="A56" s="12"/>
      <c r="B56" s="44">
        <v>608</v>
      </c>
      <c r="C56" s="20" t="s">
        <v>69</v>
      </c>
      <c r="D56" s="46">
        <v>0</v>
      </c>
      <c r="E56" s="46">
        <v>121172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121172</v>
      </c>
      <c r="O56" s="47">
        <f t="shared" si="12"/>
        <v>1.6444818413766897</v>
      </c>
      <c r="P56" s="9"/>
    </row>
    <row r="57" spans="1:16" ht="15">
      <c r="A57" s="12"/>
      <c r="B57" s="44">
        <v>614</v>
      </c>
      <c r="C57" s="20" t="s">
        <v>70</v>
      </c>
      <c r="D57" s="46">
        <v>0</v>
      </c>
      <c r="E57" s="46">
        <v>238244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aca="true" t="shared" si="17" ref="N57:N67">SUM(D57:M57)</f>
        <v>238244</v>
      </c>
      <c r="O57" s="47">
        <f t="shared" si="12"/>
        <v>3.233320666630476</v>
      </c>
      <c r="P57" s="9"/>
    </row>
    <row r="58" spans="1:16" ht="15">
      <c r="A58" s="12"/>
      <c r="B58" s="44">
        <v>634</v>
      </c>
      <c r="C58" s="20" t="s">
        <v>71</v>
      </c>
      <c r="D58" s="46">
        <v>0</v>
      </c>
      <c r="E58" s="46">
        <v>157192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157192</v>
      </c>
      <c r="O58" s="47">
        <f t="shared" si="12"/>
        <v>2.133326095217415</v>
      </c>
      <c r="P58" s="9"/>
    </row>
    <row r="59" spans="1:16" ht="15">
      <c r="A59" s="12"/>
      <c r="B59" s="44">
        <v>654</v>
      </c>
      <c r="C59" s="20" t="s">
        <v>72</v>
      </c>
      <c r="D59" s="46">
        <v>0</v>
      </c>
      <c r="E59" s="46">
        <v>239844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239844</v>
      </c>
      <c r="O59" s="47">
        <f t="shared" si="12"/>
        <v>3.2550350143857556</v>
      </c>
      <c r="P59" s="9"/>
    </row>
    <row r="60" spans="1:16" ht="15">
      <c r="A60" s="12"/>
      <c r="B60" s="44">
        <v>669</v>
      </c>
      <c r="C60" s="20" t="s">
        <v>73</v>
      </c>
      <c r="D60" s="46">
        <v>6790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6790</v>
      </c>
      <c r="O60" s="47">
        <f t="shared" si="12"/>
        <v>0.09215026328646653</v>
      </c>
      <c r="P60" s="9"/>
    </row>
    <row r="61" spans="1:16" ht="15">
      <c r="A61" s="12"/>
      <c r="B61" s="44">
        <v>674</v>
      </c>
      <c r="C61" s="20" t="s">
        <v>74</v>
      </c>
      <c r="D61" s="46">
        <v>0</v>
      </c>
      <c r="E61" s="46">
        <v>41669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41669</v>
      </c>
      <c r="O61" s="47">
        <f t="shared" si="12"/>
        <v>0.5655094728842083</v>
      </c>
      <c r="P61" s="9"/>
    </row>
    <row r="62" spans="1:16" ht="15">
      <c r="A62" s="12"/>
      <c r="B62" s="44">
        <v>685</v>
      </c>
      <c r="C62" s="20" t="s">
        <v>75</v>
      </c>
      <c r="D62" s="46">
        <v>0</v>
      </c>
      <c r="E62" s="46">
        <v>3472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3472</v>
      </c>
      <c r="O62" s="47">
        <f t="shared" si="12"/>
        <v>0.04712013462895608</v>
      </c>
      <c r="P62" s="9"/>
    </row>
    <row r="63" spans="1:16" ht="15">
      <c r="A63" s="12"/>
      <c r="B63" s="44">
        <v>694</v>
      </c>
      <c r="C63" s="20" t="s">
        <v>76</v>
      </c>
      <c r="D63" s="46">
        <v>0</v>
      </c>
      <c r="E63" s="46">
        <v>23495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23495</v>
      </c>
      <c r="O63" s="47">
        <f t="shared" si="12"/>
        <v>0.3188616253189295</v>
      </c>
      <c r="P63" s="9"/>
    </row>
    <row r="64" spans="1:16" ht="15">
      <c r="A64" s="12"/>
      <c r="B64" s="44">
        <v>711</v>
      </c>
      <c r="C64" s="20" t="s">
        <v>77</v>
      </c>
      <c r="D64" s="46">
        <v>774406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774406</v>
      </c>
      <c r="O64" s="47">
        <f t="shared" si="12"/>
        <v>10.509825742359263</v>
      </c>
      <c r="P64" s="9"/>
    </row>
    <row r="65" spans="1:16" ht="15">
      <c r="A65" s="12"/>
      <c r="B65" s="44">
        <v>712</v>
      </c>
      <c r="C65" s="20" t="s">
        <v>78</v>
      </c>
      <c r="D65" s="46">
        <v>543379</v>
      </c>
      <c r="E65" s="46">
        <v>4811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548190</v>
      </c>
      <c r="O65" s="47">
        <f t="shared" si="12"/>
        <v>7.4397426849791</v>
      </c>
      <c r="P65" s="9"/>
    </row>
    <row r="66" spans="1:16" ht="15">
      <c r="A66" s="12"/>
      <c r="B66" s="44">
        <v>713</v>
      </c>
      <c r="C66" s="20" t="s">
        <v>79</v>
      </c>
      <c r="D66" s="46">
        <v>0</v>
      </c>
      <c r="E66" s="46">
        <v>80861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80861</v>
      </c>
      <c r="O66" s="47">
        <f t="shared" si="12"/>
        <v>1.0974024211497748</v>
      </c>
      <c r="P66" s="9"/>
    </row>
    <row r="67" spans="1:16" ht="15">
      <c r="A67" s="12"/>
      <c r="B67" s="44">
        <v>714</v>
      </c>
      <c r="C67" s="20" t="s">
        <v>80</v>
      </c>
      <c r="D67" s="46">
        <v>0</v>
      </c>
      <c r="E67" s="46">
        <v>37204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37204</v>
      </c>
      <c r="O67" s="47">
        <f t="shared" si="12"/>
        <v>0.5049128711796319</v>
      </c>
      <c r="P67" s="9"/>
    </row>
    <row r="68" spans="1:16" ht="15">
      <c r="A68" s="12"/>
      <c r="B68" s="44">
        <v>716</v>
      </c>
      <c r="C68" s="20" t="s">
        <v>81</v>
      </c>
      <c r="D68" s="46">
        <v>0</v>
      </c>
      <c r="E68" s="46">
        <v>165837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aca="true" t="shared" si="18" ref="N68:N73">SUM(D68:M68)</f>
        <v>165837</v>
      </c>
      <c r="O68" s="47">
        <f t="shared" si="12"/>
        <v>2.2506514304326584</v>
      </c>
      <c r="P68" s="9"/>
    </row>
    <row r="69" spans="1:16" ht="15">
      <c r="A69" s="12"/>
      <c r="B69" s="44">
        <v>719</v>
      </c>
      <c r="C69" s="20" t="s">
        <v>82</v>
      </c>
      <c r="D69" s="46">
        <v>1300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1300</v>
      </c>
      <c r="O69" s="47">
        <f>(N69/O$75)</f>
        <v>0.017642907551164433</v>
      </c>
      <c r="P69" s="9"/>
    </row>
    <row r="70" spans="1:16" ht="15">
      <c r="A70" s="12"/>
      <c r="B70" s="44">
        <v>724</v>
      </c>
      <c r="C70" s="20" t="s">
        <v>83</v>
      </c>
      <c r="D70" s="46">
        <v>0</v>
      </c>
      <c r="E70" s="46">
        <v>199287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199287</v>
      </c>
      <c r="O70" s="47">
        <f>(N70/O$75)</f>
        <v>2.7046170131914664</v>
      </c>
      <c r="P70" s="9"/>
    </row>
    <row r="71" spans="1:16" ht="15">
      <c r="A71" s="12"/>
      <c r="B71" s="44">
        <v>744</v>
      </c>
      <c r="C71" s="20" t="s">
        <v>85</v>
      </c>
      <c r="D71" s="46">
        <v>0</v>
      </c>
      <c r="E71" s="46">
        <v>168197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168197</v>
      </c>
      <c r="O71" s="47">
        <f>(N71/O$75)</f>
        <v>2.2826800933716953</v>
      </c>
      <c r="P71" s="9"/>
    </row>
    <row r="72" spans="1:16" ht="15.75" thickBot="1">
      <c r="A72" s="12"/>
      <c r="B72" s="44">
        <v>764</v>
      </c>
      <c r="C72" s="20" t="s">
        <v>86</v>
      </c>
      <c r="D72" s="46">
        <v>0</v>
      </c>
      <c r="E72" s="46">
        <v>73398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73398</v>
      </c>
      <c r="O72" s="47">
        <f>(N72/O$75)</f>
        <v>0.9961185603387438</v>
      </c>
      <c r="P72" s="9"/>
    </row>
    <row r="73" spans="1:119" ht="16.5" thickBot="1">
      <c r="A73" s="14" t="s">
        <v>10</v>
      </c>
      <c r="B73" s="23"/>
      <c r="C73" s="22"/>
      <c r="D73" s="15">
        <f aca="true" t="shared" si="19" ref="D73:M73">SUM(D5,D14,D23,D29,D32,D36,D42,D47,D51)</f>
        <v>47191654</v>
      </c>
      <c r="E73" s="15">
        <f t="shared" si="19"/>
        <v>39367896</v>
      </c>
      <c r="F73" s="15">
        <f t="shared" si="19"/>
        <v>5277830</v>
      </c>
      <c r="G73" s="15">
        <f t="shared" si="19"/>
        <v>15494601</v>
      </c>
      <c r="H73" s="15">
        <f t="shared" si="19"/>
        <v>0</v>
      </c>
      <c r="I73" s="15">
        <f t="shared" si="19"/>
        <v>4081384</v>
      </c>
      <c r="J73" s="15">
        <f t="shared" si="19"/>
        <v>0</v>
      </c>
      <c r="K73" s="15">
        <f t="shared" si="19"/>
        <v>0</v>
      </c>
      <c r="L73" s="15">
        <f t="shared" si="19"/>
        <v>0</v>
      </c>
      <c r="M73" s="15">
        <f t="shared" si="19"/>
        <v>0</v>
      </c>
      <c r="N73" s="15">
        <f t="shared" si="18"/>
        <v>111413365</v>
      </c>
      <c r="O73" s="37">
        <f>(N73/O$75)</f>
        <v>1512.0428451224147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95</v>
      </c>
      <c r="M75" s="48"/>
      <c r="N75" s="48"/>
      <c r="O75" s="41">
        <v>73684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thickBot="1">
      <c r="A77" s="52" t="s">
        <v>96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13986201</v>
      </c>
      <c r="E5" s="26">
        <f t="shared" si="0"/>
        <v>1755938</v>
      </c>
      <c r="F5" s="26">
        <f t="shared" si="0"/>
        <v>5331692</v>
      </c>
      <c r="G5" s="26">
        <f t="shared" si="0"/>
        <v>593270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21667101</v>
      </c>
      <c r="O5" s="32">
        <f aca="true" t="shared" si="1" ref="O5:O36">(N5/O$76)</f>
        <v>295.53838284638675</v>
      </c>
      <c r="P5" s="6"/>
    </row>
    <row r="6" spans="1:16" ht="15">
      <c r="A6" s="12"/>
      <c r="B6" s="44">
        <v>511</v>
      </c>
      <c r="C6" s="20" t="s">
        <v>20</v>
      </c>
      <c r="D6" s="46">
        <v>463625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463625</v>
      </c>
      <c r="O6" s="47">
        <f t="shared" si="1"/>
        <v>6.323826281474207</v>
      </c>
      <c r="P6" s="9"/>
    </row>
    <row r="7" spans="1:16" ht="15">
      <c r="A7" s="12"/>
      <c r="B7" s="44">
        <v>512</v>
      </c>
      <c r="C7" s="20" t="s">
        <v>21</v>
      </c>
      <c r="D7" s="46">
        <v>487821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487821</v>
      </c>
      <c r="O7" s="47">
        <f t="shared" si="1"/>
        <v>6.653858744578116</v>
      </c>
      <c r="P7" s="9"/>
    </row>
    <row r="8" spans="1:16" ht="15">
      <c r="A8" s="12"/>
      <c r="B8" s="44">
        <v>513</v>
      </c>
      <c r="C8" s="20" t="s">
        <v>22</v>
      </c>
      <c r="D8" s="46">
        <v>7605750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7605750</v>
      </c>
      <c r="O8" s="47">
        <f t="shared" si="1"/>
        <v>103.74212292331615</v>
      </c>
      <c r="P8" s="9"/>
    </row>
    <row r="9" spans="1:16" ht="15">
      <c r="A9" s="12"/>
      <c r="B9" s="44">
        <v>514</v>
      </c>
      <c r="C9" s="20" t="s">
        <v>23</v>
      </c>
      <c r="D9" s="46">
        <v>535372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535372</v>
      </c>
      <c r="O9" s="47">
        <f t="shared" si="1"/>
        <v>7.302452464740704</v>
      </c>
      <c r="P9" s="9"/>
    </row>
    <row r="10" spans="1:16" ht="15">
      <c r="A10" s="12"/>
      <c r="B10" s="44">
        <v>515</v>
      </c>
      <c r="C10" s="20" t="s">
        <v>24</v>
      </c>
      <c r="D10" s="46">
        <v>136748</v>
      </c>
      <c r="E10" s="46">
        <v>1363557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1500305</v>
      </c>
      <c r="O10" s="47">
        <f t="shared" si="1"/>
        <v>20.464099626265106</v>
      </c>
      <c r="P10" s="9"/>
    </row>
    <row r="11" spans="1:16" ht="15">
      <c r="A11" s="12"/>
      <c r="B11" s="44">
        <v>516</v>
      </c>
      <c r="C11" s="20" t="s">
        <v>25</v>
      </c>
      <c r="D11" s="46">
        <v>959071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959071</v>
      </c>
      <c r="O11" s="47">
        <f t="shared" si="1"/>
        <v>13.081689718198435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5331692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5331692</v>
      </c>
      <c r="O12" s="47">
        <f t="shared" si="1"/>
        <v>72.7240636167717</v>
      </c>
      <c r="P12" s="9"/>
    </row>
    <row r="13" spans="1:16" ht="15">
      <c r="A13" s="12"/>
      <c r="B13" s="44">
        <v>519</v>
      </c>
      <c r="C13" s="20" t="s">
        <v>27</v>
      </c>
      <c r="D13" s="46">
        <v>3797814</v>
      </c>
      <c r="E13" s="46">
        <v>392381</v>
      </c>
      <c r="F13" s="46">
        <v>0</v>
      </c>
      <c r="G13" s="46">
        <v>593270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4783465</v>
      </c>
      <c r="O13" s="47">
        <f t="shared" si="1"/>
        <v>65.24626947104237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24145300</v>
      </c>
      <c r="E14" s="31">
        <f t="shared" si="3"/>
        <v>7822880</v>
      </c>
      <c r="F14" s="31">
        <f t="shared" si="3"/>
        <v>0</v>
      </c>
      <c r="G14" s="31">
        <f t="shared" si="3"/>
        <v>114225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32082405</v>
      </c>
      <c r="O14" s="43">
        <f t="shared" si="1"/>
        <v>437.60270889598166</v>
      </c>
      <c r="P14" s="10"/>
    </row>
    <row r="15" spans="1:16" ht="15">
      <c r="A15" s="12"/>
      <c r="B15" s="44">
        <v>521</v>
      </c>
      <c r="C15" s="20" t="s">
        <v>29</v>
      </c>
      <c r="D15" s="46">
        <v>12129879</v>
      </c>
      <c r="E15" s="46">
        <v>699111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12828990</v>
      </c>
      <c r="O15" s="47">
        <f t="shared" si="1"/>
        <v>174.9869056387593</v>
      </c>
      <c r="P15" s="9"/>
    </row>
    <row r="16" spans="1:16" ht="15">
      <c r="A16" s="12"/>
      <c r="B16" s="44">
        <v>522</v>
      </c>
      <c r="C16" s="20" t="s">
        <v>30</v>
      </c>
      <c r="D16" s="46">
        <v>28438</v>
      </c>
      <c r="E16" s="46">
        <v>5752548</v>
      </c>
      <c r="F16" s="46">
        <v>0</v>
      </c>
      <c r="G16" s="46">
        <v>82498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5863484</v>
      </c>
      <c r="O16" s="47">
        <f t="shared" si="1"/>
        <v>79.97768502605233</v>
      </c>
      <c r="P16" s="9"/>
    </row>
    <row r="17" spans="1:16" ht="15">
      <c r="A17" s="12"/>
      <c r="B17" s="44">
        <v>523</v>
      </c>
      <c r="C17" s="20" t="s">
        <v>31</v>
      </c>
      <c r="D17" s="46">
        <v>5584274</v>
      </c>
      <c r="E17" s="46">
        <v>113759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5698033</v>
      </c>
      <c r="O17" s="47">
        <f t="shared" si="1"/>
        <v>77.7209400660174</v>
      </c>
      <c r="P17" s="9"/>
    </row>
    <row r="18" spans="1:16" ht="15">
      <c r="A18" s="12"/>
      <c r="B18" s="44">
        <v>524</v>
      </c>
      <c r="C18" s="20" t="s">
        <v>32</v>
      </c>
      <c r="D18" s="46">
        <v>0</v>
      </c>
      <c r="E18" s="46">
        <v>685726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685726</v>
      </c>
      <c r="O18" s="47">
        <f t="shared" si="1"/>
        <v>9.353274954306135</v>
      </c>
      <c r="P18" s="9"/>
    </row>
    <row r="19" spans="1:16" ht="15">
      <c r="A19" s="12"/>
      <c r="B19" s="44">
        <v>525</v>
      </c>
      <c r="C19" s="20" t="s">
        <v>33</v>
      </c>
      <c r="D19" s="46">
        <v>353325</v>
      </c>
      <c r="E19" s="46">
        <v>170142</v>
      </c>
      <c r="F19" s="46">
        <v>0</v>
      </c>
      <c r="G19" s="46">
        <v>31727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555194</v>
      </c>
      <c r="O19" s="47">
        <f t="shared" si="1"/>
        <v>7.572823744441717</v>
      </c>
      <c r="P19" s="9"/>
    </row>
    <row r="20" spans="1:16" ht="15">
      <c r="A20" s="12"/>
      <c r="B20" s="44">
        <v>526</v>
      </c>
      <c r="C20" s="20" t="s">
        <v>34</v>
      </c>
      <c r="D20" s="46">
        <v>5779637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5779637</v>
      </c>
      <c r="O20" s="47">
        <f t="shared" si="1"/>
        <v>78.83401533131462</v>
      </c>
      <c r="P20" s="9"/>
    </row>
    <row r="21" spans="1:16" ht="15">
      <c r="A21" s="12"/>
      <c r="B21" s="44">
        <v>527</v>
      </c>
      <c r="C21" s="20" t="s">
        <v>35</v>
      </c>
      <c r="D21" s="46">
        <v>176790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176790</v>
      </c>
      <c r="O21" s="47">
        <f t="shared" si="1"/>
        <v>2.411408462230952</v>
      </c>
      <c r="P21" s="9"/>
    </row>
    <row r="22" spans="1:16" ht="15">
      <c r="A22" s="12"/>
      <c r="B22" s="44">
        <v>529</v>
      </c>
      <c r="C22" s="20" t="s">
        <v>36</v>
      </c>
      <c r="D22" s="46">
        <v>92957</v>
      </c>
      <c r="E22" s="46">
        <v>401594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494551</v>
      </c>
      <c r="O22" s="47">
        <f t="shared" si="1"/>
        <v>6.7456556728592085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SUM(D24:D29)</f>
        <v>396167</v>
      </c>
      <c r="E23" s="31">
        <f t="shared" si="5"/>
        <v>595616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3552805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4544588</v>
      </c>
      <c r="O23" s="43">
        <f t="shared" si="1"/>
        <v>61.987996835529366</v>
      </c>
      <c r="P23" s="10"/>
    </row>
    <row r="24" spans="1:16" ht="15">
      <c r="A24" s="12"/>
      <c r="B24" s="44">
        <v>533</v>
      </c>
      <c r="C24" s="20" t="s">
        <v>89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2062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2062</v>
      </c>
      <c r="O24" s="47">
        <f t="shared" si="1"/>
        <v>0.028125596748233624</v>
      </c>
      <c r="P24" s="9"/>
    </row>
    <row r="25" spans="1:16" ht="15">
      <c r="A25" s="12"/>
      <c r="B25" s="44">
        <v>534</v>
      </c>
      <c r="C25" s="20" t="s">
        <v>38</v>
      </c>
      <c r="D25" s="46">
        <v>15222</v>
      </c>
      <c r="E25" s="46">
        <v>0</v>
      </c>
      <c r="F25" s="46">
        <v>0</v>
      </c>
      <c r="G25" s="46">
        <v>0</v>
      </c>
      <c r="H25" s="46">
        <v>0</v>
      </c>
      <c r="I25" s="46">
        <v>1701380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1716602</v>
      </c>
      <c r="O25" s="47">
        <f t="shared" si="1"/>
        <v>23.414381973429357</v>
      </c>
      <c r="P25" s="9"/>
    </row>
    <row r="26" spans="1:16" ht="15">
      <c r="A26" s="12"/>
      <c r="B26" s="44">
        <v>535</v>
      </c>
      <c r="C26" s="20" t="s">
        <v>90</v>
      </c>
      <c r="D26" s="46">
        <v>0</v>
      </c>
      <c r="E26" s="46">
        <v>800</v>
      </c>
      <c r="F26" s="46">
        <v>0</v>
      </c>
      <c r="G26" s="46">
        <v>0</v>
      </c>
      <c r="H26" s="46">
        <v>0</v>
      </c>
      <c r="I26" s="46">
        <v>3339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4139</v>
      </c>
      <c r="O26" s="47">
        <f t="shared" si="1"/>
        <v>0.05645579289085304</v>
      </c>
      <c r="P26" s="9"/>
    </row>
    <row r="27" spans="1:16" ht="15">
      <c r="A27" s="12"/>
      <c r="B27" s="44">
        <v>536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1846024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1846024</v>
      </c>
      <c r="O27" s="47">
        <f t="shared" si="1"/>
        <v>25.17969282810923</v>
      </c>
      <c r="P27" s="9"/>
    </row>
    <row r="28" spans="1:16" ht="15">
      <c r="A28" s="12"/>
      <c r="B28" s="44">
        <v>537</v>
      </c>
      <c r="C28" s="20" t="s">
        <v>40</v>
      </c>
      <c r="D28" s="46">
        <v>380945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380945</v>
      </c>
      <c r="O28" s="47">
        <f t="shared" si="1"/>
        <v>5.196074419619718</v>
      </c>
      <c r="P28" s="9"/>
    </row>
    <row r="29" spans="1:16" ht="15">
      <c r="A29" s="12"/>
      <c r="B29" s="44">
        <v>539</v>
      </c>
      <c r="C29" s="20" t="s">
        <v>41</v>
      </c>
      <c r="D29" s="46">
        <v>0</v>
      </c>
      <c r="E29" s="46">
        <v>594816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594816</v>
      </c>
      <c r="O29" s="47">
        <f t="shared" si="1"/>
        <v>8.113266224731975</v>
      </c>
      <c r="P29" s="9"/>
    </row>
    <row r="30" spans="1:16" ht="15.75">
      <c r="A30" s="28" t="s">
        <v>42</v>
      </c>
      <c r="B30" s="29"/>
      <c r="C30" s="30"/>
      <c r="D30" s="31">
        <f aca="true" t="shared" si="7" ref="D30:M30">SUM(D31:D32)</f>
        <v>0</v>
      </c>
      <c r="E30" s="31">
        <f t="shared" si="7"/>
        <v>8024535</v>
      </c>
      <c r="F30" s="31">
        <f t="shared" si="7"/>
        <v>0</v>
      </c>
      <c r="G30" s="31">
        <f t="shared" si="7"/>
        <v>3675018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37">SUM(D30:M30)</f>
        <v>11699553</v>
      </c>
      <c r="O30" s="43">
        <f t="shared" si="1"/>
        <v>159.58143055896554</v>
      </c>
      <c r="P30" s="10"/>
    </row>
    <row r="31" spans="1:16" ht="15">
      <c r="A31" s="12"/>
      <c r="B31" s="44">
        <v>541</v>
      </c>
      <c r="C31" s="20" t="s">
        <v>43</v>
      </c>
      <c r="D31" s="46">
        <v>0</v>
      </c>
      <c r="E31" s="46">
        <v>7635294</v>
      </c>
      <c r="F31" s="46">
        <v>0</v>
      </c>
      <c r="G31" s="46">
        <v>3675018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11310312</v>
      </c>
      <c r="O31" s="47">
        <f t="shared" si="1"/>
        <v>154.27219903429085</v>
      </c>
      <c r="P31" s="9"/>
    </row>
    <row r="32" spans="1:16" ht="15">
      <c r="A32" s="12"/>
      <c r="B32" s="44">
        <v>549</v>
      </c>
      <c r="C32" s="20" t="s">
        <v>44</v>
      </c>
      <c r="D32" s="46">
        <v>0</v>
      </c>
      <c r="E32" s="46">
        <v>389241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389241</v>
      </c>
      <c r="O32" s="47">
        <f t="shared" si="1"/>
        <v>5.309231524674687</v>
      </c>
      <c r="P32" s="9"/>
    </row>
    <row r="33" spans="1:16" ht="15.75">
      <c r="A33" s="28" t="s">
        <v>45</v>
      </c>
      <c r="B33" s="29"/>
      <c r="C33" s="30"/>
      <c r="D33" s="31">
        <f aca="true" t="shared" si="9" ref="D33:M33">SUM(D34:D36)</f>
        <v>97566</v>
      </c>
      <c r="E33" s="31">
        <f t="shared" si="9"/>
        <v>3200402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3297968</v>
      </c>
      <c r="O33" s="43">
        <f t="shared" si="1"/>
        <v>44.98415036691491</v>
      </c>
      <c r="P33" s="10"/>
    </row>
    <row r="34" spans="1:16" ht="15">
      <c r="A34" s="13"/>
      <c r="B34" s="45">
        <v>552</v>
      </c>
      <c r="C34" s="21" t="s">
        <v>46</v>
      </c>
      <c r="D34" s="46">
        <v>0</v>
      </c>
      <c r="E34" s="46">
        <v>2237786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2237786</v>
      </c>
      <c r="O34" s="47">
        <f t="shared" si="1"/>
        <v>30.523310691000354</v>
      </c>
      <c r="P34" s="9"/>
    </row>
    <row r="35" spans="1:16" ht="15">
      <c r="A35" s="13"/>
      <c r="B35" s="45">
        <v>553</v>
      </c>
      <c r="C35" s="21" t="s">
        <v>47</v>
      </c>
      <c r="D35" s="46">
        <v>45217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45217</v>
      </c>
      <c r="O35" s="47">
        <f t="shared" si="1"/>
        <v>0.6167580543961589</v>
      </c>
      <c r="P35" s="9"/>
    </row>
    <row r="36" spans="1:16" ht="15">
      <c r="A36" s="13"/>
      <c r="B36" s="45">
        <v>554</v>
      </c>
      <c r="C36" s="21" t="s">
        <v>48</v>
      </c>
      <c r="D36" s="46">
        <v>52349</v>
      </c>
      <c r="E36" s="46">
        <v>962616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1014965</v>
      </c>
      <c r="O36" s="47">
        <f t="shared" si="1"/>
        <v>13.8440816215184</v>
      </c>
      <c r="P36" s="9"/>
    </row>
    <row r="37" spans="1:16" ht="15.75">
      <c r="A37" s="28" t="s">
        <v>49</v>
      </c>
      <c r="B37" s="29"/>
      <c r="C37" s="30"/>
      <c r="D37" s="31">
        <f aca="true" t="shared" si="10" ref="D37:M37">SUM(D38:D42)</f>
        <v>2743184</v>
      </c>
      <c r="E37" s="31">
        <f t="shared" si="10"/>
        <v>1006235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3749419</v>
      </c>
      <c r="O37" s="43">
        <f aca="true" t="shared" si="11" ref="O37:O68">(N37/O$76)</f>
        <v>51.14192377990561</v>
      </c>
      <c r="P37" s="10"/>
    </row>
    <row r="38" spans="1:16" ht="15">
      <c r="A38" s="12"/>
      <c r="B38" s="44">
        <v>562</v>
      </c>
      <c r="C38" s="20" t="s">
        <v>51</v>
      </c>
      <c r="D38" s="46">
        <v>1734142</v>
      </c>
      <c r="E38" s="46">
        <v>884726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2" ref="N38:N47">SUM(D38:M38)</f>
        <v>2618868</v>
      </c>
      <c r="O38" s="47">
        <f t="shared" si="11"/>
        <v>35.7212537850888</v>
      </c>
      <c r="P38" s="9"/>
    </row>
    <row r="39" spans="1:16" ht="15">
      <c r="A39" s="12"/>
      <c r="B39" s="44">
        <v>563</v>
      </c>
      <c r="C39" s="20" t="s">
        <v>52</v>
      </c>
      <c r="D39" s="46">
        <v>347002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347002</v>
      </c>
      <c r="O39" s="47">
        <f t="shared" si="11"/>
        <v>4.733093270043921</v>
      </c>
      <c r="P39" s="9"/>
    </row>
    <row r="40" spans="1:16" ht="15">
      <c r="A40" s="12"/>
      <c r="B40" s="44">
        <v>564</v>
      </c>
      <c r="C40" s="20" t="s">
        <v>53</v>
      </c>
      <c r="D40" s="46">
        <v>374729</v>
      </c>
      <c r="E40" s="46">
        <v>83655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458384</v>
      </c>
      <c r="O40" s="47">
        <f t="shared" si="11"/>
        <v>6.252339253075811</v>
      </c>
      <c r="P40" s="9"/>
    </row>
    <row r="41" spans="1:16" ht="15">
      <c r="A41" s="12"/>
      <c r="B41" s="44">
        <v>565</v>
      </c>
      <c r="C41" s="20" t="s">
        <v>54</v>
      </c>
      <c r="D41" s="46">
        <v>40000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40000</v>
      </c>
      <c r="O41" s="47">
        <f t="shared" si="11"/>
        <v>0.5455983850287803</v>
      </c>
      <c r="P41" s="9"/>
    </row>
    <row r="42" spans="1:16" ht="15">
      <c r="A42" s="12"/>
      <c r="B42" s="44">
        <v>569</v>
      </c>
      <c r="C42" s="20" t="s">
        <v>55</v>
      </c>
      <c r="D42" s="46">
        <v>247311</v>
      </c>
      <c r="E42" s="46">
        <v>37854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285165</v>
      </c>
      <c r="O42" s="47">
        <f t="shared" si="11"/>
        <v>3.8896390866683035</v>
      </c>
      <c r="P42" s="9"/>
    </row>
    <row r="43" spans="1:16" ht="15.75">
      <c r="A43" s="28" t="s">
        <v>56</v>
      </c>
      <c r="B43" s="29"/>
      <c r="C43" s="30"/>
      <c r="D43" s="31">
        <f aca="true" t="shared" si="13" ref="D43:M43">SUM(D44:D47)</f>
        <v>2083613</v>
      </c>
      <c r="E43" s="31">
        <f t="shared" si="13"/>
        <v>46550</v>
      </c>
      <c r="F43" s="31">
        <f t="shared" si="13"/>
        <v>0</v>
      </c>
      <c r="G43" s="31">
        <f t="shared" si="13"/>
        <v>2207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2132370</v>
      </c>
      <c r="O43" s="43">
        <f t="shared" si="11"/>
        <v>29.085440707095508</v>
      </c>
      <c r="P43" s="9"/>
    </row>
    <row r="44" spans="1:16" ht="15">
      <c r="A44" s="12"/>
      <c r="B44" s="44">
        <v>571</v>
      </c>
      <c r="C44" s="20" t="s">
        <v>57</v>
      </c>
      <c r="D44" s="46">
        <v>1307397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1307397</v>
      </c>
      <c r="O44" s="47">
        <f t="shared" si="11"/>
        <v>17.832842294786808</v>
      </c>
      <c r="P44" s="9"/>
    </row>
    <row r="45" spans="1:16" ht="15">
      <c r="A45" s="12"/>
      <c r="B45" s="44">
        <v>572</v>
      </c>
      <c r="C45" s="20" t="s">
        <v>58</v>
      </c>
      <c r="D45" s="46">
        <v>775916</v>
      </c>
      <c r="E45" s="46">
        <v>16550</v>
      </c>
      <c r="F45" s="46">
        <v>0</v>
      </c>
      <c r="G45" s="46">
        <v>2207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794673</v>
      </c>
      <c r="O45" s="47">
        <f t="shared" si="11"/>
        <v>10.839307635649398</v>
      </c>
      <c r="P45" s="9"/>
    </row>
    <row r="46" spans="1:16" ht="15">
      <c r="A46" s="12"/>
      <c r="B46" s="44">
        <v>573</v>
      </c>
      <c r="C46" s="20" t="s">
        <v>91</v>
      </c>
      <c r="D46" s="46">
        <v>300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300</v>
      </c>
      <c r="O46" s="47">
        <f t="shared" si="11"/>
        <v>0.004091987887715852</v>
      </c>
      <c r="P46" s="9"/>
    </row>
    <row r="47" spans="1:16" ht="15">
      <c r="A47" s="12"/>
      <c r="B47" s="44">
        <v>579</v>
      </c>
      <c r="C47" s="20" t="s">
        <v>59</v>
      </c>
      <c r="D47" s="46">
        <v>0</v>
      </c>
      <c r="E47" s="46">
        <v>30000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30000</v>
      </c>
      <c r="O47" s="47">
        <f t="shared" si="11"/>
        <v>0.4091987887715852</v>
      </c>
      <c r="P47" s="9"/>
    </row>
    <row r="48" spans="1:16" ht="15.75">
      <c r="A48" s="28" t="s">
        <v>84</v>
      </c>
      <c r="B48" s="29"/>
      <c r="C48" s="30"/>
      <c r="D48" s="31">
        <f aca="true" t="shared" si="14" ref="D48:M48">SUM(D49:D51)</f>
        <v>2736701</v>
      </c>
      <c r="E48" s="31">
        <f t="shared" si="14"/>
        <v>11186989</v>
      </c>
      <c r="F48" s="31">
        <f t="shared" si="14"/>
        <v>15485</v>
      </c>
      <c r="G48" s="31">
        <f t="shared" si="14"/>
        <v>576886</v>
      </c>
      <c r="H48" s="31">
        <f t="shared" si="14"/>
        <v>0</v>
      </c>
      <c r="I48" s="31">
        <f t="shared" si="14"/>
        <v>1138413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15654474</v>
      </c>
      <c r="O48" s="43">
        <f t="shared" si="11"/>
        <v>213.52639332187576</v>
      </c>
      <c r="P48" s="9"/>
    </row>
    <row r="49" spans="1:16" ht="15">
      <c r="A49" s="12"/>
      <c r="B49" s="44">
        <v>581</v>
      </c>
      <c r="C49" s="20" t="s">
        <v>60</v>
      </c>
      <c r="D49" s="46">
        <v>2736701</v>
      </c>
      <c r="E49" s="46">
        <v>11120764</v>
      </c>
      <c r="F49" s="46">
        <v>15485</v>
      </c>
      <c r="G49" s="46">
        <v>576886</v>
      </c>
      <c r="H49" s="46">
        <v>0</v>
      </c>
      <c r="I49" s="46">
        <v>245964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14695800</v>
      </c>
      <c r="O49" s="47">
        <f t="shared" si="11"/>
        <v>200.45011866764875</v>
      </c>
      <c r="P49" s="9"/>
    </row>
    <row r="50" spans="1:16" ht="15">
      <c r="A50" s="12"/>
      <c r="B50" s="44">
        <v>587</v>
      </c>
      <c r="C50" s="20" t="s">
        <v>61</v>
      </c>
      <c r="D50" s="46">
        <v>0</v>
      </c>
      <c r="E50" s="46">
        <v>66225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5" ref="N50:N57">SUM(D50:M50)</f>
        <v>66225</v>
      </c>
      <c r="O50" s="47">
        <f t="shared" si="11"/>
        <v>0.9033063262132744</v>
      </c>
      <c r="P50" s="9"/>
    </row>
    <row r="51" spans="1:16" ht="15">
      <c r="A51" s="12"/>
      <c r="B51" s="44">
        <v>590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892449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892449</v>
      </c>
      <c r="O51" s="47">
        <f t="shared" si="11"/>
        <v>12.172968328013749</v>
      </c>
      <c r="P51" s="9"/>
    </row>
    <row r="52" spans="1:16" ht="15.75">
      <c r="A52" s="28" t="s">
        <v>64</v>
      </c>
      <c r="B52" s="29"/>
      <c r="C52" s="30"/>
      <c r="D52" s="31">
        <f aca="true" t="shared" si="16" ref="D52:M52">SUM(D53:D73)</f>
        <v>1592816</v>
      </c>
      <c r="E52" s="31">
        <f t="shared" si="16"/>
        <v>2565051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4157867</v>
      </c>
      <c r="O52" s="43">
        <f t="shared" si="11"/>
        <v>56.713138009111496</v>
      </c>
      <c r="P52" s="9"/>
    </row>
    <row r="53" spans="1:16" ht="15">
      <c r="A53" s="12"/>
      <c r="B53" s="44">
        <v>602</v>
      </c>
      <c r="C53" s="20" t="s">
        <v>65</v>
      </c>
      <c r="D53" s="46">
        <v>0</v>
      </c>
      <c r="E53" s="46">
        <v>28270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28270</v>
      </c>
      <c r="O53" s="47">
        <f t="shared" si="11"/>
        <v>0.3856016586190905</v>
      </c>
      <c r="P53" s="9"/>
    </row>
    <row r="54" spans="1:16" ht="15">
      <c r="A54" s="12"/>
      <c r="B54" s="44">
        <v>603</v>
      </c>
      <c r="C54" s="20" t="s">
        <v>66</v>
      </c>
      <c r="D54" s="46">
        <v>0</v>
      </c>
      <c r="E54" s="46">
        <v>1443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1443</v>
      </c>
      <c r="O54" s="47">
        <f t="shared" si="11"/>
        <v>0.01968246173991325</v>
      </c>
      <c r="P54" s="9"/>
    </row>
    <row r="55" spans="1:16" ht="15">
      <c r="A55" s="12"/>
      <c r="B55" s="44">
        <v>604</v>
      </c>
      <c r="C55" s="20" t="s">
        <v>67</v>
      </c>
      <c r="D55" s="46">
        <v>0</v>
      </c>
      <c r="E55" s="46">
        <v>707478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707478</v>
      </c>
      <c r="O55" s="47">
        <f t="shared" si="11"/>
        <v>9.649971356084786</v>
      </c>
      <c r="P55" s="9"/>
    </row>
    <row r="56" spans="1:16" ht="15">
      <c r="A56" s="12"/>
      <c r="B56" s="44">
        <v>605</v>
      </c>
      <c r="C56" s="20" t="s">
        <v>68</v>
      </c>
      <c r="D56" s="46">
        <v>0</v>
      </c>
      <c r="E56" s="46">
        <v>6188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6188</v>
      </c>
      <c r="O56" s="47">
        <f t="shared" si="11"/>
        <v>0.08440407016395231</v>
      </c>
      <c r="P56" s="9"/>
    </row>
    <row r="57" spans="1:16" ht="15">
      <c r="A57" s="12"/>
      <c r="B57" s="44">
        <v>608</v>
      </c>
      <c r="C57" s="20" t="s">
        <v>69</v>
      </c>
      <c r="D57" s="46">
        <v>0</v>
      </c>
      <c r="E57" s="46">
        <v>86759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86759</v>
      </c>
      <c r="O57" s="47">
        <f t="shared" si="11"/>
        <v>1.1833892571677989</v>
      </c>
      <c r="P57" s="9"/>
    </row>
    <row r="58" spans="1:16" ht="15">
      <c r="A58" s="12"/>
      <c r="B58" s="44">
        <v>614</v>
      </c>
      <c r="C58" s="20" t="s">
        <v>70</v>
      </c>
      <c r="D58" s="46">
        <v>0</v>
      </c>
      <c r="E58" s="46">
        <v>208291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aca="true" t="shared" si="17" ref="N58:N68">SUM(D58:M58)</f>
        <v>208291</v>
      </c>
      <c r="O58" s="47">
        <f t="shared" si="11"/>
        <v>2.841080830400742</v>
      </c>
      <c r="P58" s="9"/>
    </row>
    <row r="59" spans="1:16" ht="15">
      <c r="A59" s="12"/>
      <c r="B59" s="44">
        <v>634</v>
      </c>
      <c r="C59" s="20" t="s">
        <v>71</v>
      </c>
      <c r="D59" s="46">
        <v>0</v>
      </c>
      <c r="E59" s="46">
        <v>168438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168438</v>
      </c>
      <c r="O59" s="47">
        <f t="shared" si="11"/>
        <v>2.2974875194369426</v>
      </c>
      <c r="P59" s="9"/>
    </row>
    <row r="60" spans="1:16" ht="15">
      <c r="A60" s="12"/>
      <c r="B60" s="44">
        <v>654</v>
      </c>
      <c r="C60" s="20" t="s">
        <v>72</v>
      </c>
      <c r="D60" s="46">
        <v>0</v>
      </c>
      <c r="E60" s="46">
        <v>205249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205249</v>
      </c>
      <c r="O60" s="47">
        <f t="shared" si="11"/>
        <v>2.7995880732193035</v>
      </c>
      <c r="P60" s="9"/>
    </row>
    <row r="61" spans="1:16" ht="15">
      <c r="A61" s="12"/>
      <c r="B61" s="44">
        <v>669</v>
      </c>
      <c r="C61" s="20" t="s">
        <v>73</v>
      </c>
      <c r="D61" s="46">
        <v>7370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7370</v>
      </c>
      <c r="O61" s="47">
        <f t="shared" si="11"/>
        <v>0.10052650244155277</v>
      </c>
      <c r="P61" s="9"/>
    </row>
    <row r="62" spans="1:16" ht="15">
      <c r="A62" s="12"/>
      <c r="B62" s="44">
        <v>674</v>
      </c>
      <c r="C62" s="20" t="s">
        <v>74</v>
      </c>
      <c r="D62" s="46">
        <v>0</v>
      </c>
      <c r="E62" s="46">
        <v>103637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103637</v>
      </c>
      <c r="O62" s="47">
        <f t="shared" si="11"/>
        <v>1.4136044957306926</v>
      </c>
      <c r="P62" s="9"/>
    </row>
    <row r="63" spans="1:16" ht="15">
      <c r="A63" s="12"/>
      <c r="B63" s="44">
        <v>685</v>
      </c>
      <c r="C63" s="20" t="s">
        <v>75</v>
      </c>
      <c r="D63" s="46">
        <v>0</v>
      </c>
      <c r="E63" s="46">
        <v>3164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3164</v>
      </c>
      <c r="O63" s="47">
        <f t="shared" si="11"/>
        <v>0.043156832255776524</v>
      </c>
      <c r="P63" s="9"/>
    </row>
    <row r="64" spans="1:16" ht="15">
      <c r="A64" s="12"/>
      <c r="B64" s="44">
        <v>694</v>
      </c>
      <c r="C64" s="20" t="s">
        <v>76</v>
      </c>
      <c r="D64" s="46">
        <v>0</v>
      </c>
      <c r="E64" s="46">
        <v>60871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60871</v>
      </c>
      <c r="O64" s="47">
        <f t="shared" si="11"/>
        <v>0.8302779823771722</v>
      </c>
      <c r="P64" s="9"/>
    </row>
    <row r="65" spans="1:16" ht="15">
      <c r="A65" s="12"/>
      <c r="B65" s="44">
        <v>711</v>
      </c>
      <c r="C65" s="20" t="s">
        <v>77</v>
      </c>
      <c r="D65" s="46">
        <v>774275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774275</v>
      </c>
      <c r="O65" s="47">
        <f t="shared" si="11"/>
        <v>10.561079739203972</v>
      </c>
      <c r="P65" s="9"/>
    </row>
    <row r="66" spans="1:16" ht="15">
      <c r="A66" s="12"/>
      <c r="B66" s="44">
        <v>712</v>
      </c>
      <c r="C66" s="20" t="s">
        <v>78</v>
      </c>
      <c r="D66" s="46">
        <v>809971</v>
      </c>
      <c r="E66" s="46">
        <v>11895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821866</v>
      </c>
      <c r="O66" s="47">
        <f t="shared" si="11"/>
        <v>11.210219057751589</v>
      </c>
      <c r="P66" s="9"/>
    </row>
    <row r="67" spans="1:16" ht="15">
      <c r="A67" s="12"/>
      <c r="B67" s="44">
        <v>713</v>
      </c>
      <c r="C67" s="20" t="s">
        <v>79</v>
      </c>
      <c r="D67" s="46">
        <v>0</v>
      </c>
      <c r="E67" s="46">
        <v>234264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234264</v>
      </c>
      <c r="O67" s="47">
        <f t="shared" si="11"/>
        <v>3.195351501759555</v>
      </c>
      <c r="P67" s="9"/>
    </row>
    <row r="68" spans="1:16" ht="15">
      <c r="A68" s="12"/>
      <c r="B68" s="44">
        <v>714</v>
      </c>
      <c r="C68" s="20" t="s">
        <v>80</v>
      </c>
      <c r="D68" s="46">
        <v>0</v>
      </c>
      <c r="E68" s="46">
        <v>35264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35264</v>
      </c>
      <c r="O68" s="47">
        <f t="shared" si="11"/>
        <v>0.4809995362413727</v>
      </c>
      <c r="P68" s="9"/>
    </row>
    <row r="69" spans="1:16" ht="15">
      <c r="A69" s="12"/>
      <c r="B69" s="44">
        <v>716</v>
      </c>
      <c r="C69" s="20" t="s">
        <v>81</v>
      </c>
      <c r="D69" s="46">
        <v>0</v>
      </c>
      <c r="E69" s="46">
        <v>147631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aca="true" t="shared" si="18" ref="N69:N74">SUM(D69:M69)</f>
        <v>147631</v>
      </c>
      <c r="O69" s="47">
        <f aca="true" t="shared" si="19" ref="O69:O74">(N69/O$76)</f>
        <v>2.0136808795045966</v>
      </c>
      <c r="P69" s="9"/>
    </row>
    <row r="70" spans="1:16" ht="15">
      <c r="A70" s="12"/>
      <c r="B70" s="44">
        <v>719</v>
      </c>
      <c r="C70" s="20" t="s">
        <v>82</v>
      </c>
      <c r="D70" s="46">
        <v>1200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1200</v>
      </c>
      <c r="O70" s="47">
        <f t="shared" si="19"/>
        <v>0.01636795155086341</v>
      </c>
      <c r="P70" s="9"/>
    </row>
    <row r="71" spans="1:16" ht="15">
      <c r="A71" s="12"/>
      <c r="B71" s="44">
        <v>724</v>
      </c>
      <c r="C71" s="20" t="s">
        <v>83</v>
      </c>
      <c r="D71" s="46">
        <v>0</v>
      </c>
      <c r="E71" s="46">
        <v>267379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267379</v>
      </c>
      <c r="O71" s="47">
        <f t="shared" si="19"/>
        <v>3.6470387647652562</v>
      </c>
      <c r="P71" s="9"/>
    </row>
    <row r="72" spans="1:16" ht="15">
      <c r="A72" s="12"/>
      <c r="B72" s="44">
        <v>744</v>
      </c>
      <c r="C72" s="20" t="s">
        <v>85</v>
      </c>
      <c r="D72" s="46">
        <v>0</v>
      </c>
      <c r="E72" s="46">
        <v>136713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136713</v>
      </c>
      <c r="O72" s="47">
        <f t="shared" si="19"/>
        <v>1.864759800310991</v>
      </c>
      <c r="P72" s="9"/>
    </row>
    <row r="73" spans="1:16" ht="15.75" thickBot="1">
      <c r="A73" s="12"/>
      <c r="B73" s="44">
        <v>764</v>
      </c>
      <c r="C73" s="20" t="s">
        <v>86</v>
      </c>
      <c r="D73" s="46">
        <v>0</v>
      </c>
      <c r="E73" s="46">
        <v>152117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152117</v>
      </c>
      <c r="O73" s="47">
        <f t="shared" si="19"/>
        <v>2.0748697383855745</v>
      </c>
      <c r="P73" s="9"/>
    </row>
    <row r="74" spans="1:119" ht="16.5" thickBot="1">
      <c r="A74" s="14" t="s">
        <v>10</v>
      </c>
      <c r="B74" s="23"/>
      <c r="C74" s="22"/>
      <c r="D74" s="15">
        <f aca="true" t="shared" si="20" ref="D74:M74">SUM(D5,D14,D23,D30,D33,D37,D43,D48,D52)</f>
        <v>47781548</v>
      </c>
      <c r="E74" s="15">
        <f t="shared" si="20"/>
        <v>36204196</v>
      </c>
      <c r="F74" s="15">
        <f t="shared" si="20"/>
        <v>5347177</v>
      </c>
      <c r="G74" s="15">
        <f t="shared" si="20"/>
        <v>4961606</v>
      </c>
      <c r="H74" s="15">
        <f t="shared" si="20"/>
        <v>0</v>
      </c>
      <c r="I74" s="15">
        <f t="shared" si="20"/>
        <v>4691218</v>
      </c>
      <c r="J74" s="15">
        <f t="shared" si="20"/>
        <v>0</v>
      </c>
      <c r="K74" s="15">
        <f t="shared" si="20"/>
        <v>0</v>
      </c>
      <c r="L74" s="15">
        <f t="shared" si="20"/>
        <v>0</v>
      </c>
      <c r="M74" s="15">
        <f t="shared" si="20"/>
        <v>0</v>
      </c>
      <c r="N74" s="15">
        <f t="shared" si="18"/>
        <v>98985745</v>
      </c>
      <c r="O74" s="37">
        <f t="shared" si="19"/>
        <v>1350.1615653217666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92</v>
      </c>
      <c r="M76" s="48"/>
      <c r="N76" s="48"/>
      <c r="O76" s="41">
        <v>73314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thickBot="1">
      <c r="A78" s="52" t="s">
        <v>96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14674516</v>
      </c>
      <c r="E5" s="26">
        <f t="shared" si="0"/>
        <v>2259939</v>
      </c>
      <c r="F5" s="26">
        <f t="shared" si="0"/>
        <v>13792593</v>
      </c>
      <c r="G5" s="26">
        <f t="shared" si="0"/>
        <v>332016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31059064</v>
      </c>
      <c r="O5" s="32">
        <f aca="true" t="shared" si="1" ref="O5:O36">(N5/O$75)</f>
        <v>427.8815231167686</v>
      </c>
      <c r="P5" s="6"/>
    </row>
    <row r="6" spans="1:16" ht="15">
      <c r="A6" s="12"/>
      <c r="B6" s="44">
        <v>511</v>
      </c>
      <c r="C6" s="20" t="s">
        <v>20</v>
      </c>
      <c r="D6" s="46">
        <v>450438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450438</v>
      </c>
      <c r="O6" s="47">
        <f t="shared" si="1"/>
        <v>6.205405852206976</v>
      </c>
      <c r="P6" s="9"/>
    </row>
    <row r="7" spans="1:16" ht="15">
      <c r="A7" s="12"/>
      <c r="B7" s="44">
        <v>512</v>
      </c>
      <c r="C7" s="20" t="s">
        <v>21</v>
      </c>
      <c r="D7" s="46">
        <v>465788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465788</v>
      </c>
      <c r="O7" s="47">
        <f t="shared" si="1"/>
        <v>6.416873312393233</v>
      </c>
      <c r="P7" s="9"/>
    </row>
    <row r="8" spans="1:16" ht="15">
      <c r="A8" s="12"/>
      <c r="B8" s="44">
        <v>513</v>
      </c>
      <c r="C8" s="20" t="s">
        <v>22</v>
      </c>
      <c r="D8" s="46">
        <v>8154267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8154267</v>
      </c>
      <c r="O8" s="47">
        <f t="shared" si="1"/>
        <v>112.33629525541411</v>
      </c>
      <c r="P8" s="9"/>
    </row>
    <row r="9" spans="1:16" ht="15">
      <c r="A9" s="12"/>
      <c r="B9" s="44">
        <v>514</v>
      </c>
      <c r="C9" s="20" t="s">
        <v>23</v>
      </c>
      <c r="D9" s="46">
        <v>493976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493976</v>
      </c>
      <c r="O9" s="47">
        <f t="shared" si="1"/>
        <v>6.805201961756764</v>
      </c>
      <c r="P9" s="9"/>
    </row>
    <row r="10" spans="1:16" ht="15">
      <c r="A10" s="12"/>
      <c r="B10" s="44">
        <v>515</v>
      </c>
      <c r="C10" s="20" t="s">
        <v>24</v>
      </c>
      <c r="D10" s="46">
        <v>131880</v>
      </c>
      <c r="E10" s="46">
        <v>2013677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2145557</v>
      </c>
      <c r="O10" s="47">
        <f t="shared" si="1"/>
        <v>29.558012343638065</v>
      </c>
      <c r="P10" s="9"/>
    </row>
    <row r="11" spans="1:16" ht="15">
      <c r="A11" s="12"/>
      <c r="B11" s="44">
        <v>516</v>
      </c>
      <c r="C11" s="20" t="s">
        <v>25</v>
      </c>
      <c r="D11" s="46">
        <v>1107692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1107692</v>
      </c>
      <c r="O11" s="47">
        <f t="shared" si="1"/>
        <v>15.259987876784042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106669</v>
      </c>
      <c r="F12" s="46">
        <v>13792593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13899262</v>
      </c>
      <c r="O12" s="47">
        <f t="shared" si="1"/>
        <v>191.48153964842675</v>
      </c>
      <c r="P12" s="9"/>
    </row>
    <row r="13" spans="1:16" ht="15">
      <c r="A13" s="12"/>
      <c r="B13" s="44">
        <v>519</v>
      </c>
      <c r="C13" s="20" t="s">
        <v>27</v>
      </c>
      <c r="D13" s="46">
        <v>3870475</v>
      </c>
      <c r="E13" s="46">
        <v>139593</v>
      </c>
      <c r="F13" s="46">
        <v>0</v>
      </c>
      <c r="G13" s="46">
        <v>332016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4342084</v>
      </c>
      <c r="O13" s="47">
        <f t="shared" si="1"/>
        <v>59.81820686614868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23255979</v>
      </c>
      <c r="E14" s="31">
        <f t="shared" si="3"/>
        <v>8494696</v>
      </c>
      <c r="F14" s="31">
        <f t="shared" si="3"/>
        <v>0</v>
      </c>
      <c r="G14" s="31">
        <f t="shared" si="3"/>
        <v>2227946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33978621</v>
      </c>
      <c r="O14" s="43">
        <f t="shared" si="1"/>
        <v>468.1024549512316</v>
      </c>
      <c r="P14" s="10"/>
    </row>
    <row r="15" spans="1:16" ht="15">
      <c r="A15" s="12"/>
      <c r="B15" s="44">
        <v>521</v>
      </c>
      <c r="C15" s="20" t="s">
        <v>29</v>
      </c>
      <c r="D15" s="46">
        <v>11334725</v>
      </c>
      <c r="E15" s="46">
        <v>529274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11863999</v>
      </c>
      <c r="O15" s="47">
        <f t="shared" si="1"/>
        <v>163.44297955584946</v>
      </c>
      <c r="P15" s="9"/>
    </row>
    <row r="16" spans="1:16" ht="15">
      <c r="A16" s="12"/>
      <c r="B16" s="44">
        <v>522</v>
      </c>
      <c r="C16" s="20" t="s">
        <v>30</v>
      </c>
      <c r="D16" s="46">
        <v>28438</v>
      </c>
      <c r="E16" s="46">
        <v>6110574</v>
      </c>
      <c r="F16" s="46">
        <v>0</v>
      </c>
      <c r="G16" s="46">
        <v>4555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6143567</v>
      </c>
      <c r="O16" s="47">
        <f t="shared" si="1"/>
        <v>84.63612442828016</v>
      </c>
      <c r="P16" s="9"/>
    </row>
    <row r="17" spans="1:16" ht="15">
      <c r="A17" s="12"/>
      <c r="B17" s="44">
        <v>523</v>
      </c>
      <c r="C17" s="20" t="s">
        <v>31</v>
      </c>
      <c r="D17" s="46">
        <v>5155447</v>
      </c>
      <c r="E17" s="46">
        <v>116369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5271816</v>
      </c>
      <c r="O17" s="47">
        <f t="shared" si="1"/>
        <v>72.62654984294925</v>
      </c>
      <c r="P17" s="9"/>
    </row>
    <row r="18" spans="1:16" ht="15">
      <c r="A18" s="12"/>
      <c r="B18" s="44">
        <v>524</v>
      </c>
      <c r="C18" s="20" t="s">
        <v>32</v>
      </c>
      <c r="D18" s="46">
        <v>0</v>
      </c>
      <c r="E18" s="46">
        <v>948207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948207</v>
      </c>
      <c r="O18" s="47">
        <f t="shared" si="1"/>
        <v>13.06286163002149</v>
      </c>
      <c r="P18" s="9"/>
    </row>
    <row r="19" spans="1:16" ht="15">
      <c r="A19" s="12"/>
      <c r="B19" s="44">
        <v>525</v>
      </c>
      <c r="C19" s="20" t="s">
        <v>33</v>
      </c>
      <c r="D19" s="46">
        <v>419986</v>
      </c>
      <c r="E19" s="46">
        <v>373295</v>
      </c>
      <c r="F19" s="46">
        <v>0</v>
      </c>
      <c r="G19" s="46">
        <v>2223391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3016672</v>
      </c>
      <c r="O19" s="47">
        <f t="shared" si="1"/>
        <v>41.55882515016256</v>
      </c>
      <c r="P19" s="9"/>
    </row>
    <row r="20" spans="1:16" ht="15">
      <c r="A20" s="12"/>
      <c r="B20" s="44">
        <v>526</v>
      </c>
      <c r="C20" s="20" t="s">
        <v>34</v>
      </c>
      <c r="D20" s="46">
        <v>6076795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6076795</v>
      </c>
      <c r="O20" s="47">
        <f t="shared" si="1"/>
        <v>83.71624786466083</v>
      </c>
      <c r="P20" s="9"/>
    </row>
    <row r="21" spans="1:16" ht="15">
      <c r="A21" s="12"/>
      <c r="B21" s="44">
        <v>527</v>
      </c>
      <c r="C21" s="20" t="s">
        <v>35</v>
      </c>
      <c r="D21" s="46">
        <v>146220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146220</v>
      </c>
      <c r="O21" s="47">
        <f t="shared" si="1"/>
        <v>2.01438254256902</v>
      </c>
      <c r="P21" s="9"/>
    </row>
    <row r="22" spans="1:16" ht="15">
      <c r="A22" s="12"/>
      <c r="B22" s="44">
        <v>529</v>
      </c>
      <c r="C22" s="20" t="s">
        <v>36</v>
      </c>
      <c r="D22" s="46">
        <v>94368</v>
      </c>
      <c r="E22" s="46">
        <v>416977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511345</v>
      </c>
      <c r="O22" s="47">
        <f t="shared" si="1"/>
        <v>7.044483936738855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SUM(D24:D27)</f>
        <v>387242</v>
      </c>
      <c r="E23" s="31">
        <f t="shared" si="5"/>
        <v>509445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5219504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6116191</v>
      </c>
      <c r="O23" s="43">
        <f t="shared" si="1"/>
        <v>84.25898220091476</v>
      </c>
      <c r="P23" s="10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3187402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3187402</v>
      </c>
      <c r="O24" s="47">
        <f t="shared" si="1"/>
        <v>43.910866809941034</v>
      </c>
      <c r="P24" s="9"/>
    </row>
    <row r="25" spans="1:16" ht="15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2032102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2032102</v>
      </c>
      <c r="O25" s="47">
        <f t="shared" si="1"/>
        <v>27.995012949798866</v>
      </c>
      <c r="P25" s="9"/>
    </row>
    <row r="26" spans="1:16" ht="15">
      <c r="A26" s="12"/>
      <c r="B26" s="44">
        <v>537</v>
      </c>
      <c r="C26" s="20" t="s">
        <v>40</v>
      </c>
      <c r="D26" s="46">
        <v>387242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387242</v>
      </c>
      <c r="O26" s="47">
        <f t="shared" si="1"/>
        <v>5.334793629801069</v>
      </c>
      <c r="P26" s="9"/>
    </row>
    <row r="27" spans="1:16" ht="15">
      <c r="A27" s="12"/>
      <c r="B27" s="44">
        <v>539</v>
      </c>
      <c r="C27" s="20" t="s">
        <v>41</v>
      </c>
      <c r="D27" s="46">
        <v>0</v>
      </c>
      <c r="E27" s="46">
        <v>509445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509445</v>
      </c>
      <c r="O27" s="47">
        <f t="shared" si="1"/>
        <v>7.018308811373781</v>
      </c>
      <c r="P27" s="9"/>
    </row>
    <row r="28" spans="1:16" ht="15.75">
      <c r="A28" s="28" t="s">
        <v>42</v>
      </c>
      <c r="B28" s="29"/>
      <c r="C28" s="30"/>
      <c r="D28" s="31">
        <f aca="true" t="shared" si="6" ref="D28:M28">SUM(D29:D30)</f>
        <v>0</v>
      </c>
      <c r="E28" s="31">
        <f t="shared" si="6"/>
        <v>6936267</v>
      </c>
      <c r="F28" s="31">
        <f t="shared" si="6"/>
        <v>0</v>
      </c>
      <c r="G28" s="31">
        <f t="shared" si="6"/>
        <v>7359117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aca="true" t="shared" si="7" ref="N28:N36">SUM(D28:M28)</f>
        <v>14295384</v>
      </c>
      <c r="O28" s="43">
        <f t="shared" si="1"/>
        <v>196.9386675483551</v>
      </c>
      <c r="P28" s="10"/>
    </row>
    <row r="29" spans="1:16" ht="15">
      <c r="A29" s="12"/>
      <c r="B29" s="44">
        <v>541</v>
      </c>
      <c r="C29" s="20" t="s">
        <v>43</v>
      </c>
      <c r="D29" s="46">
        <v>0</v>
      </c>
      <c r="E29" s="46">
        <v>6528738</v>
      </c>
      <c r="F29" s="46">
        <v>0</v>
      </c>
      <c r="G29" s="46">
        <v>7359117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13887855</v>
      </c>
      <c r="O29" s="47">
        <f t="shared" si="1"/>
        <v>191.3243924615639</v>
      </c>
      <c r="P29" s="9"/>
    </row>
    <row r="30" spans="1:16" ht="15">
      <c r="A30" s="12"/>
      <c r="B30" s="44">
        <v>549</v>
      </c>
      <c r="C30" s="20" t="s">
        <v>44</v>
      </c>
      <c r="D30" s="46">
        <v>0</v>
      </c>
      <c r="E30" s="46">
        <v>407529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407529</v>
      </c>
      <c r="O30" s="47">
        <f t="shared" si="1"/>
        <v>5.6142750867912055</v>
      </c>
      <c r="P30" s="9"/>
    </row>
    <row r="31" spans="1:16" ht="15.75">
      <c r="A31" s="28" t="s">
        <v>45</v>
      </c>
      <c r="B31" s="29"/>
      <c r="C31" s="30"/>
      <c r="D31" s="31">
        <f aca="true" t="shared" si="8" ref="D31:M31">SUM(D32:D34)</f>
        <v>49850</v>
      </c>
      <c r="E31" s="31">
        <f t="shared" si="8"/>
        <v>3026418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3076268</v>
      </c>
      <c r="O31" s="43">
        <f t="shared" si="1"/>
        <v>42.37984239819254</v>
      </c>
      <c r="P31" s="10"/>
    </row>
    <row r="32" spans="1:16" ht="15">
      <c r="A32" s="13"/>
      <c r="B32" s="45">
        <v>552</v>
      </c>
      <c r="C32" s="21" t="s">
        <v>46</v>
      </c>
      <c r="D32" s="46">
        <v>0</v>
      </c>
      <c r="E32" s="46">
        <v>1676732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1676732</v>
      </c>
      <c r="O32" s="47">
        <f t="shared" si="1"/>
        <v>23.099300159806027</v>
      </c>
      <c r="P32" s="9"/>
    </row>
    <row r="33" spans="1:16" ht="15">
      <c r="A33" s="13"/>
      <c r="B33" s="45">
        <v>553</v>
      </c>
      <c r="C33" s="21" t="s">
        <v>47</v>
      </c>
      <c r="D33" s="46">
        <v>44947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44947</v>
      </c>
      <c r="O33" s="47">
        <f t="shared" si="1"/>
        <v>0.619207031465256</v>
      </c>
      <c r="P33" s="9"/>
    </row>
    <row r="34" spans="1:16" ht="15">
      <c r="A34" s="13"/>
      <c r="B34" s="45">
        <v>554</v>
      </c>
      <c r="C34" s="21" t="s">
        <v>48</v>
      </c>
      <c r="D34" s="46">
        <v>4903</v>
      </c>
      <c r="E34" s="46">
        <v>1349686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1354589</v>
      </c>
      <c r="O34" s="47">
        <f t="shared" si="1"/>
        <v>18.661335206921255</v>
      </c>
      <c r="P34" s="9"/>
    </row>
    <row r="35" spans="1:16" ht="15.75">
      <c r="A35" s="28" t="s">
        <v>49</v>
      </c>
      <c r="B35" s="29"/>
      <c r="C35" s="30"/>
      <c r="D35" s="31">
        <f>SUM(D36:D41)</f>
        <v>2727818</v>
      </c>
      <c r="E35" s="31">
        <f aca="true" t="shared" si="9" ref="E35:M35">SUM(E36:E41)</f>
        <v>535095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3262913</v>
      </c>
      <c r="O35" s="43">
        <f t="shared" si="1"/>
        <v>44.951135173857935</v>
      </c>
      <c r="P35" s="10"/>
    </row>
    <row r="36" spans="1:16" ht="15">
      <c r="A36" s="12"/>
      <c r="B36" s="44">
        <v>561</v>
      </c>
      <c r="C36" s="20" t="s">
        <v>50</v>
      </c>
      <c r="D36" s="46">
        <v>62373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62373</v>
      </c>
      <c r="O36" s="47">
        <f t="shared" si="1"/>
        <v>0.8592742602082989</v>
      </c>
      <c r="P36" s="9"/>
    </row>
    <row r="37" spans="1:16" ht="15">
      <c r="A37" s="12"/>
      <c r="B37" s="44">
        <v>562</v>
      </c>
      <c r="C37" s="20" t="s">
        <v>51</v>
      </c>
      <c r="D37" s="46">
        <v>1756848</v>
      </c>
      <c r="E37" s="46">
        <v>411512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0" ref="N37:N45">SUM(D37:M37)</f>
        <v>2168360</v>
      </c>
      <c r="O37" s="47">
        <f aca="true" t="shared" si="11" ref="O37:O68">(N37/O$75)</f>
        <v>29.87215517716427</v>
      </c>
      <c r="P37" s="9"/>
    </row>
    <row r="38" spans="1:16" ht="15">
      <c r="A38" s="12"/>
      <c r="B38" s="44">
        <v>563</v>
      </c>
      <c r="C38" s="20" t="s">
        <v>52</v>
      </c>
      <c r="D38" s="46">
        <v>263441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263441</v>
      </c>
      <c r="O38" s="47">
        <f t="shared" si="11"/>
        <v>3.629263790158153</v>
      </c>
      <c r="P38" s="9"/>
    </row>
    <row r="39" spans="1:16" ht="15">
      <c r="A39" s="12"/>
      <c r="B39" s="44">
        <v>564</v>
      </c>
      <c r="C39" s="20" t="s">
        <v>53</v>
      </c>
      <c r="D39" s="46">
        <v>377626</v>
      </c>
      <c r="E39" s="46">
        <v>82418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460044</v>
      </c>
      <c r="O39" s="47">
        <f t="shared" si="11"/>
        <v>6.337741775500082</v>
      </c>
      <c r="P39" s="9"/>
    </row>
    <row r="40" spans="1:16" ht="15">
      <c r="A40" s="12"/>
      <c r="B40" s="44">
        <v>565</v>
      </c>
      <c r="C40" s="20" t="s">
        <v>54</v>
      </c>
      <c r="D40" s="46">
        <v>40000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40000</v>
      </c>
      <c r="O40" s="47">
        <f t="shared" si="11"/>
        <v>0.5510552708436656</v>
      </c>
      <c r="P40" s="9"/>
    </row>
    <row r="41" spans="1:16" ht="15">
      <c r="A41" s="12"/>
      <c r="B41" s="44">
        <v>569</v>
      </c>
      <c r="C41" s="20" t="s">
        <v>55</v>
      </c>
      <c r="D41" s="46">
        <v>227530</v>
      </c>
      <c r="E41" s="46">
        <v>41165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268695</v>
      </c>
      <c r="O41" s="47">
        <f t="shared" si="11"/>
        <v>3.701644899983468</v>
      </c>
      <c r="P41" s="9"/>
    </row>
    <row r="42" spans="1:16" ht="15.75">
      <c r="A42" s="28" t="s">
        <v>56</v>
      </c>
      <c r="B42" s="29"/>
      <c r="C42" s="30"/>
      <c r="D42" s="31">
        <f aca="true" t="shared" si="12" ref="D42:M42">SUM(D43:D45)</f>
        <v>2203114</v>
      </c>
      <c r="E42" s="31">
        <f t="shared" si="12"/>
        <v>199774</v>
      </c>
      <c r="F42" s="31">
        <f t="shared" si="12"/>
        <v>0</v>
      </c>
      <c r="G42" s="31">
        <f t="shared" si="12"/>
        <v>2179221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4582109</v>
      </c>
      <c r="O42" s="43">
        <f t="shared" si="11"/>
        <v>63.12488290075495</v>
      </c>
      <c r="P42" s="9"/>
    </row>
    <row r="43" spans="1:16" ht="15">
      <c r="A43" s="12"/>
      <c r="B43" s="44">
        <v>571</v>
      </c>
      <c r="C43" s="20" t="s">
        <v>57</v>
      </c>
      <c r="D43" s="46">
        <v>1339967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1339967</v>
      </c>
      <c r="O43" s="47">
        <f t="shared" si="11"/>
        <v>18.45989695266435</v>
      </c>
      <c r="P43" s="9"/>
    </row>
    <row r="44" spans="1:16" ht="15">
      <c r="A44" s="12"/>
      <c r="B44" s="44">
        <v>572</v>
      </c>
      <c r="C44" s="20" t="s">
        <v>58</v>
      </c>
      <c r="D44" s="46">
        <v>863147</v>
      </c>
      <c r="E44" s="46">
        <v>43504</v>
      </c>
      <c r="F44" s="46">
        <v>0</v>
      </c>
      <c r="G44" s="46">
        <v>2179221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3085872</v>
      </c>
      <c r="O44" s="47">
        <f t="shared" si="11"/>
        <v>42.5121507687221</v>
      </c>
      <c r="P44" s="9"/>
    </row>
    <row r="45" spans="1:16" ht="15">
      <c r="A45" s="12"/>
      <c r="B45" s="44">
        <v>579</v>
      </c>
      <c r="C45" s="20" t="s">
        <v>59</v>
      </c>
      <c r="D45" s="46">
        <v>0</v>
      </c>
      <c r="E45" s="46">
        <v>156270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156270</v>
      </c>
      <c r="O45" s="47">
        <f t="shared" si="11"/>
        <v>2.152835179368491</v>
      </c>
      <c r="P45" s="9"/>
    </row>
    <row r="46" spans="1:16" ht="15.75">
      <c r="A46" s="28" t="s">
        <v>84</v>
      </c>
      <c r="B46" s="29"/>
      <c r="C46" s="30"/>
      <c r="D46" s="31">
        <f aca="true" t="shared" si="13" ref="D46:M46">SUM(D47:D50)</f>
        <v>4704404</v>
      </c>
      <c r="E46" s="31">
        <f t="shared" si="13"/>
        <v>14593444</v>
      </c>
      <c r="F46" s="31">
        <f t="shared" si="13"/>
        <v>8957</v>
      </c>
      <c r="G46" s="31">
        <f t="shared" si="13"/>
        <v>563603</v>
      </c>
      <c r="H46" s="31">
        <f t="shared" si="13"/>
        <v>0</v>
      </c>
      <c r="I46" s="31">
        <f t="shared" si="13"/>
        <v>12125287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 aca="true" t="shared" si="14" ref="N46:N56">SUM(D46:M46)</f>
        <v>31995695</v>
      </c>
      <c r="O46" s="43">
        <f t="shared" si="11"/>
        <v>440.7849093514079</v>
      </c>
      <c r="P46" s="9"/>
    </row>
    <row r="47" spans="1:16" ht="15">
      <c r="A47" s="12"/>
      <c r="B47" s="44">
        <v>581</v>
      </c>
      <c r="C47" s="20" t="s">
        <v>60</v>
      </c>
      <c r="D47" s="46">
        <v>4704404</v>
      </c>
      <c r="E47" s="46">
        <v>14141058</v>
      </c>
      <c r="F47" s="46">
        <v>8957</v>
      </c>
      <c r="G47" s="46">
        <v>563603</v>
      </c>
      <c r="H47" s="46">
        <v>0</v>
      </c>
      <c r="I47" s="46">
        <v>261460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19679482</v>
      </c>
      <c r="O47" s="47">
        <f t="shared" si="11"/>
        <v>271.1120570893261</v>
      </c>
      <c r="P47" s="9"/>
    </row>
    <row r="48" spans="1:16" ht="15">
      <c r="A48" s="12"/>
      <c r="B48" s="44">
        <v>587</v>
      </c>
      <c r="C48" s="20" t="s">
        <v>61</v>
      </c>
      <c r="D48" s="46">
        <v>0</v>
      </c>
      <c r="E48" s="46">
        <v>452386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452386</v>
      </c>
      <c r="O48" s="47">
        <f t="shared" si="11"/>
        <v>6.232242243897063</v>
      </c>
      <c r="P48" s="9"/>
    </row>
    <row r="49" spans="1:16" ht="15">
      <c r="A49" s="12"/>
      <c r="B49" s="44">
        <v>590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1098483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1098483</v>
      </c>
      <c r="O49" s="47">
        <f t="shared" si="11"/>
        <v>15.133121177054058</v>
      </c>
      <c r="P49" s="9"/>
    </row>
    <row r="50" spans="1:16" ht="15">
      <c r="A50" s="12"/>
      <c r="B50" s="44">
        <v>593</v>
      </c>
      <c r="C50" s="20" t="s">
        <v>63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10765344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10765344</v>
      </c>
      <c r="O50" s="47">
        <f t="shared" si="11"/>
        <v>148.30748884113078</v>
      </c>
      <c r="P50" s="9"/>
    </row>
    <row r="51" spans="1:16" ht="15.75">
      <c r="A51" s="28" t="s">
        <v>64</v>
      </c>
      <c r="B51" s="29"/>
      <c r="C51" s="30"/>
      <c r="D51" s="31">
        <f aca="true" t="shared" si="15" ref="D51:M51">SUM(D52:D72)</f>
        <v>1848364</v>
      </c>
      <c r="E51" s="31">
        <f t="shared" si="15"/>
        <v>2347542</v>
      </c>
      <c r="F51" s="31">
        <f t="shared" si="15"/>
        <v>0</v>
      </c>
      <c r="G51" s="31">
        <f t="shared" si="15"/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31">
        <f t="shared" si="15"/>
        <v>0</v>
      </c>
      <c r="N51" s="31">
        <f t="shared" si="14"/>
        <v>4195906</v>
      </c>
      <c r="O51" s="43">
        <f t="shared" si="11"/>
        <v>57.80440293161404</v>
      </c>
      <c r="P51" s="9"/>
    </row>
    <row r="52" spans="1:16" ht="15">
      <c r="A52" s="12"/>
      <c r="B52" s="44">
        <v>602</v>
      </c>
      <c r="C52" s="20" t="s">
        <v>65</v>
      </c>
      <c r="D52" s="46">
        <v>0</v>
      </c>
      <c r="E52" s="46">
        <v>25832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25832</v>
      </c>
      <c r="O52" s="47">
        <f t="shared" si="11"/>
        <v>0.3558714939108393</v>
      </c>
      <c r="P52" s="9"/>
    </row>
    <row r="53" spans="1:16" ht="15">
      <c r="A53" s="12"/>
      <c r="B53" s="44">
        <v>603</v>
      </c>
      <c r="C53" s="20" t="s">
        <v>66</v>
      </c>
      <c r="D53" s="46">
        <v>0</v>
      </c>
      <c r="E53" s="46">
        <v>7421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7421</v>
      </c>
      <c r="O53" s="47">
        <f t="shared" si="11"/>
        <v>0.10223452912327106</v>
      </c>
      <c r="P53" s="9"/>
    </row>
    <row r="54" spans="1:16" ht="15">
      <c r="A54" s="12"/>
      <c r="B54" s="44">
        <v>604</v>
      </c>
      <c r="C54" s="20" t="s">
        <v>67</v>
      </c>
      <c r="D54" s="46">
        <v>0</v>
      </c>
      <c r="E54" s="46">
        <v>647349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647349</v>
      </c>
      <c r="O54" s="47">
        <f t="shared" si="11"/>
        <v>8.918126963134402</v>
      </c>
      <c r="P54" s="9"/>
    </row>
    <row r="55" spans="1:16" ht="15">
      <c r="A55" s="12"/>
      <c r="B55" s="44">
        <v>605</v>
      </c>
      <c r="C55" s="20" t="s">
        <v>68</v>
      </c>
      <c r="D55" s="46">
        <v>0</v>
      </c>
      <c r="E55" s="46">
        <v>11612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11612</v>
      </c>
      <c r="O55" s="47">
        <f t="shared" si="11"/>
        <v>0.15997134512591613</v>
      </c>
      <c r="P55" s="9"/>
    </row>
    <row r="56" spans="1:16" ht="15">
      <c r="A56" s="12"/>
      <c r="B56" s="44">
        <v>608</v>
      </c>
      <c r="C56" s="20" t="s">
        <v>69</v>
      </c>
      <c r="D56" s="46">
        <v>0</v>
      </c>
      <c r="E56" s="46">
        <v>72353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72353</v>
      </c>
      <c r="O56" s="47">
        <f t="shared" si="11"/>
        <v>0.9967625502837935</v>
      </c>
      <c r="P56" s="9"/>
    </row>
    <row r="57" spans="1:16" ht="15">
      <c r="A57" s="12"/>
      <c r="B57" s="44">
        <v>614</v>
      </c>
      <c r="C57" s="20" t="s">
        <v>70</v>
      </c>
      <c r="D57" s="46">
        <v>0</v>
      </c>
      <c r="E57" s="46">
        <v>186180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aca="true" t="shared" si="16" ref="N57:N63">SUM(D57:M57)</f>
        <v>186180</v>
      </c>
      <c r="O57" s="47">
        <f t="shared" si="11"/>
        <v>2.5648867581418417</v>
      </c>
      <c r="P57" s="9"/>
    </row>
    <row r="58" spans="1:16" ht="15">
      <c r="A58" s="12"/>
      <c r="B58" s="44">
        <v>634</v>
      </c>
      <c r="C58" s="20" t="s">
        <v>71</v>
      </c>
      <c r="D58" s="46">
        <v>0</v>
      </c>
      <c r="E58" s="46">
        <v>156915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156915</v>
      </c>
      <c r="O58" s="47">
        <f t="shared" si="11"/>
        <v>2.1617209456108446</v>
      </c>
      <c r="P58" s="9"/>
    </row>
    <row r="59" spans="1:16" ht="15">
      <c r="A59" s="12"/>
      <c r="B59" s="44">
        <v>654</v>
      </c>
      <c r="C59" s="20" t="s">
        <v>72</v>
      </c>
      <c r="D59" s="46">
        <v>0</v>
      </c>
      <c r="E59" s="46">
        <v>249380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249380</v>
      </c>
      <c r="O59" s="47">
        <f t="shared" si="11"/>
        <v>3.4355540860748333</v>
      </c>
      <c r="P59" s="9"/>
    </row>
    <row r="60" spans="1:16" ht="15">
      <c r="A60" s="12"/>
      <c r="B60" s="44">
        <v>669</v>
      </c>
      <c r="C60" s="20" t="s">
        <v>73</v>
      </c>
      <c r="D60" s="46">
        <v>7610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7610</v>
      </c>
      <c r="O60" s="47">
        <f t="shared" si="11"/>
        <v>0.10483826527800738</v>
      </c>
      <c r="P60" s="9"/>
    </row>
    <row r="61" spans="1:16" ht="15">
      <c r="A61" s="12"/>
      <c r="B61" s="44">
        <v>674</v>
      </c>
      <c r="C61" s="20" t="s">
        <v>74</v>
      </c>
      <c r="D61" s="46">
        <v>0</v>
      </c>
      <c r="E61" s="46">
        <v>111279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111279</v>
      </c>
      <c r="O61" s="47">
        <f t="shared" si="11"/>
        <v>1.5330219871053066</v>
      </c>
      <c r="P61" s="9"/>
    </row>
    <row r="62" spans="1:16" ht="15">
      <c r="A62" s="12"/>
      <c r="B62" s="44">
        <v>685</v>
      </c>
      <c r="C62" s="20" t="s">
        <v>75</v>
      </c>
      <c r="D62" s="46">
        <v>0</v>
      </c>
      <c r="E62" s="46">
        <v>4064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4064</v>
      </c>
      <c r="O62" s="47">
        <f t="shared" si="11"/>
        <v>0.055987215517716425</v>
      </c>
      <c r="P62" s="9"/>
    </row>
    <row r="63" spans="1:16" ht="15">
      <c r="A63" s="12"/>
      <c r="B63" s="44">
        <v>694</v>
      </c>
      <c r="C63" s="20" t="s">
        <v>76</v>
      </c>
      <c r="D63" s="46">
        <v>0</v>
      </c>
      <c r="E63" s="46">
        <v>62327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62327</v>
      </c>
      <c r="O63" s="47">
        <f t="shared" si="11"/>
        <v>0.8586405466468287</v>
      </c>
      <c r="P63" s="9"/>
    </row>
    <row r="64" spans="1:16" ht="15">
      <c r="A64" s="12"/>
      <c r="B64" s="44">
        <v>711</v>
      </c>
      <c r="C64" s="20" t="s">
        <v>77</v>
      </c>
      <c r="D64" s="46">
        <v>848192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aca="true" t="shared" si="17" ref="N64:N71">SUM(D64:M64)</f>
        <v>848192</v>
      </c>
      <c r="O64" s="47">
        <f t="shared" si="11"/>
        <v>11.685016807185761</v>
      </c>
      <c r="P64" s="9"/>
    </row>
    <row r="65" spans="1:16" ht="15">
      <c r="A65" s="12"/>
      <c r="B65" s="44">
        <v>712</v>
      </c>
      <c r="C65" s="20" t="s">
        <v>78</v>
      </c>
      <c r="D65" s="46">
        <v>992562</v>
      </c>
      <c r="E65" s="46">
        <v>7650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1000212</v>
      </c>
      <c r="O65" s="47">
        <f t="shared" si="11"/>
        <v>13.779302364027112</v>
      </c>
      <c r="P65" s="9"/>
    </row>
    <row r="66" spans="1:16" ht="15">
      <c r="A66" s="12"/>
      <c r="B66" s="44">
        <v>713</v>
      </c>
      <c r="C66" s="20" t="s">
        <v>79</v>
      </c>
      <c r="D66" s="46">
        <v>0</v>
      </c>
      <c r="E66" s="46">
        <v>45148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45148</v>
      </c>
      <c r="O66" s="47">
        <f t="shared" si="11"/>
        <v>0.6219760842012454</v>
      </c>
      <c r="P66" s="9"/>
    </row>
    <row r="67" spans="1:16" ht="15">
      <c r="A67" s="12"/>
      <c r="B67" s="44">
        <v>714</v>
      </c>
      <c r="C67" s="20" t="s">
        <v>80</v>
      </c>
      <c r="D67" s="46">
        <v>0</v>
      </c>
      <c r="E67" s="46">
        <v>18782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18782</v>
      </c>
      <c r="O67" s="47">
        <f t="shared" si="11"/>
        <v>0.2587480024246432</v>
      </c>
      <c r="P67" s="9"/>
    </row>
    <row r="68" spans="1:16" ht="15">
      <c r="A68" s="12"/>
      <c r="B68" s="44">
        <v>716</v>
      </c>
      <c r="C68" s="20" t="s">
        <v>81</v>
      </c>
      <c r="D68" s="46">
        <v>0</v>
      </c>
      <c r="E68" s="46">
        <v>128596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128596</v>
      </c>
      <c r="O68" s="47">
        <f t="shared" si="11"/>
        <v>1.7715875902353007</v>
      </c>
      <c r="P68" s="9"/>
    </row>
    <row r="69" spans="1:16" ht="15">
      <c r="A69" s="12"/>
      <c r="B69" s="44">
        <v>719</v>
      </c>
      <c r="C69" s="20" t="s">
        <v>82</v>
      </c>
      <c r="D69" s="46">
        <v>0</v>
      </c>
      <c r="E69" s="46">
        <v>40077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40077</v>
      </c>
      <c r="O69" s="47">
        <f>(N69/O$75)</f>
        <v>0.5521160522400397</v>
      </c>
      <c r="P69" s="9"/>
    </row>
    <row r="70" spans="1:16" ht="15">
      <c r="A70" s="12"/>
      <c r="B70" s="44">
        <v>724</v>
      </c>
      <c r="C70" s="20" t="s">
        <v>83</v>
      </c>
      <c r="D70" s="46">
        <v>0</v>
      </c>
      <c r="E70" s="46">
        <v>251411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251411</v>
      </c>
      <c r="O70" s="47">
        <f>(N70/O$75)</f>
        <v>3.4635339174519206</v>
      </c>
      <c r="P70" s="9"/>
    </row>
    <row r="71" spans="1:16" ht="15">
      <c r="A71" s="12"/>
      <c r="B71" s="44">
        <v>744</v>
      </c>
      <c r="C71" s="20" t="s">
        <v>85</v>
      </c>
      <c r="D71" s="46">
        <v>0</v>
      </c>
      <c r="E71" s="46">
        <v>129647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129647</v>
      </c>
      <c r="O71" s="47">
        <f>(N71/O$75)</f>
        <v>1.786066567476718</v>
      </c>
      <c r="P71" s="9"/>
    </row>
    <row r="72" spans="1:16" ht="15.75" thickBot="1">
      <c r="A72" s="12"/>
      <c r="B72" s="44">
        <v>764</v>
      </c>
      <c r="C72" s="20" t="s">
        <v>86</v>
      </c>
      <c r="D72" s="46">
        <v>0</v>
      </c>
      <c r="E72" s="46">
        <v>191519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191519</v>
      </c>
      <c r="O72" s="47">
        <f>(N72/O$75)</f>
        <v>2.6384388604177</v>
      </c>
      <c r="P72" s="9"/>
    </row>
    <row r="73" spans="1:119" ht="16.5" thickBot="1">
      <c r="A73" s="14" t="s">
        <v>10</v>
      </c>
      <c r="B73" s="23"/>
      <c r="C73" s="22"/>
      <c r="D73" s="15">
        <f aca="true" t="shared" si="18" ref="D73:M73">SUM(D5,D14,D23,D28,D31,D35,D42,D46,D51)</f>
        <v>49851287</v>
      </c>
      <c r="E73" s="15">
        <f t="shared" si="18"/>
        <v>38902620</v>
      </c>
      <c r="F73" s="15">
        <f t="shared" si="18"/>
        <v>13801550</v>
      </c>
      <c r="G73" s="15">
        <f t="shared" si="18"/>
        <v>12661903</v>
      </c>
      <c r="H73" s="15">
        <f t="shared" si="18"/>
        <v>0</v>
      </c>
      <c r="I73" s="15">
        <f t="shared" si="18"/>
        <v>17344791</v>
      </c>
      <c r="J73" s="15">
        <f t="shared" si="18"/>
        <v>0</v>
      </c>
      <c r="K73" s="15">
        <f t="shared" si="18"/>
        <v>0</v>
      </c>
      <c r="L73" s="15">
        <f t="shared" si="18"/>
        <v>0</v>
      </c>
      <c r="M73" s="15">
        <f t="shared" si="18"/>
        <v>0</v>
      </c>
      <c r="N73" s="15">
        <f>SUM(D73:M73)</f>
        <v>132562151</v>
      </c>
      <c r="O73" s="37">
        <f>(N73/O$75)</f>
        <v>1826.2268005730975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18</v>
      </c>
      <c r="M75" s="48"/>
      <c r="N75" s="48"/>
      <c r="O75" s="41">
        <v>72588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thickBot="1">
      <c r="A77" s="52" t="s">
        <v>96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A77:O77"/>
    <mergeCell ref="A1:O1"/>
    <mergeCell ref="D3:H3"/>
    <mergeCell ref="I3:J3"/>
    <mergeCell ref="K3:L3"/>
    <mergeCell ref="O3:O4"/>
    <mergeCell ref="A2:O2"/>
    <mergeCell ref="A3:C4"/>
    <mergeCell ref="A76:O76"/>
    <mergeCell ref="L75:N75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16390799</v>
      </c>
      <c r="E5" s="26">
        <f t="shared" si="0"/>
        <v>3122423</v>
      </c>
      <c r="F5" s="26">
        <f t="shared" si="0"/>
        <v>9461748</v>
      </c>
      <c r="G5" s="26">
        <f t="shared" si="0"/>
        <v>16204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28991174</v>
      </c>
      <c r="O5" s="32">
        <f aca="true" t="shared" si="1" ref="O5:O36">(N5/O$74)</f>
        <v>403.13111311965514</v>
      </c>
      <c r="P5" s="6"/>
    </row>
    <row r="6" spans="1:16" ht="15">
      <c r="A6" s="12"/>
      <c r="B6" s="44">
        <v>511</v>
      </c>
      <c r="C6" s="20" t="s">
        <v>20</v>
      </c>
      <c r="D6" s="46">
        <v>380136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380136</v>
      </c>
      <c r="O6" s="47">
        <f t="shared" si="1"/>
        <v>5.285906973510394</v>
      </c>
      <c r="P6" s="9"/>
    </row>
    <row r="7" spans="1:16" ht="15">
      <c r="A7" s="12"/>
      <c r="B7" s="44">
        <v>512</v>
      </c>
      <c r="C7" s="20" t="s">
        <v>21</v>
      </c>
      <c r="D7" s="46">
        <v>570041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570041</v>
      </c>
      <c r="O7" s="47">
        <f t="shared" si="1"/>
        <v>7.926593895571161</v>
      </c>
      <c r="P7" s="9"/>
    </row>
    <row r="8" spans="1:16" ht="15">
      <c r="A8" s="12"/>
      <c r="B8" s="44">
        <v>513</v>
      </c>
      <c r="C8" s="20" t="s">
        <v>22</v>
      </c>
      <c r="D8" s="46">
        <v>9431478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9431478</v>
      </c>
      <c r="O8" s="47">
        <f t="shared" si="1"/>
        <v>131.14757700062574</v>
      </c>
      <c r="P8" s="9"/>
    </row>
    <row r="9" spans="1:16" ht="15">
      <c r="A9" s="12"/>
      <c r="B9" s="44">
        <v>514</v>
      </c>
      <c r="C9" s="20" t="s">
        <v>23</v>
      </c>
      <c r="D9" s="46">
        <v>658807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658807</v>
      </c>
      <c r="O9" s="47">
        <f t="shared" si="1"/>
        <v>9.160912187999722</v>
      </c>
      <c r="P9" s="9"/>
    </row>
    <row r="10" spans="1:16" ht="15">
      <c r="A10" s="12"/>
      <c r="B10" s="44">
        <v>515</v>
      </c>
      <c r="C10" s="20" t="s">
        <v>24</v>
      </c>
      <c r="D10" s="46">
        <v>135750</v>
      </c>
      <c r="E10" s="46">
        <v>2457662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2593412</v>
      </c>
      <c r="O10" s="47">
        <f t="shared" si="1"/>
        <v>36.06218452339567</v>
      </c>
      <c r="P10" s="9"/>
    </row>
    <row r="11" spans="1:16" ht="15">
      <c r="A11" s="12"/>
      <c r="B11" s="44">
        <v>517</v>
      </c>
      <c r="C11" s="20" t="s">
        <v>26</v>
      </c>
      <c r="D11" s="46">
        <v>0</v>
      </c>
      <c r="E11" s="46">
        <v>611789</v>
      </c>
      <c r="F11" s="46">
        <v>9461748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10073537</v>
      </c>
      <c r="O11" s="47">
        <f t="shared" si="1"/>
        <v>140.0756031425989</v>
      </c>
      <c r="P11" s="9"/>
    </row>
    <row r="12" spans="1:16" ht="15">
      <c r="A12" s="12"/>
      <c r="B12" s="44">
        <v>519</v>
      </c>
      <c r="C12" s="20" t="s">
        <v>27</v>
      </c>
      <c r="D12" s="46">
        <v>5214587</v>
      </c>
      <c r="E12" s="46">
        <v>52972</v>
      </c>
      <c r="F12" s="46">
        <v>0</v>
      </c>
      <c r="G12" s="46">
        <v>16204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5283763</v>
      </c>
      <c r="O12" s="47">
        <f t="shared" si="1"/>
        <v>73.47233539595355</v>
      </c>
      <c r="P12" s="9"/>
    </row>
    <row r="13" spans="1:16" ht="15.75">
      <c r="A13" s="28" t="s">
        <v>28</v>
      </c>
      <c r="B13" s="29"/>
      <c r="C13" s="30"/>
      <c r="D13" s="31">
        <f aca="true" t="shared" si="3" ref="D13:M13">SUM(D14:D21)</f>
        <v>23027741</v>
      </c>
      <c r="E13" s="31">
        <f t="shared" si="3"/>
        <v>7594999</v>
      </c>
      <c r="F13" s="31">
        <f t="shared" si="3"/>
        <v>0</v>
      </c>
      <c r="G13" s="31">
        <f t="shared" si="3"/>
        <v>239780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30862520</v>
      </c>
      <c r="O13" s="43">
        <f t="shared" si="1"/>
        <v>429.1527497740388</v>
      </c>
      <c r="P13" s="10"/>
    </row>
    <row r="14" spans="1:16" ht="15">
      <c r="A14" s="12"/>
      <c r="B14" s="44">
        <v>521</v>
      </c>
      <c r="C14" s="20" t="s">
        <v>29</v>
      </c>
      <c r="D14" s="46">
        <v>11442499</v>
      </c>
      <c r="E14" s="46">
        <v>473598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11916097</v>
      </c>
      <c r="O14" s="47">
        <f t="shared" si="1"/>
        <v>165.69696169088508</v>
      </c>
      <c r="P14" s="9"/>
    </row>
    <row r="15" spans="1:16" ht="15">
      <c r="A15" s="12"/>
      <c r="B15" s="44">
        <v>522</v>
      </c>
      <c r="C15" s="20" t="s">
        <v>30</v>
      </c>
      <c r="D15" s="46">
        <v>13957</v>
      </c>
      <c r="E15" s="46">
        <v>5703467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5717424</v>
      </c>
      <c r="O15" s="47">
        <f t="shared" si="1"/>
        <v>79.5025238128346</v>
      </c>
      <c r="P15" s="9"/>
    </row>
    <row r="16" spans="1:16" ht="15">
      <c r="A16" s="12"/>
      <c r="B16" s="44">
        <v>523</v>
      </c>
      <c r="C16" s="20" t="s">
        <v>31</v>
      </c>
      <c r="D16" s="46">
        <v>5185879</v>
      </c>
      <c r="E16" s="46">
        <v>84426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5270305</v>
      </c>
      <c r="O16" s="47">
        <f t="shared" si="1"/>
        <v>73.28519780296183</v>
      </c>
      <c r="P16" s="9"/>
    </row>
    <row r="17" spans="1:16" ht="15">
      <c r="A17" s="12"/>
      <c r="B17" s="44">
        <v>524</v>
      </c>
      <c r="C17" s="20" t="s">
        <v>32</v>
      </c>
      <c r="D17" s="46">
        <v>0</v>
      </c>
      <c r="E17" s="46">
        <v>873436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873436</v>
      </c>
      <c r="O17" s="47">
        <f t="shared" si="1"/>
        <v>12.14539386776055</v>
      </c>
      <c r="P17" s="9"/>
    </row>
    <row r="18" spans="1:16" ht="15">
      <c r="A18" s="12"/>
      <c r="B18" s="44">
        <v>525</v>
      </c>
      <c r="C18" s="20" t="s">
        <v>33</v>
      </c>
      <c r="D18" s="46">
        <v>497874</v>
      </c>
      <c r="E18" s="46">
        <v>27465</v>
      </c>
      <c r="F18" s="46">
        <v>0</v>
      </c>
      <c r="G18" s="46">
        <v>239780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765119</v>
      </c>
      <c r="O18" s="47">
        <f t="shared" si="1"/>
        <v>10.639212959744142</v>
      </c>
      <c r="P18" s="9"/>
    </row>
    <row r="19" spans="1:16" ht="15">
      <c r="A19" s="12"/>
      <c r="B19" s="44">
        <v>526</v>
      </c>
      <c r="C19" s="20" t="s">
        <v>34</v>
      </c>
      <c r="D19" s="46">
        <v>5646305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5646305</v>
      </c>
      <c r="O19" s="47">
        <f t="shared" si="1"/>
        <v>78.51359243551416</v>
      </c>
      <c r="P19" s="9"/>
    </row>
    <row r="20" spans="1:16" ht="15">
      <c r="A20" s="12"/>
      <c r="B20" s="44">
        <v>527</v>
      </c>
      <c r="C20" s="20" t="s">
        <v>35</v>
      </c>
      <c r="D20" s="46">
        <v>148090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148090</v>
      </c>
      <c r="O20" s="47">
        <f t="shared" si="1"/>
        <v>2.059236598762428</v>
      </c>
      <c r="P20" s="9"/>
    </row>
    <row r="21" spans="1:16" ht="15">
      <c r="A21" s="12"/>
      <c r="B21" s="44">
        <v>529</v>
      </c>
      <c r="C21" s="20" t="s">
        <v>36</v>
      </c>
      <c r="D21" s="46">
        <v>93137</v>
      </c>
      <c r="E21" s="46">
        <v>432607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525744</v>
      </c>
      <c r="O21" s="47">
        <f t="shared" si="1"/>
        <v>7.310630605576027</v>
      </c>
      <c r="P21" s="9"/>
    </row>
    <row r="22" spans="1:16" ht="15.75">
      <c r="A22" s="28" t="s">
        <v>37</v>
      </c>
      <c r="B22" s="29"/>
      <c r="C22" s="30"/>
      <c r="D22" s="31">
        <f aca="true" t="shared" si="5" ref="D22:M22">SUM(D23:D26)</f>
        <v>952703</v>
      </c>
      <c r="E22" s="31">
        <f t="shared" si="5"/>
        <v>963589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6740508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8656800</v>
      </c>
      <c r="O22" s="43">
        <f t="shared" si="1"/>
        <v>120.37544323159285</v>
      </c>
      <c r="P22" s="10"/>
    </row>
    <row r="23" spans="1:16" ht="15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4626915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4626915</v>
      </c>
      <c r="O23" s="47">
        <f t="shared" si="1"/>
        <v>64.33866370020162</v>
      </c>
      <c r="P23" s="9"/>
    </row>
    <row r="24" spans="1:16" ht="15">
      <c r="A24" s="12"/>
      <c r="B24" s="44">
        <v>536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2113593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2113593</v>
      </c>
      <c r="O24" s="47">
        <f t="shared" si="1"/>
        <v>29.390155044149342</v>
      </c>
      <c r="P24" s="9"/>
    </row>
    <row r="25" spans="1:16" ht="15">
      <c r="A25" s="12"/>
      <c r="B25" s="44">
        <v>537</v>
      </c>
      <c r="C25" s="20" t="s">
        <v>40</v>
      </c>
      <c r="D25" s="46">
        <v>392636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392636</v>
      </c>
      <c r="O25" s="47">
        <f t="shared" si="1"/>
        <v>5.459723284433011</v>
      </c>
      <c r="P25" s="9"/>
    </row>
    <row r="26" spans="1:16" ht="15">
      <c r="A26" s="12"/>
      <c r="B26" s="44">
        <v>539</v>
      </c>
      <c r="C26" s="20" t="s">
        <v>41</v>
      </c>
      <c r="D26" s="46">
        <v>560067</v>
      </c>
      <c r="E26" s="46">
        <v>963589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1523656</v>
      </c>
      <c r="O26" s="47">
        <f t="shared" si="1"/>
        <v>21.186901202808873</v>
      </c>
      <c r="P26" s="9"/>
    </row>
    <row r="27" spans="1:16" ht="15.75">
      <c r="A27" s="28" t="s">
        <v>42</v>
      </c>
      <c r="B27" s="29"/>
      <c r="C27" s="30"/>
      <c r="D27" s="31">
        <f aca="true" t="shared" si="6" ref="D27:M27">SUM(D28:D29)</f>
        <v>0</v>
      </c>
      <c r="E27" s="31">
        <f t="shared" si="6"/>
        <v>6875156</v>
      </c>
      <c r="F27" s="31">
        <f t="shared" si="6"/>
        <v>0</v>
      </c>
      <c r="G27" s="31">
        <f t="shared" si="6"/>
        <v>3738722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6">SUM(D27:M27)</f>
        <v>10613878</v>
      </c>
      <c r="O27" s="43">
        <f t="shared" si="1"/>
        <v>147.58920948341793</v>
      </c>
      <c r="P27" s="10"/>
    </row>
    <row r="28" spans="1:16" ht="15">
      <c r="A28" s="12"/>
      <c r="B28" s="44">
        <v>541</v>
      </c>
      <c r="C28" s="20" t="s">
        <v>43</v>
      </c>
      <c r="D28" s="46">
        <v>0</v>
      </c>
      <c r="E28" s="46">
        <v>6466575</v>
      </c>
      <c r="F28" s="46">
        <v>0</v>
      </c>
      <c r="G28" s="46">
        <v>3738722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10205297</v>
      </c>
      <c r="O28" s="47">
        <f t="shared" si="1"/>
        <v>141.907766112772</v>
      </c>
      <c r="P28" s="9"/>
    </row>
    <row r="29" spans="1:16" ht="15">
      <c r="A29" s="12"/>
      <c r="B29" s="44">
        <v>549</v>
      </c>
      <c r="C29" s="20" t="s">
        <v>44</v>
      </c>
      <c r="D29" s="46">
        <v>0</v>
      </c>
      <c r="E29" s="46">
        <v>408581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408581</v>
      </c>
      <c r="O29" s="47">
        <f t="shared" si="1"/>
        <v>5.681443370645901</v>
      </c>
      <c r="P29" s="9"/>
    </row>
    <row r="30" spans="1:16" ht="15.75">
      <c r="A30" s="28" t="s">
        <v>45</v>
      </c>
      <c r="B30" s="29"/>
      <c r="C30" s="30"/>
      <c r="D30" s="31">
        <f aca="true" t="shared" si="8" ref="D30:M30">SUM(D31:D34)</f>
        <v>44016</v>
      </c>
      <c r="E30" s="31">
        <f t="shared" si="8"/>
        <v>1885261</v>
      </c>
      <c r="F30" s="31">
        <f t="shared" si="8"/>
        <v>0</v>
      </c>
      <c r="G30" s="31">
        <f t="shared" si="8"/>
        <v>19919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1949196</v>
      </c>
      <c r="O30" s="43">
        <f t="shared" si="1"/>
        <v>27.104164638809706</v>
      </c>
      <c r="P30" s="10"/>
    </row>
    <row r="31" spans="1:16" ht="15">
      <c r="A31" s="13"/>
      <c r="B31" s="45">
        <v>552</v>
      </c>
      <c r="C31" s="21" t="s">
        <v>46</v>
      </c>
      <c r="D31" s="46">
        <v>0</v>
      </c>
      <c r="E31" s="46">
        <v>1643994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1643994</v>
      </c>
      <c r="O31" s="47">
        <f t="shared" si="1"/>
        <v>22.86023778071334</v>
      </c>
      <c r="P31" s="9"/>
    </row>
    <row r="32" spans="1:16" ht="15">
      <c r="A32" s="13"/>
      <c r="B32" s="45">
        <v>553</v>
      </c>
      <c r="C32" s="21" t="s">
        <v>47</v>
      </c>
      <c r="D32" s="46">
        <v>43841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43841</v>
      </c>
      <c r="O32" s="47">
        <f t="shared" si="1"/>
        <v>0.6096224709726761</v>
      </c>
      <c r="P32" s="9"/>
    </row>
    <row r="33" spans="1:16" ht="15">
      <c r="A33" s="13"/>
      <c r="B33" s="45">
        <v>554</v>
      </c>
      <c r="C33" s="21" t="s">
        <v>48</v>
      </c>
      <c r="D33" s="46">
        <v>175</v>
      </c>
      <c r="E33" s="46">
        <v>238767</v>
      </c>
      <c r="F33" s="46">
        <v>0</v>
      </c>
      <c r="G33" s="46">
        <v>19919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258861</v>
      </c>
      <c r="O33" s="47">
        <f t="shared" si="1"/>
        <v>3.5995411249391642</v>
      </c>
      <c r="P33" s="9"/>
    </row>
    <row r="34" spans="1:16" ht="15">
      <c r="A34" s="13"/>
      <c r="B34" s="45">
        <v>559</v>
      </c>
      <c r="C34" s="21" t="s">
        <v>98</v>
      </c>
      <c r="D34" s="46">
        <v>0</v>
      </c>
      <c r="E34" s="46">
        <v>2500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2500</v>
      </c>
      <c r="O34" s="47">
        <f t="shared" si="1"/>
        <v>0.03476326218452339</v>
      </c>
      <c r="P34" s="9"/>
    </row>
    <row r="35" spans="1:16" ht="15.75">
      <c r="A35" s="28" t="s">
        <v>49</v>
      </c>
      <c r="B35" s="29"/>
      <c r="C35" s="30"/>
      <c r="D35" s="31">
        <f>SUM(D36:D41)</f>
        <v>1861746</v>
      </c>
      <c r="E35" s="31">
        <f aca="true" t="shared" si="9" ref="E35:M35">SUM(E36:E41)</f>
        <v>898138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2759884</v>
      </c>
      <c r="O35" s="43">
        <f t="shared" si="1"/>
        <v>38.37702843634847</v>
      </c>
      <c r="P35" s="10"/>
    </row>
    <row r="36" spans="1:16" ht="15">
      <c r="A36" s="12"/>
      <c r="B36" s="44">
        <v>561</v>
      </c>
      <c r="C36" s="20" t="s">
        <v>50</v>
      </c>
      <c r="D36" s="46">
        <v>12791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12791</v>
      </c>
      <c r="O36" s="47">
        <f t="shared" si="1"/>
        <v>0.17786275464089552</v>
      </c>
      <c r="P36" s="9"/>
    </row>
    <row r="37" spans="1:16" ht="15">
      <c r="A37" s="12"/>
      <c r="B37" s="44">
        <v>562</v>
      </c>
      <c r="C37" s="20" t="s">
        <v>51</v>
      </c>
      <c r="D37" s="46">
        <v>1766495</v>
      </c>
      <c r="E37" s="46">
        <v>279295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0" ref="N37:N46">SUM(D37:M37)</f>
        <v>2045790</v>
      </c>
      <c r="O37" s="47">
        <f aca="true" t="shared" si="11" ref="O37:O68">(N37/O$74)</f>
        <v>28.44733365779045</v>
      </c>
      <c r="P37" s="9"/>
    </row>
    <row r="38" spans="1:16" ht="15">
      <c r="A38" s="12"/>
      <c r="B38" s="44">
        <v>563</v>
      </c>
      <c r="C38" s="20" t="s">
        <v>52</v>
      </c>
      <c r="D38" s="46">
        <v>45853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45853</v>
      </c>
      <c r="O38" s="47">
        <f t="shared" si="11"/>
        <v>0.6375999443787805</v>
      </c>
      <c r="P38" s="9"/>
    </row>
    <row r="39" spans="1:16" ht="15">
      <c r="A39" s="12"/>
      <c r="B39" s="44">
        <v>564</v>
      </c>
      <c r="C39" s="20" t="s">
        <v>53</v>
      </c>
      <c r="D39" s="46">
        <v>22150</v>
      </c>
      <c r="E39" s="46">
        <v>372116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394266</v>
      </c>
      <c r="O39" s="47">
        <f t="shared" si="11"/>
        <v>5.48238893137732</v>
      </c>
      <c r="P39" s="9"/>
    </row>
    <row r="40" spans="1:16" ht="15">
      <c r="A40" s="12"/>
      <c r="B40" s="44">
        <v>565</v>
      </c>
      <c r="C40" s="20" t="s">
        <v>54</v>
      </c>
      <c r="D40" s="46">
        <v>0</v>
      </c>
      <c r="E40" s="46">
        <v>42527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42527</v>
      </c>
      <c r="O40" s="47">
        <f t="shared" si="11"/>
        <v>0.5913509003684906</v>
      </c>
      <c r="P40" s="9"/>
    </row>
    <row r="41" spans="1:16" ht="15">
      <c r="A41" s="12"/>
      <c r="B41" s="44">
        <v>569</v>
      </c>
      <c r="C41" s="20" t="s">
        <v>55</v>
      </c>
      <c r="D41" s="46">
        <v>14457</v>
      </c>
      <c r="E41" s="46">
        <v>204200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218657</v>
      </c>
      <c r="O41" s="47">
        <f t="shared" si="11"/>
        <v>3.0404922477925327</v>
      </c>
      <c r="P41" s="9"/>
    </row>
    <row r="42" spans="1:16" ht="15.75">
      <c r="A42" s="28" t="s">
        <v>56</v>
      </c>
      <c r="B42" s="29"/>
      <c r="C42" s="30"/>
      <c r="D42" s="31">
        <f aca="true" t="shared" si="12" ref="D42:M42">SUM(D43:D46)</f>
        <v>2232200</v>
      </c>
      <c r="E42" s="31">
        <f t="shared" si="12"/>
        <v>156666</v>
      </c>
      <c r="F42" s="31">
        <f t="shared" si="12"/>
        <v>0</v>
      </c>
      <c r="G42" s="31">
        <f t="shared" si="12"/>
        <v>1164285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3553151</v>
      </c>
      <c r="O42" s="43">
        <f t="shared" si="11"/>
        <v>49.40764791768059</v>
      </c>
      <c r="P42" s="9"/>
    </row>
    <row r="43" spans="1:16" ht="15">
      <c r="A43" s="12"/>
      <c r="B43" s="44">
        <v>571</v>
      </c>
      <c r="C43" s="20" t="s">
        <v>57</v>
      </c>
      <c r="D43" s="46">
        <v>1418131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1418131</v>
      </c>
      <c r="O43" s="47">
        <f t="shared" si="11"/>
        <v>19.71954390600014</v>
      </c>
      <c r="P43" s="9"/>
    </row>
    <row r="44" spans="1:16" ht="15">
      <c r="A44" s="12"/>
      <c r="B44" s="44">
        <v>572</v>
      </c>
      <c r="C44" s="20" t="s">
        <v>58</v>
      </c>
      <c r="D44" s="46">
        <v>810095</v>
      </c>
      <c r="E44" s="46">
        <v>156666</v>
      </c>
      <c r="F44" s="46">
        <v>0</v>
      </c>
      <c r="G44" s="46">
        <v>1164285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2131046</v>
      </c>
      <c r="O44" s="47">
        <f t="shared" si="11"/>
        <v>29.632844330111936</v>
      </c>
      <c r="P44" s="9"/>
    </row>
    <row r="45" spans="1:16" ht="15">
      <c r="A45" s="12"/>
      <c r="B45" s="44">
        <v>573</v>
      </c>
      <c r="C45" s="20" t="s">
        <v>91</v>
      </c>
      <c r="D45" s="46">
        <v>300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300</v>
      </c>
      <c r="O45" s="47">
        <f t="shared" si="11"/>
        <v>0.004171591462142807</v>
      </c>
      <c r="P45" s="9"/>
    </row>
    <row r="46" spans="1:16" ht="15">
      <c r="A46" s="12"/>
      <c r="B46" s="44">
        <v>579</v>
      </c>
      <c r="C46" s="20" t="s">
        <v>59</v>
      </c>
      <c r="D46" s="46">
        <v>3674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3674</v>
      </c>
      <c r="O46" s="47">
        <f t="shared" si="11"/>
        <v>0.051088090106375585</v>
      </c>
      <c r="P46" s="9"/>
    </row>
    <row r="47" spans="1:16" ht="15.75">
      <c r="A47" s="28" t="s">
        <v>84</v>
      </c>
      <c r="B47" s="29"/>
      <c r="C47" s="30"/>
      <c r="D47" s="31">
        <f aca="true" t="shared" si="13" ref="D47:M47">SUM(D48:D49)</f>
        <v>11989029</v>
      </c>
      <c r="E47" s="31">
        <f t="shared" si="13"/>
        <v>11037250</v>
      </c>
      <c r="F47" s="31">
        <f t="shared" si="13"/>
        <v>0</v>
      </c>
      <c r="G47" s="31">
        <f t="shared" si="13"/>
        <v>629983</v>
      </c>
      <c r="H47" s="31">
        <f t="shared" si="13"/>
        <v>0</v>
      </c>
      <c r="I47" s="31">
        <f t="shared" si="13"/>
        <v>1086687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24742949</v>
      </c>
      <c r="O47" s="43">
        <f t="shared" si="11"/>
        <v>344.0582493221164</v>
      </c>
      <c r="P47" s="9"/>
    </row>
    <row r="48" spans="1:16" ht="15">
      <c r="A48" s="12"/>
      <c r="B48" s="44">
        <v>581</v>
      </c>
      <c r="C48" s="20" t="s">
        <v>60</v>
      </c>
      <c r="D48" s="46">
        <v>11989029</v>
      </c>
      <c r="E48" s="46">
        <v>11037250</v>
      </c>
      <c r="F48" s="46">
        <v>0</v>
      </c>
      <c r="G48" s="46">
        <v>629983</v>
      </c>
      <c r="H48" s="46">
        <v>0</v>
      </c>
      <c r="I48" s="46">
        <v>2368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23658630</v>
      </c>
      <c r="O48" s="47">
        <f t="shared" si="11"/>
        <v>328.9804630466523</v>
      </c>
      <c r="P48" s="9"/>
    </row>
    <row r="49" spans="1:16" ht="15">
      <c r="A49" s="12"/>
      <c r="B49" s="44">
        <v>590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1084319</v>
      </c>
      <c r="J49" s="46">
        <v>0</v>
      </c>
      <c r="K49" s="46">
        <v>0</v>
      </c>
      <c r="L49" s="46">
        <v>0</v>
      </c>
      <c r="M49" s="46">
        <v>0</v>
      </c>
      <c r="N49" s="46">
        <f aca="true" t="shared" si="14" ref="N49:N59">SUM(D49:M49)</f>
        <v>1084319</v>
      </c>
      <c r="O49" s="47">
        <f t="shared" si="11"/>
        <v>15.07778627546409</v>
      </c>
      <c r="P49" s="9"/>
    </row>
    <row r="50" spans="1:16" ht="15.75">
      <c r="A50" s="28" t="s">
        <v>64</v>
      </c>
      <c r="B50" s="29"/>
      <c r="C50" s="30"/>
      <c r="D50" s="31">
        <f aca="true" t="shared" si="15" ref="D50:M50">SUM(D51:D71)</f>
        <v>1751640</v>
      </c>
      <c r="E50" s="31">
        <f t="shared" si="15"/>
        <v>2682494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4434134</v>
      </c>
      <c r="O50" s="43">
        <f t="shared" si="11"/>
        <v>61.65798512132378</v>
      </c>
      <c r="P50" s="9"/>
    </row>
    <row r="51" spans="1:16" ht="15">
      <c r="A51" s="12"/>
      <c r="B51" s="44">
        <v>602</v>
      </c>
      <c r="C51" s="20" t="s">
        <v>65</v>
      </c>
      <c r="D51" s="46">
        <v>0</v>
      </c>
      <c r="E51" s="46">
        <v>36544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36544</v>
      </c>
      <c r="O51" s="47">
        <f t="shared" si="11"/>
        <v>0.5081554613084892</v>
      </c>
      <c r="P51" s="9"/>
    </row>
    <row r="52" spans="1:16" ht="15">
      <c r="A52" s="12"/>
      <c r="B52" s="44">
        <v>603</v>
      </c>
      <c r="C52" s="20" t="s">
        <v>66</v>
      </c>
      <c r="D52" s="46">
        <v>0</v>
      </c>
      <c r="E52" s="46">
        <v>2281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2281</v>
      </c>
      <c r="O52" s="47">
        <f t="shared" si="11"/>
        <v>0.031718000417159144</v>
      </c>
      <c r="P52" s="9"/>
    </row>
    <row r="53" spans="1:16" ht="15">
      <c r="A53" s="12"/>
      <c r="B53" s="44">
        <v>604</v>
      </c>
      <c r="C53" s="20" t="s">
        <v>67</v>
      </c>
      <c r="D53" s="46">
        <v>0</v>
      </c>
      <c r="E53" s="46">
        <v>1052877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1052877</v>
      </c>
      <c r="O53" s="47">
        <f t="shared" si="11"/>
        <v>14.640575679621776</v>
      </c>
      <c r="P53" s="9"/>
    </row>
    <row r="54" spans="1:16" ht="15">
      <c r="A54" s="12"/>
      <c r="B54" s="44">
        <v>605</v>
      </c>
      <c r="C54" s="20" t="s">
        <v>68</v>
      </c>
      <c r="D54" s="46">
        <v>0</v>
      </c>
      <c r="E54" s="46">
        <v>6818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6818</v>
      </c>
      <c r="O54" s="47">
        <f t="shared" si="11"/>
        <v>0.09480636862963221</v>
      </c>
      <c r="P54" s="9"/>
    </row>
    <row r="55" spans="1:16" ht="15">
      <c r="A55" s="12"/>
      <c r="B55" s="44">
        <v>608</v>
      </c>
      <c r="C55" s="20" t="s">
        <v>69</v>
      </c>
      <c r="D55" s="46">
        <v>0</v>
      </c>
      <c r="E55" s="46">
        <v>63459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63459</v>
      </c>
      <c r="O55" s="47">
        <f t="shared" si="11"/>
        <v>0.8824167419870681</v>
      </c>
      <c r="P55" s="9"/>
    </row>
    <row r="56" spans="1:16" ht="15">
      <c r="A56" s="12"/>
      <c r="B56" s="44">
        <v>614</v>
      </c>
      <c r="C56" s="20" t="s">
        <v>70</v>
      </c>
      <c r="D56" s="46">
        <v>0</v>
      </c>
      <c r="E56" s="46">
        <v>232073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232073</v>
      </c>
      <c r="O56" s="47">
        <f t="shared" si="11"/>
        <v>3.227045817979559</v>
      </c>
      <c r="P56" s="9"/>
    </row>
    <row r="57" spans="1:16" ht="15">
      <c r="A57" s="12"/>
      <c r="B57" s="44">
        <v>634</v>
      </c>
      <c r="C57" s="20" t="s">
        <v>71</v>
      </c>
      <c r="D57" s="46">
        <v>0</v>
      </c>
      <c r="E57" s="46">
        <v>128839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128839</v>
      </c>
      <c r="O57" s="47">
        <f t="shared" si="11"/>
        <v>1.791545574636724</v>
      </c>
      <c r="P57" s="9"/>
    </row>
    <row r="58" spans="1:16" ht="15">
      <c r="A58" s="12"/>
      <c r="B58" s="44">
        <v>654</v>
      </c>
      <c r="C58" s="20" t="s">
        <v>72</v>
      </c>
      <c r="D58" s="46">
        <v>0</v>
      </c>
      <c r="E58" s="46">
        <v>209862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209862</v>
      </c>
      <c r="O58" s="47">
        <f t="shared" si="11"/>
        <v>2.9181950914273798</v>
      </c>
      <c r="P58" s="9"/>
    </row>
    <row r="59" spans="1:16" ht="15">
      <c r="A59" s="12"/>
      <c r="B59" s="44">
        <v>669</v>
      </c>
      <c r="C59" s="20" t="s">
        <v>73</v>
      </c>
      <c r="D59" s="46">
        <v>1120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1120</v>
      </c>
      <c r="O59" s="47">
        <f t="shared" si="11"/>
        <v>0.01557394145866648</v>
      </c>
      <c r="P59" s="9"/>
    </row>
    <row r="60" spans="1:16" ht="15">
      <c r="A60" s="12"/>
      <c r="B60" s="44">
        <v>674</v>
      </c>
      <c r="C60" s="20" t="s">
        <v>74</v>
      </c>
      <c r="D60" s="46">
        <v>0</v>
      </c>
      <c r="E60" s="46">
        <v>88151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aca="true" t="shared" si="16" ref="N60:N71">SUM(D60:M60)</f>
        <v>88151</v>
      </c>
      <c r="O60" s="47">
        <f t="shared" si="11"/>
        <v>1.2257665299311686</v>
      </c>
      <c r="P60" s="9"/>
    </row>
    <row r="61" spans="1:16" ht="15">
      <c r="A61" s="12"/>
      <c r="B61" s="44">
        <v>685</v>
      </c>
      <c r="C61" s="20" t="s">
        <v>75</v>
      </c>
      <c r="D61" s="46">
        <v>0</v>
      </c>
      <c r="E61" s="46">
        <v>5038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5038</v>
      </c>
      <c r="O61" s="47">
        <f t="shared" si="11"/>
        <v>0.07005492595425154</v>
      </c>
      <c r="P61" s="9"/>
    </row>
    <row r="62" spans="1:16" ht="15">
      <c r="A62" s="12"/>
      <c r="B62" s="44">
        <v>689</v>
      </c>
      <c r="C62" s="20" t="s">
        <v>99</v>
      </c>
      <c r="D62" s="46">
        <v>1410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1410</v>
      </c>
      <c r="O62" s="47">
        <f t="shared" si="11"/>
        <v>0.019606479872071196</v>
      </c>
      <c r="P62" s="9"/>
    </row>
    <row r="63" spans="1:16" ht="15">
      <c r="A63" s="12"/>
      <c r="B63" s="44">
        <v>694</v>
      </c>
      <c r="C63" s="20" t="s">
        <v>76</v>
      </c>
      <c r="D63" s="46">
        <v>0</v>
      </c>
      <c r="E63" s="46">
        <v>74296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74296</v>
      </c>
      <c r="O63" s="47">
        <f t="shared" si="11"/>
        <v>1.03310853090454</v>
      </c>
      <c r="P63" s="9"/>
    </row>
    <row r="64" spans="1:16" ht="15">
      <c r="A64" s="12"/>
      <c r="B64" s="44">
        <v>711</v>
      </c>
      <c r="C64" s="20" t="s">
        <v>77</v>
      </c>
      <c r="D64" s="46">
        <v>954934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954934</v>
      </c>
      <c r="O64" s="47">
        <f t="shared" si="11"/>
        <v>13.278648404366265</v>
      </c>
      <c r="P64" s="9"/>
    </row>
    <row r="65" spans="1:16" ht="15">
      <c r="A65" s="12"/>
      <c r="B65" s="44">
        <v>712</v>
      </c>
      <c r="C65" s="20" t="s">
        <v>78</v>
      </c>
      <c r="D65" s="46">
        <v>690070</v>
      </c>
      <c r="E65" s="46">
        <v>18040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708110</v>
      </c>
      <c r="O65" s="47">
        <f t="shared" si="11"/>
        <v>9.846485434193145</v>
      </c>
      <c r="P65" s="9"/>
    </row>
    <row r="66" spans="1:16" ht="15">
      <c r="A66" s="12"/>
      <c r="B66" s="44">
        <v>713</v>
      </c>
      <c r="C66" s="20" t="s">
        <v>79</v>
      </c>
      <c r="D66" s="46">
        <v>65319</v>
      </c>
      <c r="E66" s="46">
        <v>141956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207275</v>
      </c>
      <c r="O66" s="47">
        <f t="shared" si="11"/>
        <v>2.8822220677188346</v>
      </c>
      <c r="P66" s="9"/>
    </row>
    <row r="67" spans="1:16" ht="15">
      <c r="A67" s="12"/>
      <c r="B67" s="44">
        <v>714</v>
      </c>
      <c r="C67" s="20" t="s">
        <v>80</v>
      </c>
      <c r="D67" s="46">
        <v>0</v>
      </c>
      <c r="E67" s="46">
        <v>28624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28624</v>
      </c>
      <c r="O67" s="47">
        <f t="shared" si="11"/>
        <v>0.39802544670791906</v>
      </c>
      <c r="P67" s="9"/>
    </row>
    <row r="68" spans="1:16" ht="15">
      <c r="A68" s="12"/>
      <c r="B68" s="44">
        <v>719</v>
      </c>
      <c r="C68" s="20" t="s">
        <v>82</v>
      </c>
      <c r="D68" s="46">
        <v>38787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38787</v>
      </c>
      <c r="O68" s="47">
        <f t="shared" si="11"/>
        <v>0.5393450601404436</v>
      </c>
      <c r="P68" s="9"/>
    </row>
    <row r="69" spans="1:16" ht="15">
      <c r="A69" s="12"/>
      <c r="B69" s="44">
        <v>724</v>
      </c>
      <c r="C69" s="20" t="s">
        <v>83</v>
      </c>
      <c r="D69" s="46">
        <v>0</v>
      </c>
      <c r="E69" s="46">
        <v>274232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274232</v>
      </c>
      <c r="O69" s="47">
        <f>(N69/O$74)</f>
        <v>3.813279566154488</v>
      </c>
      <c r="P69" s="9"/>
    </row>
    <row r="70" spans="1:16" ht="15">
      <c r="A70" s="12"/>
      <c r="B70" s="44">
        <v>744</v>
      </c>
      <c r="C70" s="20" t="s">
        <v>85</v>
      </c>
      <c r="D70" s="46">
        <v>0</v>
      </c>
      <c r="E70" s="46">
        <v>82866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82866</v>
      </c>
      <c r="O70" s="47">
        <f>(N70/O$74)</f>
        <v>1.1522769936730863</v>
      </c>
      <c r="P70" s="9"/>
    </row>
    <row r="71" spans="1:16" ht="15.75" thickBot="1">
      <c r="A71" s="12"/>
      <c r="B71" s="44">
        <v>764</v>
      </c>
      <c r="C71" s="20" t="s">
        <v>86</v>
      </c>
      <c r="D71" s="46">
        <v>0</v>
      </c>
      <c r="E71" s="46">
        <v>236538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236538</v>
      </c>
      <c r="O71" s="47">
        <f>(N71/O$74)</f>
        <v>3.289133004241118</v>
      </c>
      <c r="P71" s="9"/>
    </row>
    <row r="72" spans="1:119" ht="16.5" thickBot="1">
      <c r="A72" s="14" t="s">
        <v>10</v>
      </c>
      <c r="B72" s="23"/>
      <c r="C72" s="22"/>
      <c r="D72" s="15">
        <f aca="true" t="shared" si="17" ref="D72:M72">SUM(D5,D13,D22,D27,D30,D35,D42,D47,D50)</f>
        <v>58249874</v>
      </c>
      <c r="E72" s="15">
        <f t="shared" si="17"/>
        <v>35215976</v>
      </c>
      <c r="F72" s="15">
        <f t="shared" si="17"/>
        <v>9461748</v>
      </c>
      <c r="G72" s="15">
        <f t="shared" si="17"/>
        <v>5808893</v>
      </c>
      <c r="H72" s="15">
        <f t="shared" si="17"/>
        <v>0</v>
      </c>
      <c r="I72" s="15">
        <f t="shared" si="17"/>
        <v>7827195</v>
      </c>
      <c r="J72" s="15">
        <f t="shared" si="17"/>
        <v>0</v>
      </c>
      <c r="K72" s="15">
        <f t="shared" si="17"/>
        <v>0</v>
      </c>
      <c r="L72" s="15">
        <f t="shared" si="17"/>
        <v>0</v>
      </c>
      <c r="M72" s="15">
        <f t="shared" si="17"/>
        <v>0</v>
      </c>
      <c r="N72" s="15">
        <f>SUM(D72:M72)</f>
        <v>116563686</v>
      </c>
      <c r="O72" s="37">
        <f>(N72/O$74)</f>
        <v>1620.8535910449837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100</v>
      </c>
      <c r="M74" s="48"/>
      <c r="N74" s="48"/>
      <c r="O74" s="41">
        <v>71915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96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17225510</v>
      </c>
      <c r="E5" s="26">
        <f t="shared" si="0"/>
        <v>2853915</v>
      </c>
      <c r="F5" s="26">
        <f t="shared" si="0"/>
        <v>8086982</v>
      </c>
      <c r="G5" s="26">
        <f t="shared" si="0"/>
        <v>3551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28169958</v>
      </c>
      <c r="O5" s="32">
        <f aca="true" t="shared" si="1" ref="O5:O36">(N5/O$68)</f>
        <v>404.9211286636289</v>
      </c>
      <c r="P5" s="6"/>
    </row>
    <row r="6" spans="1:16" ht="15">
      <c r="A6" s="12"/>
      <c r="B6" s="44">
        <v>511</v>
      </c>
      <c r="C6" s="20" t="s">
        <v>20</v>
      </c>
      <c r="D6" s="46">
        <v>389100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389100</v>
      </c>
      <c r="O6" s="47">
        <f t="shared" si="1"/>
        <v>5.593008380169328</v>
      </c>
      <c r="P6" s="9"/>
    </row>
    <row r="7" spans="1:16" ht="15">
      <c r="A7" s="12"/>
      <c r="B7" s="44">
        <v>512</v>
      </c>
      <c r="C7" s="20" t="s">
        <v>21</v>
      </c>
      <c r="D7" s="46">
        <v>806599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806599</v>
      </c>
      <c r="O7" s="47">
        <f t="shared" si="1"/>
        <v>11.594230188733487</v>
      </c>
      <c r="P7" s="9"/>
    </row>
    <row r="8" spans="1:16" ht="15">
      <c r="A8" s="12"/>
      <c r="B8" s="44">
        <v>513</v>
      </c>
      <c r="C8" s="20" t="s">
        <v>22</v>
      </c>
      <c r="D8" s="46">
        <v>6800619</v>
      </c>
      <c r="E8" s="46">
        <v>0</v>
      </c>
      <c r="F8" s="46">
        <v>304219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7104838</v>
      </c>
      <c r="O8" s="47">
        <f t="shared" si="1"/>
        <v>102.12649312193649</v>
      </c>
      <c r="P8" s="9"/>
    </row>
    <row r="9" spans="1:16" ht="15">
      <c r="A9" s="12"/>
      <c r="B9" s="44">
        <v>514</v>
      </c>
      <c r="C9" s="20" t="s">
        <v>23</v>
      </c>
      <c r="D9" s="46">
        <v>630119</v>
      </c>
      <c r="E9" s="46">
        <v>446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630565</v>
      </c>
      <c r="O9" s="47">
        <f t="shared" si="1"/>
        <v>9.06387902657793</v>
      </c>
      <c r="P9" s="9"/>
    </row>
    <row r="10" spans="1:16" ht="15">
      <c r="A10" s="12"/>
      <c r="B10" s="44">
        <v>515</v>
      </c>
      <c r="C10" s="20" t="s">
        <v>24</v>
      </c>
      <c r="D10" s="46">
        <v>109350</v>
      </c>
      <c r="E10" s="46">
        <v>2117919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2227269</v>
      </c>
      <c r="O10" s="47">
        <f t="shared" si="1"/>
        <v>32.01525104572439</v>
      </c>
      <c r="P10" s="9"/>
    </row>
    <row r="11" spans="1:16" ht="15">
      <c r="A11" s="12"/>
      <c r="B11" s="44">
        <v>517</v>
      </c>
      <c r="C11" s="20" t="s">
        <v>26</v>
      </c>
      <c r="D11" s="46">
        <v>2251675</v>
      </c>
      <c r="E11" s="46">
        <v>452258</v>
      </c>
      <c r="F11" s="46">
        <v>7782763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10486696</v>
      </c>
      <c r="O11" s="47">
        <f t="shared" si="1"/>
        <v>150.73805861806264</v>
      </c>
      <c r="P11" s="9"/>
    </row>
    <row r="12" spans="1:16" ht="15">
      <c r="A12" s="12"/>
      <c r="B12" s="44">
        <v>519</v>
      </c>
      <c r="C12" s="20" t="s">
        <v>27</v>
      </c>
      <c r="D12" s="46">
        <v>6238048</v>
      </c>
      <c r="E12" s="46">
        <v>283292</v>
      </c>
      <c r="F12" s="46">
        <v>0</v>
      </c>
      <c r="G12" s="46">
        <v>3551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6524891</v>
      </c>
      <c r="O12" s="47">
        <f t="shared" si="1"/>
        <v>93.79020828242464</v>
      </c>
      <c r="P12" s="9"/>
    </row>
    <row r="13" spans="1:16" ht="15.75">
      <c r="A13" s="28" t="s">
        <v>28</v>
      </c>
      <c r="B13" s="29"/>
      <c r="C13" s="30"/>
      <c r="D13" s="31">
        <f aca="true" t="shared" si="3" ref="D13:M13">SUM(D14:D21)</f>
        <v>22770165</v>
      </c>
      <c r="E13" s="31">
        <f t="shared" si="3"/>
        <v>6951149</v>
      </c>
      <c r="F13" s="31">
        <f t="shared" si="3"/>
        <v>0</v>
      </c>
      <c r="G13" s="31">
        <f t="shared" si="3"/>
        <v>1553608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31274922</v>
      </c>
      <c r="O13" s="43">
        <f t="shared" si="1"/>
        <v>449.5525593295865</v>
      </c>
      <c r="P13" s="10"/>
    </row>
    <row r="14" spans="1:16" ht="15">
      <c r="A14" s="12"/>
      <c r="B14" s="44">
        <v>521</v>
      </c>
      <c r="C14" s="20" t="s">
        <v>29</v>
      </c>
      <c r="D14" s="46">
        <v>10790987</v>
      </c>
      <c r="E14" s="46">
        <v>157724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10948711</v>
      </c>
      <c r="O14" s="47">
        <f t="shared" si="1"/>
        <v>157.37916313300465</v>
      </c>
      <c r="P14" s="9"/>
    </row>
    <row r="15" spans="1:16" ht="15">
      <c r="A15" s="12"/>
      <c r="B15" s="44">
        <v>522</v>
      </c>
      <c r="C15" s="20" t="s">
        <v>30</v>
      </c>
      <c r="D15" s="46">
        <v>13062</v>
      </c>
      <c r="E15" s="46">
        <v>5399675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5412737</v>
      </c>
      <c r="O15" s="47">
        <f t="shared" si="1"/>
        <v>77.80386378990643</v>
      </c>
      <c r="P15" s="9"/>
    </row>
    <row r="16" spans="1:16" ht="15">
      <c r="A16" s="12"/>
      <c r="B16" s="44">
        <v>523</v>
      </c>
      <c r="C16" s="20" t="s">
        <v>31</v>
      </c>
      <c r="D16" s="46">
        <v>5514094</v>
      </c>
      <c r="E16" s="46">
        <v>56045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5570139</v>
      </c>
      <c r="O16" s="47">
        <f t="shared" si="1"/>
        <v>80.06639451479826</v>
      </c>
      <c r="P16" s="9"/>
    </row>
    <row r="17" spans="1:16" ht="15">
      <c r="A17" s="12"/>
      <c r="B17" s="44">
        <v>524</v>
      </c>
      <c r="C17" s="20" t="s">
        <v>32</v>
      </c>
      <c r="D17" s="46">
        <v>0</v>
      </c>
      <c r="E17" s="46">
        <v>784864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784864</v>
      </c>
      <c r="O17" s="47">
        <f t="shared" si="1"/>
        <v>11.281806551768748</v>
      </c>
      <c r="P17" s="9"/>
    </row>
    <row r="18" spans="1:16" ht="15">
      <c r="A18" s="12"/>
      <c r="B18" s="44">
        <v>525</v>
      </c>
      <c r="C18" s="20" t="s">
        <v>33</v>
      </c>
      <c r="D18" s="46">
        <v>453780</v>
      </c>
      <c r="E18" s="46">
        <v>188748</v>
      </c>
      <c r="F18" s="46">
        <v>0</v>
      </c>
      <c r="G18" s="46">
        <v>1553608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2196136</v>
      </c>
      <c r="O18" s="47">
        <f t="shared" si="1"/>
        <v>31.567738504218834</v>
      </c>
      <c r="P18" s="9"/>
    </row>
    <row r="19" spans="1:16" ht="15">
      <c r="A19" s="12"/>
      <c r="B19" s="44">
        <v>526</v>
      </c>
      <c r="C19" s="20" t="s">
        <v>34</v>
      </c>
      <c r="D19" s="46">
        <v>5737379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5737379</v>
      </c>
      <c r="O19" s="47">
        <f t="shared" si="1"/>
        <v>82.47033880032774</v>
      </c>
      <c r="P19" s="9"/>
    </row>
    <row r="20" spans="1:16" ht="15">
      <c r="A20" s="12"/>
      <c r="B20" s="44">
        <v>527</v>
      </c>
      <c r="C20" s="20" t="s">
        <v>35</v>
      </c>
      <c r="D20" s="46">
        <v>171000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171000</v>
      </c>
      <c r="O20" s="47">
        <f t="shared" si="1"/>
        <v>2.457991346720522</v>
      </c>
      <c r="P20" s="9"/>
    </row>
    <row r="21" spans="1:16" ht="15">
      <c r="A21" s="12"/>
      <c r="B21" s="44">
        <v>529</v>
      </c>
      <c r="C21" s="20" t="s">
        <v>36</v>
      </c>
      <c r="D21" s="46">
        <v>89863</v>
      </c>
      <c r="E21" s="46">
        <v>364093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453956</v>
      </c>
      <c r="O21" s="47">
        <f t="shared" si="1"/>
        <v>6.525262688841294</v>
      </c>
      <c r="P21" s="9"/>
    </row>
    <row r="22" spans="1:16" ht="15.75">
      <c r="A22" s="28" t="s">
        <v>37</v>
      </c>
      <c r="B22" s="29"/>
      <c r="C22" s="30"/>
      <c r="D22" s="31">
        <f aca="true" t="shared" si="5" ref="D22:M22">SUM(D23:D26)</f>
        <v>386399</v>
      </c>
      <c r="E22" s="31">
        <f t="shared" si="5"/>
        <v>209825</v>
      </c>
      <c r="F22" s="31">
        <f t="shared" si="5"/>
        <v>0</v>
      </c>
      <c r="G22" s="31">
        <f t="shared" si="5"/>
        <v>373771</v>
      </c>
      <c r="H22" s="31">
        <f t="shared" si="5"/>
        <v>0</v>
      </c>
      <c r="I22" s="31">
        <f t="shared" si="5"/>
        <v>10983917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11953912</v>
      </c>
      <c r="O22" s="43">
        <f t="shared" si="1"/>
        <v>171.82814184478718</v>
      </c>
      <c r="P22" s="10"/>
    </row>
    <row r="23" spans="1:16" ht="15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8898108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8898108</v>
      </c>
      <c r="O23" s="47">
        <f t="shared" si="1"/>
        <v>127.9033477554658</v>
      </c>
      <c r="P23" s="9"/>
    </row>
    <row r="24" spans="1:16" ht="15">
      <c r="A24" s="12"/>
      <c r="B24" s="44">
        <v>536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2085809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2085809</v>
      </c>
      <c r="O24" s="47">
        <f t="shared" si="1"/>
        <v>29.981874110595236</v>
      </c>
      <c r="P24" s="9"/>
    </row>
    <row r="25" spans="1:16" ht="15">
      <c r="A25" s="12"/>
      <c r="B25" s="44">
        <v>537</v>
      </c>
      <c r="C25" s="20" t="s">
        <v>40</v>
      </c>
      <c r="D25" s="46">
        <v>383899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383899</v>
      </c>
      <c r="O25" s="47">
        <f t="shared" si="1"/>
        <v>5.51824807026118</v>
      </c>
      <c r="P25" s="9"/>
    </row>
    <row r="26" spans="1:16" ht="15">
      <c r="A26" s="12"/>
      <c r="B26" s="44">
        <v>539</v>
      </c>
      <c r="C26" s="20" t="s">
        <v>41</v>
      </c>
      <c r="D26" s="46">
        <v>2500</v>
      </c>
      <c r="E26" s="46">
        <v>209825</v>
      </c>
      <c r="F26" s="46">
        <v>0</v>
      </c>
      <c r="G26" s="46">
        <v>373771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586096</v>
      </c>
      <c r="O26" s="47">
        <f t="shared" si="1"/>
        <v>8.424671908464978</v>
      </c>
      <c r="P26" s="9"/>
    </row>
    <row r="27" spans="1:16" ht="15.75">
      <c r="A27" s="28" t="s">
        <v>42</v>
      </c>
      <c r="B27" s="29"/>
      <c r="C27" s="30"/>
      <c r="D27" s="31">
        <f aca="true" t="shared" si="6" ref="D27:M27">SUM(D28:D29)</f>
        <v>0</v>
      </c>
      <c r="E27" s="31">
        <f t="shared" si="6"/>
        <v>7608315</v>
      </c>
      <c r="F27" s="31">
        <f t="shared" si="6"/>
        <v>0</v>
      </c>
      <c r="G27" s="31">
        <f t="shared" si="6"/>
        <v>8643280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6">SUM(D27:M27)</f>
        <v>16251595</v>
      </c>
      <c r="O27" s="43">
        <f t="shared" si="1"/>
        <v>233.60397590880996</v>
      </c>
      <c r="P27" s="10"/>
    </row>
    <row r="28" spans="1:16" ht="15">
      <c r="A28" s="12"/>
      <c r="B28" s="44">
        <v>541</v>
      </c>
      <c r="C28" s="20" t="s">
        <v>43</v>
      </c>
      <c r="D28" s="46">
        <v>0</v>
      </c>
      <c r="E28" s="46">
        <v>7206059</v>
      </c>
      <c r="F28" s="46">
        <v>0</v>
      </c>
      <c r="G28" s="46">
        <v>8643280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15849339</v>
      </c>
      <c r="O28" s="47">
        <f t="shared" si="1"/>
        <v>227.82186031134557</v>
      </c>
      <c r="P28" s="9"/>
    </row>
    <row r="29" spans="1:16" ht="15">
      <c r="A29" s="12"/>
      <c r="B29" s="44">
        <v>549</v>
      </c>
      <c r="C29" s="20" t="s">
        <v>44</v>
      </c>
      <c r="D29" s="46">
        <v>0</v>
      </c>
      <c r="E29" s="46">
        <v>402256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402256</v>
      </c>
      <c r="O29" s="47">
        <f t="shared" si="1"/>
        <v>5.782115597464388</v>
      </c>
      <c r="P29" s="9"/>
    </row>
    <row r="30" spans="1:16" ht="15.75">
      <c r="A30" s="28" t="s">
        <v>45</v>
      </c>
      <c r="B30" s="29"/>
      <c r="C30" s="30"/>
      <c r="D30" s="31">
        <f aca="true" t="shared" si="8" ref="D30:M30">SUM(D31:D34)</f>
        <v>79449</v>
      </c>
      <c r="E30" s="31">
        <f t="shared" si="8"/>
        <v>2630386</v>
      </c>
      <c r="F30" s="31">
        <f t="shared" si="8"/>
        <v>0</v>
      </c>
      <c r="G30" s="31">
        <f t="shared" si="8"/>
        <v>310716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3020551</v>
      </c>
      <c r="O30" s="43">
        <f t="shared" si="1"/>
        <v>43.41805976800011</v>
      </c>
      <c r="P30" s="10"/>
    </row>
    <row r="31" spans="1:16" ht="15">
      <c r="A31" s="13"/>
      <c r="B31" s="45">
        <v>552</v>
      </c>
      <c r="C31" s="21" t="s">
        <v>46</v>
      </c>
      <c r="D31" s="46">
        <v>0</v>
      </c>
      <c r="E31" s="46">
        <v>1224630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1224630</v>
      </c>
      <c r="O31" s="47">
        <f t="shared" si="1"/>
        <v>17.603099081487443</v>
      </c>
      <c r="P31" s="9"/>
    </row>
    <row r="32" spans="1:16" ht="15">
      <c r="A32" s="13"/>
      <c r="B32" s="45">
        <v>553</v>
      </c>
      <c r="C32" s="21" t="s">
        <v>47</v>
      </c>
      <c r="D32" s="46">
        <v>41218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41218</v>
      </c>
      <c r="O32" s="47">
        <f t="shared" si="1"/>
        <v>0.5924765340884589</v>
      </c>
      <c r="P32" s="9"/>
    </row>
    <row r="33" spans="1:16" ht="15">
      <c r="A33" s="13"/>
      <c r="B33" s="45">
        <v>554</v>
      </c>
      <c r="C33" s="21" t="s">
        <v>48</v>
      </c>
      <c r="D33" s="46">
        <v>175</v>
      </c>
      <c r="E33" s="46">
        <v>1400756</v>
      </c>
      <c r="F33" s="46">
        <v>0</v>
      </c>
      <c r="G33" s="46">
        <v>310716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1711647</v>
      </c>
      <c r="O33" s="47">
        <f t="shared" si="1"/>
        <v>24.603587804913108</v>
      </c>
      <c r="P33" s="9"/>
    </row>
    <row r="34" spans="1:16" ht="15">
      <c r="A34" s="13"/>
      <c r="B34" s="45">
        <v>559</v>
      </c>
      <c r="C34" s="21" t="s">
        <v>98</v>
      </c>
      <c r="D34" s="46">
        <v>38056</v>
      </c>
      <c r="E34" s="46">
        <v>5000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43056</v>
      </c>
      <c r="O34" s="47">
        <f t="shared" si="1"/>
        <v>0.6188963475111041</v>
      </c>
      <c r="P34" s="9"/>
    </row>
    <row r="35" spans="1:16" ht="15.75">
      <c r="A35" s="28" t="s">
        <v>49</v>
      </c>
      <c r="B35" s="29"/>
      <c r="C35" s="30"/>
      <c r="D35" s="31">
        <f>SUM(D36:D41)</f>
        <v>1114501</v>
      </c>
      <c r="E35" s="31">
        <f aca="true" t="shared" si="9" ref="E35:M35">SUM(E36:E41)</f>
        <v>3376918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4491419</v>
      </c>
      <c r="O35" s="43">
        <f t="shared" si="1"/>
        <v>64.56063764032831</v>
      </c>
      <c r="P35" s="10"/>
    </row>
    <row r="36" spans="1:16" ht="15">
      <c r="A36" s="12"/>
      <c r="B36" s="44">
        <v>561</v>
      </c>
      <c r="C36" s="20" t="s">
        <v>50</v>
      </c>
      <c r="D36" s="46">
        <v>215583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215583</v>
      </c>
      <c r="O36" s="47">
        <f t="shared" si="1"/>
        <v>3.0988371257312886</v>
      </c>
      <c r="P36" s="9"/>
    </row>
    <row r="37" spans="1:16" ht="15">
      <c r="A37" s="12"/>
      <c r="B37" s="44">
        <v>562</v>
      </c>
      <c r="C37" s="20" t="s">
        <v>51</v>
      </c>
      <c r="D37" s="46">
        <v>767557</v>
      </c>
      <c r="E37" s="46">
        <v>507894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0" ref="N37:N46">SUM(D37:M37)</f>
        <v>1275451</v>
      </c>
      <c r="O37" s="47">
        <f aca="true" t="shared" si="11" ref="O37:O66">(N37/O$68)</f>
        <v>18.3336112348891</v>
      </c>
      <c r="P37" s="9"/>
    </row>
    <row r="38" spans="1:16" ht="15">
      <c r="A38" s="12"/>
      <c r="B38" s="44">
        <v>563</v>
      </c>
      <c r="C38" s="20" t="s">
        <v>52</v>
      </c>
      <c r="D38" s="46">
        <v>32000</v>
      </c>
      <c r="E38" s="46">
        <v>25000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57000</v>
      </c>
      <c r="O38" s="47">
        <f t="shared" si="11"/>
        <v>0.8193304489068407</v>
      </c>
      <c r="P38" s="9"/>
    </row>
    <row r="39" spans="1:16" ht="15">
      <c r="A39" s="12"/>
      <c r="B39" s="44">
        <v>564</v>
      </c>
      <c r="C39" s="20" t="s">
        <v>53</v>
      </c>
      <c r="D39" s="46">
        <v>99361</v>
      </c>
      <c r="E39" s="46">
        <v>2476940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2576301</v>
      </c>
      <c r="O39" s="47">
        <f t="shared" si="11"/>
        <v>37.03231324296741</v>
      </c>
      <c r="P39" s="9"/>
    </row>
    <row r="40" spans="1:16" ht="15">
      <c r="A40" s="12"/>
      <c r="B40" s="44">
        <v>565</v>
      </c>
      <c r="C40" s="20" t="s">
        <v>54</v>
      </c>
      <c r="D40" s="46">
        <v>0</v>
      </c>
      <c r="E40" s="46">
        <v>67527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67527</v>
      </c>
      <c r="O40" s="47">
        <f t="shared" si="11"/>
        <v>0.9706478460233725</v>
      </c>
      <c r="P40" s="9"/>
    </row>
    <row r="41" spans="1:16" ht="15">
      <c r="A41" s="12"/>
      <c r="B41" s="44">
        <v>569</v>
      </c>
      <c r="C41" s="20" t="s">
        <v>55</v>
      </c>
      <c r="D41" s="46">
        <v>0</v>
      </c>
      <c r="E41" s="46">
        <v>299557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299557</v>
      </c>
      <c r="O41" s="47">
        <f t="shared" si="11"/>
        <v>4.3058977418102895</v>
      </c>
      <c r="P41" s="9"/>
    </row>
    <row r="42" spans="1:16" ht="15.75">
      <c r="A42" s="28" t="s">
        <v>56</v>
      </c>
      <c r="B42" s="29"/>
      <c r="C42" s="30"/>
      <c r="D42" s="31">
        <f aca="true" t="shared" si="12" ref="D42:M42">SUM(D43:D46)</f>
        <v>2936244</v>
      </c>
      <c r="E42" s="31">
        <f t="shared" si="12"/>
        <v>29217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2965461</v>
      </c>
      <c r="O42" s="43">
        <f t="shared" si="11"/>
        <v>42.626184076240854</v>
      </c>
      <c r="P42" s="9"/>
    </row>
    <row r="43" spans="1:16" ht="15">
      <c r="A43" s="12"/>
      <c r="B43" s="44">
        <v>571</v>
      </c>
      <c r="C43" s="20" t="s">
        <v>57</v>
      </c>
      <c r="D43" s="46">
        <v>1487924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1487924</v>
      </c>
      <c r="O43" s="47">
        <f t="shared" si="11"/>
        <v>21.38774454139056</v>
      </c>
      <c r="P43" s="9"/>
    </row>
    <row r="44" spans="1:16" ht="15">
      <c r="A44" s="12"/>
      <c r="B44" s="44">
        <v>572</v>
      </c>
      <c r="C44" s="20" t="s">
        <v>58</v>
      </c>
      <c r="D44" s="46">
        <v>1448020</v>
      </c>
      <c r="E44" s="46">
        <v>27717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1475737</v>
      </c>
      <c r="O44" s="47">
        <f t="shared" si="11"/>
        <v>21.21256594172692</v>
      </c>
      <c r="P44" s="9"/>
    </row>
    <row r="45" spans="1:16" ht="15">
      <c r="A45" s="12"/>
      <c r="B45" s="44">
        <v>573</v>
      </c>
      <c r="C45" s="20" t="s">
        <v>91</v>
      </c>
      <c r="D45" s="46">
        <v>300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300</v>
      </c>
      <c r="O45" s="47">
        <f t="shared" si="11"/>
        <v>0.00431226552056232</v>
      </c>
      <c r="P45" s="9"/>
    </row>
    <row r="46" spans="1:16" ht="15">
      <c r="A46" s="12"/>
      <c r="B46" s="44">
        <v>574</v>
      </c>
      <c r="C46" s="20" t="s">
        <v>102</v>
      </c>
      <c r="D46" s="46">
        <v>0</v>
      </c>
      <c r="E46" s="46">
        <v>1500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1500</v>
      </c>
      <c r="O46" s="47">
        <f t="shared" si="11"/>
        <v>0.021561327602811597</v>
      </c>
      <c r="P46" s="9"/>
    </row>
    <row r="47" spans="1:16" ht="15.75">
      <c r="A47" s="28" t="s">
        <v>84</v>
      </c>
      <c r="B47" s="29"/>
      <c r="C47" s="30"/>
      <c r="D47" s="31">
        <f aca="true" t="shared" si="13" ref="D47:M47">SUM(D48:D51)</f>
        <v>26418198</v>
      </c>
      <c r="E47" s="31">
        <f t="shared" si="13"/>
        <v>16330714</v>
      </c>
      <c r="F47" s="31">
        <f t="shared" si="13"/>
        <v>29937263</v>
      </c>
      <c r="G47" s="31">
        <f t="shared" si="13"/>
        <v>1653011</v>
      </c>
      <c r="H47" s="31">
        <f t="shared" si="13"/>
        <v>0</v>
      </c>
      <c r="I47" s="31">
        <f t="shared" si="13"/>
        <v>2503394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76842580</v>
      </c>
      <c r="O47" s="43">
        <f t="shared" si="11"/>
        <v>1104.5520274835055</v>
      </c>
      <c r="P47" s="9"/>
    </row>
    <row r="48" spans="1:16" ht="15">
      <c r="A48" s="12"/>
      <c r="B48" s="44">
        <v>581</v>
      </c>
      <c r="C48" s="20" t="s">
        <v>60</v>
      </c>
      <c r="D48" s="46">
        <v>7077532</v>
      </c>
      <c r="E48" s="46">
        <v>13058557</v>
      </c>
      <c r="F48" s="46">
        <v>165944</v>
      </c>
      <c r="G48" s="46">
        <v>1653011</v>
      </c>
      <c r="H48" s="46">
        <v>0</v>
      </c>
      <c r="I48" s="46">
        <v>144675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22099719</v>
      </c>
      <c r="O48" s="47">
        <f t="shared" si="11"/>
        <v>317.66618752605325</v>
      </c>
      <c r="P48" s="9"/>
    </row>
    <row r="49" spans="1:16" ht="15">
      <c r="A49" s="12"/>
      <c r="B49" s="44">
        <v>585</v>
      </c>
      <c r="C49" s="20" t="s">
        <v>103</v>
      </c>
      <c r="D49" s="46">
        <v>0</v>
      </c>
      <c r="E49" s="46">
        <v>0</v>
      </c>
      <c r="F49" s="46">
        <v>29771319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aca="true" t="shared" si="14" ref="N49:N57">SUM(D49:M49)</f>
        <v>29771319</v>
      </c>
      <c r="O49" s="47">
        <f t="shared" si="11"/>
        <v>427.9394414178729</v>
      </c>
      <c r="P49" s="9"/>
    </row>
    <row r="50" spans="1:16" ht="15">
      <c r="A50" s="12"/>
      <c r="B50" s="44">
        <v>586</v>
      </c>
      <c r="C50" s="20" t="s">
        <v>104</v>
      </c>
      <c r="D50" s="46">
        <v>19291994</v>
      </c>
      <c r="E50" s="46">
        <v>3272157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22564151</v>
      </c>
      <c r="O50" s="47">
        <f t="shared" si="11"/>
        <v>324.3420345268726</v>
      </c>
      <c r="P50" s="9"/>
    </row>
    <row r="51" spans="1:16" ht="15">
      <c r="A51" s="12"/>
      <c r="B51" s="44">
        <v>590</v>
      </c>
      <c r="C51" s="20" t="s">
        <v>62</v>
      </c>
      <c r="D51" s="46">
        <v>48672</v>
      </c>
      <c r="E51" s="46">
        <v>0</v>
      </c>
      <c r="F51" s="46">
        <v>0</v>
      </c>
      <c r="G51" s="46">
        <v>0</v>
      </c>
      <c r="H51" s="46">
        <v>0</v>
      </c>
      <c r="I51" s="46">
        <v>2358719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2407391</v>
      </c>
      <c r="O51" s="47">
        <f t="shared" si="11"/>
        <v>34.60436401270681</v>
      </c>
      <c r="P51" s="9"/>
    </row>
    <row r="52" spans="1:16" ht="15.75">
      <c r="A52" s="28" t="s">
        <v>64</v>
      </c>
      <c r="B52" s="29"/>
      <c r="C52" s="30"/>
      <c r="D52" s="31">
        <f aca="true" t="shared" si="15" ref="D52:M52">SUM(D53:D65)</f>
        <v>1682204</v>
      </c>
      <c r="E52" s="31">
        <f t="shared" si="15"/>
        <v>479598</v>
      </c>
      <c r="F52" s="31">
        <f t="shared" si="15"/>
        <v>0</v>
      </c>
      <c r="G52" s="31">
        <f t="shared" si="15"/>
        <v>0</v>
      </c>
      <c r="H52" s="31">
        <f t="shared" si="15"/>
        <v>0</v>
      </c>
      <c r="I52" s="31">
        <f t="shared" si="15"/>
        <v>0</v>
      </c>
      <c r="J52" s="31">
        <f t="shared" si="15"/>
        <v>0</v>
      </c>
      <c r="K52" s="31">
        <f t="shared" si="15"/>
        <v>0</v>
      </c>
      <c r="L52" s="31">
        <f t="shared" si="15"/>
        <v>0</v>
      </c>
      <c r="M52" s="31">
        <f t="shared" si="15"/>
        <v>0</v>
      </c>
      <c r="N52" s="31">
        <f>SUM(D52:M52)</f>
        <v>2161802</v>
      </c>
      <c r="O52" s="43">
        <f t="shared" si="11"/>
        <v>31.074214089608876</v>
      </c>
      <c r="P52" s="9"/>
    </row>
    <row r="53" spans="1:16" ht="15">
      <c r="A53" s="12"/>
      <c r="B53" s="44">
        <v>602</v>
      </c>
      <c r="C53" s="20" t="s">
        <v>65</v>
      </c>
      <c r="D53" s="46">
        <v>0</v>
      </c>
      <c r="E53" s="46">
        <v>32279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32279</v>
      </c>
      <c r="O53" s="47">
        <f t="shared" si="11"/>
        <v>0.4639853957941037</v>
      </c>
      <c r="P53" s="9"/>
    </row>
    <row r="54" spans="1:16" ht="15">
      <c r="A54" s="12"/>
      <c r="B54" s="44">
        <v>603</v>
      </c>
      <c r="C54" s="20" t="s">
        <v>66</v>
      </c>
      <c r="D54" s="46">
        <v>0</v>
      </c>
      <c r="E54" s="46">
        <v>2818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2818</v>
      </c>
      <c r="O54" s="47">
        <f t="shared" si="11"/>
        <v>0.04050654745648205</v>
      </c>
      <c r="P54" s="9"/>
    </row>
    <row r="55" spans="1:16" ht="15">
      <c r="A55" s="12"/>
      <c r="B55" s="44">
        <v>605</v>
      </c>
      <c r="C55" s="20" t="s">
        <v>68</v>
      </c>
      <c r="D55" s="46">
        <v>0</v>
      </c>
      <c r="E55" s="46">
        <v>12190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12190</v>
      </c>
      <c r="O55" s="47">
        <f t="shared" si="11"/>
        <v>0.17522172231884892</v>
      </c>
      <c r="P55" s="9"/>
    </row>
    <row r="56" spans="1:16" ht="15">
      <c r="A56" s="12"/>
      <c r="B56" s="44">
        <v>654</v>
      </c>
      <c r="C56" s="20" t="s">
        <v>72</v>
      </c>
      <c r="D56" s="46">
        <v>0</v>
      </c>
      <c r="E56" s="46">
        <v>108683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108683</v>
      </c>
      <c r="O56" s="47">
        <f t="shared" si="11"/>
        <v>1.5622331785709151</v>
      </c>
      <c r="P56" s="9"/>
    </row>
    <row r="57" spans="1:16" ht="15">
      <c r="A57" s="12"/>
      <c r="B57" s="44">
        <v>669</v>
      </c>
      <c r="C57" s="20" t="s">
        <v>73</v>
      </c>
      <c r="D57" s="46">
        <v>1020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1020</v>
      </c>
      <c r="O57" s="47">
        <f t="shared" si="11"/>
        <v>0.014661702769911886</v>
      </c>
      <c r="P57" s="9"/>
    </row>
    <row r="58" spans="1:16" ht="15">
      <c r="A58" s="12"/>
      <c r="B58" s="44">
        <v>685</v>
      </c>
      <c r="C58" s="20" t="s">
        <v>75</v>
      </c>
      <c r="D58" s="46">
        <v>0</v>
      </c>
      <c r="E58" s="46">
        <v>3940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aca="true" t="shared" si="16" ref="N58:N66">SUM(D58:M58)</f>
        <v>3940</v>
      </c>
      <c r="O58" s="47">
        <f t="shared" si="11"/>
        <v>0.05663442050338513</v>
      </c>
      <c r="P58" s="9"/>
    </row>
    <row r="59" spans="1:16" ht="15">
      <c r="A59" s="12"/>
      <c r="B59" s="44">
        <v>689</v>
      </c>
      <c r="C59" s="20" t="s">
        <v>99</v>
      </c>
      <c r="D59" s="46">
        <v>1289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1289</v>
      </c>
      <c r="O59" s="47">
        <f t="shared" si="11"/>
        <v>0.0185283675200161</v>
      </c>
      <c r="P59" s="9"/>
    </row>
    <row r="60" spans="1:16" ht="15">
      <c r="A60" s="12"/>
      <c r="B60" s="44">
        <v>694</v>
      </c>
      <c r="C60" s="20" t="s">
        <v>76</v>
      </c>
      <c r="D60" s="46">
        <v>618026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618026</v>
      </c>
      <c r="O60" s="47">
        <f t="shared" si="11"/>
        <v>8.883640702036827</v>
      </c>
      <c r="P60" s="9"/>
    </row>
    <row r="61" spans="1:16" ht="15">
      <c r="A61" s="12"/>
      <c r="B61" s="44">
        <v>711</v>
      </c>
      <c r="C61" s="20" t="s">
        <v>77</v>
      </c>
      <c r="D61" s="46">
        <v>126460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126460</v>
      </c>
      <c r="O61" s="47">
        <f t="shared" si="11"/>
        <v>1.8177636591010364</v>
      </c>
      <c r="P61" s="9"/>
    </row>
    <row r="62" spans="1:16" ht="15">
      <c r="A62" s="12"/>
      <c r="B62" s="44">
        <v>712</v>
      </c>
      <c r="C62" s="20" t="s">
        <v>78</v>
      </c>
      <c r="D62" s="46">
        <v>851819</v>
      </c>
      <c r="E62" s="46">
        <v>11372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863191</v>
      </c>
      <c r="O62" s="47">
        <f t="shared" si="11"/>
        <v>12.407695956532363</v>
      </c>
      <c r="P62" s="9"/>
    </row>
    <row r="63" spans="1:16" ht="15">
      <c r="A63" s="12"/>
      <c r="B63" s="44">
        <v>713</v>
      </c>
      <c r="C63" s="20" t="s">
        <v>79</v>
      </c>
      <c r="D63" s="46">
        <v>48668</v>
      </c>
      <c r="E63" s="46">
        <v>285385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334053</v>
      </c>
      <c r="O63" s="47">
        <f t="shared" si="11"/>
        <v>4.801750779801348</v>
      </c>
      <c r="P63" s="9"/>
    </row>
    <row r="64" spans="1:16" ht="15">
      <c r="A64" s="12"/>
      <c r="B64" s="44">
        <v>714</v>
      </c>
      <c r="C64" s="20" t="s">
        <v>80</v>
      </c>
      <c r="D64" s="46">
        <v>0</v>
      </c>
      <c r="E64" s="46">
        <v>17662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17662</v>
      </c>
      <c r="O64" s="47">
        <f t="shared" si="11"/>
        <v>0.2538774454139056</v>
      </c>
      <c r="P64" s="9"/>
    </row>
    <row r="65" spans="1:16" ht="15.75" thickBot="1">
      <c r="A65" s="12"/>
      <c r="B65" s="44">
        <v>719</v>
      </c>
      <c r="C65" s="20" t="s">
        <v>82</v>
      </c>
      <c r="D65" s="46">
        <v>34922</v>
      </c>
      <c r="E65" s="46">
        <v>5269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40191</v>
      </c>
      <c r="O65" s="47">
        <f t="shared" si="11"/>
        <v>0.5777142117897339</v>
      </c>
      <c r="P65" s="9"/>
    </row>
    <row r="66" spans="1:119" ht="16.5" thickBot="1">
      <c r="A66" s="14" t="s">
        <v>10</v>
      </c>
      <c r="B66" s="23"/>
      <c r="C66" s="22"/>
      <c r="D66" s="15">
        <f aca="true" t="shared" si="17" ref="D66:M66">SUM(D5,D13,D22,D27,D30,D35,D42,D47,D52)</f>
        <v>72612670</v>
      </c>
      <c r="E66" s="15">
        <f t="shared" si="17"/>
        <v>40470037</v>
      </c>
      <c r="F66" s="15">
        <f t="shared" si="17"/>
        <v>38024245</v>
      </c>
      <c r="G66" s="15">
        <f t="shared" si="17"/>
        <v>12537937</v>
      </c>
      <c r="H66" s="15">
        <f t="shared" si="17"/>
        <v>0</v>
      </c>
      <c r="I66" s="15">
        <f t="shared" si="17"/>
        <v>13487311</v>
      </c>
      <c r="J66" s="15">
        <f t="shared" si="17"/>
        <v>0</v>
      </c>
      <c r="K66" s="15">
        <f t="shared" si="17"/>
        <v>0</v>
      </c>
      <c r="L66" s="15">
        <f t="shared" si="17"/>
        <v>0</v>
      </c>
      <c r="M66" s="15">
        <f t="shared" si="17"/>
        <v>0</v>
      </c>
      <c r="N66" s="15">
        <f t="shared" si="16"/>
        <v>177132200</v>
      </c>
      <c r="O66" s="37">
        <f t="shared" si="11"/>
        <v>2546.136928804496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105</v>
      </c>
      <c r="M68" s="48"/>
      <c r="N68" s="48"/>
      <c r="O68" s="41">
        <v>69569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customHeight="1" thickBot="1">
      <c r="A70" s="52" t="s">
        <v>96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17685454</v>
      </c>
      <c r="E5" s="26">
        <f t="shared" si="0"/>
        <v>2625058</v>
      </c>
      <c r="F5" s="26">
        <f t="shared" si="0"/>
        <v>6895626</v>
      </c>
      <c r="G5" s="26">
        <f t="shared" si="0"/>
        <v>1000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27207138</v>
      </c>
      <c r="O5" s="32">
        <f aca="true" t="shared" si="1" ref="O5:O36">(N5/O$75)</f>
        <v>399.00184783246317</v>
      </c>
      <c r="P5" s="6"/>
    </row>
    <row r="6" spans="1:16" ht="15">
      <c r="A6" s="12"/>
      <c r="B6" s="44">
        <v>511</v>
      </c>
      <c r="C6" s="20" t="s">
        <v>20</v>
      </c>
      <c r="D6" s="46">
        <v>371436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371436</v>
      </c>
      <c r="O6" s="47">
        <f t="shared" si="1"/>
        <v>5.4472341174400185</v>
      </c>
      <c r="P6" s="9"/>
    </row>
    <row r="7" spans="1:16" ht="15">
      <c r="A7" s="12"/>
      <c r="B7" s="44">
        <v>512</v>
      </c>
      <c r="C7" s="20" t="s">
        <v>21</v>
      </c>
      <c r="D7" s="46">
        <v>2511555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2511555</v>
      </c>
      <c r="O7" s="47">
        <f t="shared" si="1"/>
        <v>36.832800492755325</v>
      </c>
      <c r="P7" s="9"/>
    </row>
    <row r="8" spans="1:16" ht="15">
      <c r="A8" s="12"/>
      <c r="B8" s="44">
        <v>513</v>
      </c>
      <c r="C8" s="20" t="s">
        <v>22</v>
      </c>
      <c r="D8" s="46">
        <v>7584727</v>
      </c>
      <c r="E8" s="46">
        <v>28500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7613227</v>
      </c>
      <c r="O8" s="47">
        <f t="shared" si="1"/>
        <v>111.65053968440195</v>
      </c>
      <c r="P8" s="9"/>
    </row>
    <row r="9" spans="1:16" ht="15">
      <c r="A9" s="12"/>
      <c r="B9" s="44">
        <v>514</v>
      </c>
      <c r="C9" s="20" t="s">
        <v>23</v>
      </c>
      <c r="D9" s="46">
        <v>583703</v>
      </c>
      <c r="E9" s="46">
        <v>5010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588713</v>
      </c>
      <c r="O9" s="47">
        <f t="shared" si="1"/>
        <v>8.633674546841087</v>
      </c>
      <c r="P9" s="9"/>
    </row>
    <row r="10" spans="1:16" ht="15">
      <c r="A10" s="12"/>
      <c r="B10" s="44">
        <v>515</v>
      </c>
      <c r="C10" s="20" t="s">
        <v>24</v>
      </c>
      <c r="D10" s="46">
        <v>106997</v>
      </c>
      <c r="E10" s="46">
        <v>1913261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2020258</v>
      </c>
      <c r="O10" s="47">
        <f t="shared" si="1"/>
        <v>29.62776441602628</v>
      </c>
      <c r="P10" s="9"/>
    </row>
    <row r="11" spans="1:16" ht="15">
      <c r="A11" s="12"/>
      <c r="B11" s="44">
        <v>517</v>
      </c>
      <c r="C11" s="20" t="s">
        <v>26</v>
      </c>
      <c r="D11" s="46">
        <v>803676</v>
      </c>
      <c r="E11" s="46">
        <v>453836</v>
      </c>
      <c r="F11" s="46">
        <v>6895626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8153138</v>
      </c>
      <c r="O11" s="47">
        <f t="shared" si="1"/>
        <v>119.56851645450813</v>
      </c>
      <c r="P11" s="9"/>
    </row>
    <row r="12" spans="1:16" ht="15">
      <c r="A12" s="12"/>
      <c r="B12" s="44">
        <v>519</v>
      </c>
      <c r="C12" s="20" t="s">
        <v>27</v>
      </c>
      <c r="D12" s="46">
        <v>5723360</v>
      </c>
      <c r="E12" s="46">
        <v>224451</v>
      </c>
      <c r="F12" s="46">
        <v>0</v>
      </c>
      <c r="G12" s="46">
        <v>1000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5948811</v>
      </c>
      <c r="O12" s="47">
        <f t="shared" si="1"/>
        <v>87.2413181204904</v>
      </c>
      <c r="P12" s="9"/>
    </row>
    <row r="13" spans="1:16" ht="15.75">
      <c r="A13" s="28" t="s">
        <v>28</v>
      </c>
      <c r="B13" s="29"/>
      <c r="C13" s="30"/>
      <c r="D13" s="31">
        <f aca="true" t="shared" si="3" ref="D13:M13">SUM(D14:D21)</f>
        <v>22826102</v>
      </c>
      <c r="E13" s="31">
        <f t="shared" si="3"/>
        <v>6694974</v>
      </c>
      <c r="F13" s="31">
        <f t="shared" si="3"/>
        <v>0</v>
      </c>
      <c r="G13" s="31">
        <f t="shared" si="3"/>
        <v>6252733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35773809</v>
      </c>
      <c r="O13" s="43">
        <f t="shared" si="1"/>
        <v>524.6349650964979</v>
      </c>
      <c r="P13" s="10"/>
    </row>
    <row r="14" spans="1:16" ht="15">
      <c r="A14" s="12"/>
      <c r="B14" s="44">
        <v>521</v>
      </c>
      <c r="C14" s="20" t="s">
        <v>29</v>
      </c>
      <c r="D14" s="46">
        <v>10842896</v>
      </c>
      <c r="E14" s="46">
        <v>208582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11051478</v>
      </c>
      <c r="O14" s="47">
        <f t="shared" si="1"/>
        <v>162.07364932246142</v>
      </c>
      <c r="P14" s="9"/>
    </row>
    <row r="15" spans="1:16" ht="15">
      <c r="A15" s="12"/>
      <c r="B15" s="44">
        <v>522</v>
      </c>
      <c r="C15" s="20" t="s">
        <v>30</v>
      </c>
      <c r="D15" s="46">
        <v>13062</v>
      </c>
      <c r="E15" s="46">
        <v>5029970</v>
      </c>
      <c r="F15" s="46">
        <v>0</v>
      </c>
      <c r="G15" s="46">
        <v>384785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5427817</v>
      </c>
      <c r="O15" s="47">
        <f t="shared" si="1"/>
        <v>79.60076553059189</v>
      </c>
      <c r="P15" s="9"/>
    </row>
    <row r="16" spans="1:16" ht="15">
      <c r="A16" s="12"/>
      <c r="B16" s="44">
        <v>523</v>
      </c>
      <c r="C16" s="20" t="s">
        <v>31</v>
      </c>
      <c r="D16" s="46">
        <v>5104064</v>
      </c>
      <c r="E16" s="46">
        <v>88004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5192068</v>
      </c>
      <c r="O16" s="47">
        <f t="shared" si="1"/>
        <v>76.14342699595237</v>
      </c>
      <c r="P16" s="9"/>
    </row>
    <row r="17" spans="1:16" ht="15">
      <c r="A17" s="12"/>
      <c r="B17" s="44">
        <v>524</v>
      </c>
      <c r="C17" s="20" t="s">
        <v>32</v>
      </c>
      <c r="D17" s="46">
        <v>0</v>
      </c>
      <c r="E17" s="46">
        <v>754058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754058</v>
      </c>
      <c r="O17" s="47">
        <f t="shared" si="1"/>
        <v>11.058514694667684</v>
      </c>
      <c r="P17" s="9"/>
    </row>
    <row r="18" spans="1:16" ht="15">
      <c r="A18" s="12"/>
      <c r="B18" s="44">
        <v>525</v>
      </c>
      <c r="C18" s="20" t="s">
        <v>33</v>
      </c>
      <c r="D18" s="46">
        <v>331740</v>
      </c>
      <c r="E18" s="46">
        <v>614360</v>
      </c>
      <c r="F18" s="46">
        <v>0</v>
      </c>
      <c r="G18" s="46">
        <v>5867948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6814048</v>
      </c>
      <c r="O18" s="47">
        <f t="shared" si="1"/>
        <v>99.93031031853111</v>
      </c>
      <c r="P18" s="9"/>
    </row>
    <row r="19" spans="1:16" ht="15">
      <c r="A19" s="12"/>
      <c r="B19" s="44">
        <v>526</v>
      </c>
      <c r="C19" s="20" t="s">
        <v>34</v>
      </c>
      <c r="D19" s="46">
        <v>6280548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6280548</v>
      </c>
      <c r="O19" s="47">
        <f t="shared" si="1"/>
        <v>92.1063530239925</v>
      </c>
      <c r="P19" s="9"/>
    </row>
    <row r="20" spans="1:16" ht="15">
      <c r="A20" s="12"/>
      <c r="B20" s="44">
        <v>527</v>
      </c>
      <c r="C20" s="20" t="s">
        <v>35</v>
      </c>
      <c r="D20" s="46">
        <v>158925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158925</v>
      </c>
      <c r="O20" s="47">
        <f t="shared" si="1"/>
        <v>2.3306886842259633</v>
      </c>
      <c r="P20" s="9"/>
    </row>
    <row r="21" spans="1:16" ht="15">
      <c r="A21" s="12"/>
      <c r="B21" s="44">
        <v>529</v>
      </c>
      <c r="C21" s="20" t="s">
        <v>36</v>
      </c>
      <c r="D21" s="46">
        <v>94867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94867</v>
      </c>
      <c r="O21" s="47">
        <f t="shared" si="1"/>
        <v>1.3912565260749692</v>
      </c>
      <c r="P21" s="9"/>
    </row>
    <row r="22" spans="1:16" ht="15.75">
      <c r="A22" s="28" t="s">
        <v>37</v>
      </c>
      <c r="B22" s="29"/>
      <c r="C22" s="30"/>
      <c r="D22" s="31">
        <f aca="true" t="shared" si="5" ref="D22:M22">SUM(D23:D26)</f>
        <v>361816</v>
      </c>
      <c r="E22" s="31">
        <f t="shared" si="5"/>
        <v>122513</v>
      </c>
      <c r="F22" s="31">
        <f t="shared" si="5"/>
        <v>0</v>
      </c>
      <c r="G22" s="31">
        <f t="shared" si="5"/>
        <v>55307</v>
      </c>
      <c r="H22" s="31">
        <f t="shared" si="5"/>
        <v>0</v>
      </c>
      <c r="I22" s="31">
        <f t="shared" si="5"/>
        <v>7909728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8449364</v>
      </c>
      <c r="O22" s="43">
        <f t="shared" si="1"/>
        <v>123.91277057546782</v>
      </c>
      <c r="P22" s="10"/>
    </row>
    <row r="23" spans="1:16" ht="15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5942458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5942458</v>
      </c>
      <c r="O23" s="47">
        <f t="shared" si="1"/>
        <v>87.14814923446941</v>
      </c>
      <c r="P23" s="9"/>
    </row>
    <row r="24" spans="1:16" ht="15">
      <c r="A24" s="12"/>
      <c r="B24" s="44">
        <v>536</v>
      </c>
      <c r="C24" s="20" t="s">
        <v>126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1967270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1967270</v>
      </c>
      <c r="O24" s="47">
        <f t="shared" si="1"/>
        <v>28.850677538569837</v>
      </c>
      <c r="P24" s="9"/>
    </row>
    <row r="25" spans="1:16" ht="15">
      <c r="A25" s="12"/>
      <c r="B25" s="44">
        <v>537</v>
      </c>
      <c r="C25" s="20" t="s">
        <v>40</v>
      </c>
      <c r="D25" s="46">
        <v>359316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359316</v>
      </c>
      <c r="O25" s="47">
        <f t="shared" si="1"/>
        <v>5.269490232885552</v>
      </c>
      <c r="P25" s="9"/>
    </row>
    <row r="26" spans="1:16" ht="15">
      <c r="A26" s="12"/>
      <c r="B26" s="44">
        <v>539</v>
      </c>
      <c r="C26" s="20" t="s">
        <v>41</v>
      </c>
      <c r="D26" s="46">
        <v>2500</v>
      </c>
      <c r="E26" s="46">
        <v>122513</v>
      </c>
      <c r="F26" s="46">
        <v>0</v>
      </c>
      <c r="G26" s="46">
        <v>55307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180320</v>
      </c>
      <c r="O26" s="47">
        <f t="shared" si="1"/>
        <v>2.6444535695430282</v>
      </c>
      <c r="P26" s="9"/>
    </row>
    <row r="27" spans="1:16" ht="15.75">
      <c r="A27" s="28" t="s">
        <v>42</v>
      </c>
      <c r="B27" s="29"/>
      <c r="C27" s="30"/>
      <c r="D27" s="31">
        <f aca="true" t="shared" si="6" ref="D27:M27">SUM(D28:D29)</f>
        <v>0</v>
      </c>
      <c r="E27" s="31">
        <f t="shared" si="6"/>
        <v>7411526</v>
      </c>
      <c r="F27" s="31">
        <f t="shared" si="6"/>
        <v>0</v>
      </c>
      <c r="G27" s="31">
        <f t="shared" si="6"/>
        <v>6609173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6">SUM(D27:M27)</f>
        <v>14020699</v>
      </c>
      <c r="O27" s="43">
        <f t="shared" si="1"/>
        <v>205.61827594298117</v>
      </c>
      <c r="P27" s="10"/>
    </row>
    <row r="28" spans="1:16" ht="15">
      <c r="A28" s="12"/>
      <c r="B28" s="44">
        <v>541</v>
      </c>
      <c r="C28" s="20" t="s">
        <v>43</v>
      </c>
      <c r="D28" s="46">
        <v>0</v>
      </c>
      <c r="E28" s="46">
        <v>7055766</v>
      </c>
      <c r="F28" s="46">
        <v>0</v>
      </c>
      <c r="G28" s="46">
        <v>6609173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13664939</v>
      </c>
      <c r="O28" s="47">
        <f t="shared" si="1"/>
        <v>200.4009356485012</v>
      </c>
      <c r="P28" s="9"/>
    </row>
    <row r="29" spans="1:16" ht="15">
      <c r="A29" s="12"/>
      <c r="B29" s="44">
        <v>549</v>
      </c>
      <c r="C29" s="20" t="s">
        <v>44</v>
      </c>
      <c r="D29" s="46">
        <v>0</v>
      </c>
      <c r="E29" s="46">
        <v>355760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355760</v>
      </c>
      <c r="O29" s="47">
        <f t="shared" si="1"/>
        <v>5.217340294479967</v>
      </c>
      <c r="P29" s="9"/>
    </row>
    <row r="30" spans="1:16" ht="15.75">
      <c r="A30" s="28" t="s">
        <v>45</v>
      </c>
      <c r="B30" s="29"/>
      <c r="C30" s="30"/>
      <c r="D30" s="31">
        <f aca="true" t="shared" si="8" ref="D30:M30">SUM(D31:D34)</f>
        <v>40255</v>
      </c>
      <c r="E30" s="31">
        <f t="shared" si="8"/>
        <v>1810105</v>
      </c>
      <c r="F30" s="31">
        <f t="shared" si="8"/>
        <v>0</v>
      </c>
      <c r="G30" s="31">
        <f t="shared" si="8"/>
        <v>687374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2537734</v>
      </c>
      <c r="O30" s="43">
        <f t="shared" si="1"/>
        <v>37.21672435032557</v>
      </c>
      <c r="P30" s="10"/>
    </row>
    <row r="31" spans="1:16" ht="15">
      <c r="A31" s="13"/>
      <c r="B31" s="45">
        <v>552</v>
      </c>
      <c r="C31" s="21" t="s">
        <v>46</v>
      </c>
      <c r="D31" s="46">
        <v>0</v>
      </c>
      <c r="E31" s="46">
        <v>1427658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1427658</v>
      </c>
      <c r="O31" s="47">
        <f t="shared" si="1"/>
        <v>20.93708570422948</v>
      </c>
      <c r="P31" s="9"/>
    </row>
    <row r="32" spans="1:16" ht="15">
      <c r="A32" s="13"/>
      <c r="B32" s="45">
        <v>553</v>
      </c>
      <c r="C32" s="21" t="s">
        <v>47</v>
      </c>
      <c r="D32" s="46">
        <v>40080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40080</v>
      </c>
      <c r="O32" s="47">
        <f t="shared" si="1"/>
        <v>0.5877867073385347</v>
      </c>
      <c r="P32" s="9"/>
    </row>
    <row r="33" spans="1:16" ht="15">
      <c r="A33" s="13"/>
      <c r="B33" s="45">
        <v>554</v>
      </c>
      <c r="C33" s="21" t="s">
        <v>48</v>
      </c>
      <c r="D33" s="46">
        <v>175</v>
      </c>
      <c r="E33" s="46">
        <v>377447</v>
      </c>
      <c r="F33" s="46">
        <v>0</v>
      </c>
      <c r="G33" s="46">
        <v>687374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1064996</v>
      </c>
      <c r="O33" s="47">
        <f t="shared" si="1"/>
        <v>15.618525253710331</v>
      </c>
      <c r="P33" s="9"/>
    </row>
    <row r="34" spans="1:16" ht="15">
      <c r="A34" s="13"/>
      <c r="B34" s="45">
        <v>559</v>
      </c>
      <c r="C34" s="21" t="s">
        <v>98</v>
      </c>
      <c r="D34" s="46">
        <v>0</v>
      </c>
      <c r="E34" s="46">
        <v>5000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5000</v>
      </c>
      <c r="O34" s="47">
        <f t="shared" si="1"/>
        <v>0.07332668504722238</v>
      </c>
      <c r="P34" s="9"/>
    </row>
    <row r="35" spans="1:16" ht="15.75">
      <c r="A35" s="28" t="s">
        <v>49</v>
      </c>
      <c r="B35" s="29"/>
      <c r="C35" s="30"/>
      <c r="D35" s="31">
        <f>SUM(D36:D41)</f>
        <v>904196</v>
      </c>
      <c r="E35" s="31">
        <f aca="true" t="shared" si="9" ref="E35:M35">SUM(E36:E41)</f>
        <v>3295715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4199911</v>
      </c>
      <c r="O35" s="43">
        <f t="shared" si="1"/>
        <v>61.59311022467296</v>
      </c>
      <c r="P35" s="10"/>
    </row>
    <row r="36" spans="1:16" ht="15">
      <c r="A36" s="12"/>
      <c r="B36" s="44">
        <v>561</v>
      </c>
      <c r="C36" s="20" t="s">
        <v>50</v>
      </c>
      <c r="D36" s="46">
        <v>259561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259561</v>
      </c>
      <c r="O36" s="47">
        <f t="shared" si="1"/>
        <v>3.806549539508418</v>
      </c>
      <c r="P36" s="9"/>
    </row>
    <row r="37" spans="1:16" ht="15">
      <c r="A37" s="12"/>
      <c r="B37" s="44">
        <v>562</v>
      </c>
      <c r="C37" s="20" t="s">
        <v>51</v>
      </c>
      <c r="D37" s="46">
        <v>613576</v>
      </c>
      <c r="E37" s="46">
        <v>441944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0" ref="N37:N46">SUM(D37:M37)</f>
        <v>1055520</v>
      </c>
      <c r="O37" s="47">
        <f aca="true" t="shared" si="11" ref="O37:O68">(N37/O$75)</f>
        <v>15.479556520208835</v>
      </c>
      <c r="P37" s="9"/>
    </row>
    <row r="38" spans="1:16" ht="15">
      <c r="A38" s="12"/>
      <c r="B38" s="44">
        <v>563</v>
      </c>
      <c r="C38" s="20" t="s">
        <v>52</v>
      </c>
      <c r="D38" s="46">
        <v>15789</v>
      </c>
      <c r="E38" s="46">
        <v>50000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65789</v>
      </c>
      <c r="O38" s="47">
        <f t="shared" si="11"/>
        <v>0.9648178565143427</v>
      </c>
      <c r="P38" s="9"/>
    </row>
    <row r="39" spans="1:16" ht="15">
      <c r="A39" s="12"/>
      <c r="B39" s="44">
        <v>564</v>
      </c>
      <c r="C39" s="20" t="s">
        <v>53</v>
      </c>
      <c r="D39" s="46">
        <v>15270</v>
      </c>
      <c r="E39" s="46">
        <v>2425324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2440594</v>
      </c>
      <c r="O39" s="47">
        <f t="shared" si="11"/>
        <v>35.79213351322814</v>
      </c>
      <c r="P39" s="9"/>
    </row>
    <row r="40" spans="1:16" ht="15">
      <c r="A40" s="12"/>
      <c r="B40" s="44">
        <v>565</v>
      </c>
      <c r="C40" s="20" t="s">
        <v>54</v>
      </c>
      <c r="D40" s="46">
        <v>0</v>
      </c>
      <c r="E40" s="46">
        <v>67527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67527</v>
      </c>
      <c r="O40" s="47">
        <f t="shared" si="11"/>
        <v>0.9903062122367572</v>
      </c>
      <c r="P40" s="9"/>
    </row>
    <row r="41" spans="1:16" ht="15">
      <c r="A41" s="12"/>
      <c r="B41" s="44">
        <v>569</v>
      </c>
      <c r="C41" s="20" t="s">
        <v>55</v>
      </c>
      <c r="D41" s="46">
        <v>0</v>
      </c>
      <c r="E41" s="46">
        <v>310920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310920</v>
      </c>
      <c r="O41" s="47">
        <f t="shared" si="11"/>
        <v>4.5597465829764765</v>
      </c>
      <c r="P41" s="9"/>
    </row>
    <row r="42" spans="1:16" ht="15.75">
      <c r="A42" s="28" t="s">
        <v>56</v>
      </c>
      <c r="B42" s="29"/>
      <c r="C42" s="30"/>
      <c r="D42" s="31">
        <f aca="true" t="shared" si="12" ref="D42:M42">SUM(D43:D46)</f>
        <v>3620943</v>
      </c>
      <c r="E42" s="31">
        <f t="shared" si="12"/>
        <v>29926</v>
      </c>
      <c r="F42" s="31">
        <f t="shared" si="12"/>
        <v>0</v>
      </c>
      <c r="G42" s="31">
        <f t="shared" si="12"/>
        <v>338874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3989743</v>
      </c>
      <c r="O42" s="43">
        <f t="shared" si="11"/>
        <v>58.510925676072034</v>
      </c>
      <c r="P42" s="9"/>
    </row>
    <row r="43" spans="1:16" ht="15">
      <c r="A43" s="12"/>
      <c r="B43" s="44">
        <v>571</v>
      </c>
      <c r="C43" s="20" t="s">
        <v>57</v>
      </c>
      <c r="D43" s="46">
        <v>1492051</v>
      </c>
      <c r="E43" s="46">
        <v>0</v>
      </c>
      <c r="F43" s="46">
        <v>0</v>
      </c>
      <c r="G43" s="46">
        <v>99162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1591213</v>
      </c>
      <c r="O43" s="47">
        <f t="shared" si="11"/>
        <v>23.335674898809174</v>
      </c>
      <c r="P43" s="9"/>
    </row>
    <row r="44" spans="1:16" ht="15">
      <c r="A44" s="12"/>
      <c r="B44" s="44">
        <v>572</v>
      </c>
      <c r="C44" s="20" t="s">
        <v>58</v>
      </c>
      <c r="D44" s="46">
        <v>2128592</v>
      </c>
      <c r="E44" s="46">
        <v>28426</v>
      </c>
      <c r="F44" s="46">
        <v>0</v>
      </c>
      <c r="G44" s="46">
        <v>239712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2396730</v>
      </c>
      <c r="O44" s="47">
        <f t="shared" si="11"/>
        <v>35.148853170645864</v>
      </c>
      <c r="P44" s="9"/>
    </row>
    <row r="45" spans="1:16" ht="15">
      <c r="A45" s="12"/>
      <c r="B45" s="44">
        <v>573</v>
      </c>
      <c r="C45" s="20" t="s">
        <v>91</v>
      </c>
      <c r="D45" s="46">
        <v>300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300</v>
      </c>
      <c r="O45" s="47">
        <f t="shared" si="11"/>
        <v>0.004399601102833343</v>
      </c>
      <c r="P45" s="9"/>
    </row>
    <row r="46" spans="1:16" ht="15">
      <c r="A46" s="12"/>
      <c r="B46" s="44">
        <v>574</v>
      </c>
      <c r="C46" s="20" t="s">
        <v>102</v>
      </c>
      <c r="D46" s="46">
        <v>0</v>
      </c>
      <c r="E46" s="46">
        <v>1500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1500</v>
      </c>
      <c r="O46" s="47">
        <f t="shared" si="11"/>
        <v>0.021998005514166717</v>
      </c>
      <c r="P46" s="9"/>
    </row>
    <row r="47" spans="1:16" ht="15.75">
      <c r="A47" s="28" t="s">
        <v>84</v>
      </c>
      <c r="B47" s="29"/>
      <c r="C47" s="30"/>
      <c r="D47" s="31">
        <f aca="true" t="shared" si="13" ref="D47:M47">SUM(D48:D50)</f>
        <v>18032909</v>
      </c>
      <c r="E47" s="31">
        <f t="shared" si="13"/>
        <v>8584316</v>
      </c>
      <c r="F47" s="31">
        <f t="shared" si="13"/>
        <v>0</v>
      </c>
      <c r="G47" s="31">
        <f t="shared" si="13"/>
        <v>40359</v>
      </c>
      <c r="H47" s="31">
        <f t="shared" si="13"/>
        <v>0</v>
      </c>
      <c r="I47" s="31">
        <f t="shared" si="13"/>
        <v>1849466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28507050</v>
      </c>
      <c r="O47" s="43">
        <f t="shared" si="11"/>
        <v>418.06549539508416</v>
      </c>
      <c r="P47" s="9"/>
    </row>
    <row r="48" spans="1:16" ht="15">
      <c r="A48" s="12"/>
      <c r="B48" s="44">
        <v>581</v>
      </c>
      <c r="C48" s="20" t="s">
        <v>60</v>
      </c>
      <c r="D48" s="46">
        <v>17894518</v>
      </c>
      <c r="E48" s="46">
        <v>8574103</v>
      </c>
      <c r="F48" s="46">
        <v>0</v>
      </c>
      <c r="G48" s="46">
        <v>40359</v>
      </c>
      <c r="H48" s="46">
        <v>0</v>
      </c>
      <c r="I48" s="46">
        <v>45933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26554913</v>
      </c>
      <c r="O48" s="47">
        <f t="shared" si="11"/>
        <v>389.43674840147827</v>
      </c>
      <c r="P48" s="9"/>
    </row>
    <row r="49" spans="1:16" ht="15">
      <c r="A49" s="12"/>
      <c r="B49" s="44">
        <v>586</v>
      </c>
      <c r="C49" s="20" t="s">
        <v>104</v>
      </c>
      <c r="D49" s="46">
        <v>138391</v>
      </c>
      <c r="E49" s="46">
        <v>10213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aca="true" t="shared" si="14" ref="N49:N60">SUM(D49:M49)</f>
        <v>148604</v>
      </c>
      <c r="O49" s="47">
        <f t="shared" si="11"/>
        <v>2.179327740951487</v>
      </c>
      <c r="P49" s="9"/>
    </row>
    <row r="50" spans="1:16" ht="15">
      <c r="A50" s="12"/>
      <c r="B50" s="44">
        <v>590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1803533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1803533</v>
      </c>
      <c r="O50" s="47">
        <f t="shared" si="11"/>
        <v>26.449419252654426</v>
      </c>
      <c r="P50" s="9"/>
    </row>
    <row r="51" spans="1:16" ht="15.75">
      <c r="A51" s="28" t="s">
        <v>64</v>
      </c>
      <c r="B51" s="29"/>
      <c r="C51" s="30"/>
      <c r="D51" s="31">
        <f aca="true" t="shared" si="15" ref="D51:M51">SUM(D52:D72)</f>
        <v>1435303</v>
      </c>
      <c r="E51" s="31">
        <f t="shared" si="15"/>
        <v>2668135</v>
      </c>
      <c r="F51" s="31">
        <f t="shared" si="15"/>
        <v>0</v>
      </c>
      <c r="G51" s="31">
        <f t="shared" si="15"/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31">
        <f t="shared" si="15"/>
        <v>0</v>
      </c>
      <c r="N51" s="31">
        <f>SUM(D51:M51)</f>
        <v>4103438</v>
      </c>
      <c r="O51" s="43">
        <f t="shared" si="11"/>
        <v>60.17830116736083</v>
      </c>
      <c r="P51" s="9"/>
    </row>
    <row r="52" spans="1:16" ht="15">
      <c r="A52" s="12"/>
      <c r="B52" s="44">
        <v>602</v>
      </c>
      <c r="C52" s="20" t="s">
        <v>65</v>
      </c>
      <c r="D52" s="46">
        <v>0</v>
      </c>
      <c r="E52" s="46">
        <v>38360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38360</v>
      </c>
      <c r="O52" s="47">
        <f t="shared" si="11"/>
        <v>0.5625623276822901</v>
      </c>
      <c r="P52" s="9"/>
    </row>
    <row r="53" spans="1:16" ht="15">
      <c r="A53" s="12"/>
      <c r="B53" s="44">
        <v>603</v>
      </c>
      <c r="C53" s="20" t="s">
        <v>66</v>
      </c>
      <c r="D53" s="46">
        <v>0</v>
      </c>
      <c r="E53" s="46">
        <v>5288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5288</v>
      </c>
      <c r="O53" s="47">
        <f t="shared" si="11"/>
        <v>0.0775503021059424</v>
      </c>
      <c r="P53" s="9"/>
    </row>
    <row r="54" spans="1:16" ht="15">
      <c r="A54" s="12"/>
      <c r="B54" s="44">
        <v>604</v>
      </c>
      <c r="C54" s="20" t="s">
        <v>67</v>
      </c>
      <c r="D54" s="46">
        <v>0</v>
      </c>
      <c r="E54" s="46">
        <v>901510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901510</v>
      </c>
      <c r="O54" s="47">
        <f t="shared" si="11"/>
        <v>13.22094796738429</v>
      </c>
      <c r="P54" s="9"/>
    </row>
    <row r="55" spans="1:16" ht="15">
      <c r="A55" s="12"/>
      <c r="B55" s="44">
        <v>605</v>
      </c>
      <c r="C55" s="20" t="s">
        <v>68</v>
      </c>
      <c r="D55" s="46">
        <v>0</v>
      </c>
      <c r="E55" s="46">
        <v>16024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16024</v>
      </c>
      <c r="O55" s="47">
        <f t="shared" si="11"/>
        <v>0.2349973602393383</v>
      </c>
      <c r="P55" s="9"/>
    </row>
    <row r="56" spans="1:16" ht="15">
      <c r="A56" s="12"/>
      <c r="B56" s="44">
        <v>608</v>
      </c>
      <c r="C56" s="20" t="s">
        <v>69</v>
      </c>
      <c r="D56" s="46">
        <v>0</v>
      </c>
      <c r="E56" s="46">
        <v>65570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65570</v>
      </c>
      <c r="O56" s="47">
        <f t="shared" si="11"/>
        <v>0.9616061477092743</v>
      </c>
      <c r="P56" s="9"/>
    </row>
    <row r="57" spans="1:16" ht="15">
      <c r="A57" s="12"/>
      <c r="B57" s="44">
        <v>614</v>
      </c>
      <c r="C57" s="20" t="s">
        <v>70</v>
      </c>
      <c r="D57" s="46">
        <v>0</v>
      </c>
      <c r="E57" s="46">
        <v>147524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147524</v>
      </c>
      <c r="O57" s="47">
        <f t="shared" si="11"/>
        <v>2.163489176981287</v>
      </c>
      <c r="P57" s="9"/>
    </row>
    <row r="58" spans="1:16" ht="15">
      <c r="A58" s="12"/>
      <c r="B58" s="44">
        <v>634</v>
      </c>
      <c r="C58" s="20" t="s">
        <v>71</v>
      </c>
      <c r="D58" s="46">
        <v>0</v>
      </c>
      <c r="E58" s="46">
        <v>141617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141617</v>
      </c>
      <c r="O58" s="47">
        <f t="shared" si="11"/>
        <v>2.0768610312664983</v>
      </c>
      <c r="P58" s="9"/>
    </row>
    <row r="59" spans="1:16" ht="15">
      <c r="A59" s="12"/>
      <c r="B59" s="44">
        <v>654</v>
      </c>
      <c r="C59" s="20" t="s">
        <v>72</v>
      </c>
      <c r="D59" s="46">
        <v>0</v>
      </c>
      <c r="E59" s="46">
        <v>330156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330156</v>
      </c>
      <c r="O59" s="47">
        <f t="shared" si="11"/>
        <v>4.84184900569015</v>
      </c>
      <c r="P59" s="9"/>
    </row>
    <row r="60" spans="1:16" ht="15">
      <c r="A60" s="12"/>
      <c r="B60" s="44">
        <v>669</v>
      </c>
      <c r="C60" s="20" t="s">
        <v>73</v>
      </c>
      <c r="D60" s="46">
        <v>1660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1660</v>
      </c>
      <c r="O60" s="47">
        <f t="shared" si="11"/>
        <v>0.024344459435677833</v>
      </c>
      <c r="P60" s="9"/>
    </row>
    <row r="61" spans="1:16" ht="15">
      <c r="A61" s="12"/>
      <c r="B61" s="44">
        <v>674</v>
      </c>
      <c r="C61" s="20" t="s">
        <v>74</v>
      </c>
      <c r="D61" s="46">
        <v>0</v>
      </c>
      <c r="E61" s="46">
        <v>138693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138693</v>
      </c>
      <c r="O61" s="47">
        <f t="shared" si="11"/>
        <v>2.033979585850883</v>
      </c>
      <c r="P61" s="9"/>
    </row>
    <row r="62" spans="1:16" ht="15">
      <c r="A62" s="12"/>
      <c r="B62" s="44">
        <v>685</v>
      </c>
      <c r="C62" s="20" t="s">
        <v>75</v>
      </c>
      <c r="D62" s="46">
        <v>0</v>
      </c>
      <c r="E62" s="46">
        <v>3974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3974</v>
      </c>
      <c r="O62" s="47">
        <f t="shared" si="11"/>
        <v>0.058280049275532354</v>
      </c>
      <c r="P62" s="9"/>
    </row>
    <row r="63" spans="1:16" ht="15">
      <c r="A63" s="12"/>
      <c r="B63" s="44">
        <v>689</v>
      </c>
      <c r="C63" s="20" t="s">
        <v>99</v>
      </c>
      <c r="D63" s="46">
        <v>5808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5808</v>
      </c>
      <c r="O63" s="47">
        <f t="shared" si="11"/>
        <v>0.08517627735085352</v>
      </c>
      <c r="P63" s="9"/>
    </row>
    <row r="64" spans="1:16" ht="15">
      <c r="A64" s="12"/>
      <c r="B64" s="44">
        <v>694</v>
      </c>
      <c r="C64" s="20" t="s">
        <v>76</v>
      </c>
      <c r="D64" s="46">
        <v>0</v>
      </c>
      <c r="E64" s="46">
        <v>107340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107340</v>
      </c>
      <c r="O64" s="47">
        <f t="shared" si="11"/>
        <v>1.57417727459377</v>
      </c>
      <c r="P64" s="9"/>
    </row>
    <row r="65" spans="1:16" ht="15">
      <c r="A65" s="12"/>
      <c r="B65" s="44">
        <v>711</v>
      </c>
      <c r="C65" s="20" t="s">
        <v>77</v>
      </c>
      <c r="D65" s="46">
        <v>723094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aca="true" t="shared" si="16" ref="N65:N72">SUM(D65:M65)</f>
        <v>723094</v>
      </c>
      <c r="O65" s="47">
        <f t="shared" si="11"/>
        <v>10.604417199507244</v>
      </c>
      <c r="P65" s="9"/>
    </row>
    <row r="66" spans="1:16" ht="15">
      <c r="A66" s="12"/>
      <c r="B66" s="44">
        <v>712</v>
      </c>
      <c r="C66" s="20" t="s">
        <v>78</v>
      </c>
      <c r="D66" s="46">
        <v>632447</v>
      </c>
      <c r="E66" s="46">
        <v>56638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689085</v>
      </c>
      <c r="O66" s="47">
        <f t="shared" si="11"/>
        <v>10.105663753153047</v>
      </c>
      <c r="P66" s="9"/>
    </row>
    <row r="67" spans="1:16" ht="15">
      <c r="A67" s="12"/>
      <c r="B67" s="44">
        <v>713</v>
      </c>
      <c r="C67" s="20" t="s">
        <v>79</v>
      </c>
      <c r="D67" s="46">
        <v>38770</v>
      </c>
      <c r="E67" s="46">
        <v>266019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304789</v>
      </c>
      <c r="O67" s="47">
        <f t="shared" si="11"/>
        <v>4.469833401771573</v>
      </c>
      <c r="P67" s="9"/>
    </row>
    <row r="68" spans="1:16" ht="15">
      <c r="A68" s="12"/>
      <c r="B68" s="44">
        <v>714</v>
      </c>
      <c r="C68" s="20" t="s">
        <v>80</v>
      </c>
      <c r="D68" s="46">
        <v>0</v>
      </c>
      <c r="E68" s="46">
        <v>9595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9595</v>
      </c>
      <c r="O68" s="47">
        <f t="shared" si="11"/>
        <v>0.14071390860561975</v>
      </c>
      <c r="P68" s="9"/>
    </row>
    <row r="69" spans="1:16" ht="15">
      <c r="A69" s="12"/>
      <c r="B69" s="44">
        <v>719</v>
      </c>
      <c r="C69" s="20" t="s">
        <v>82</v>
      </c>
      <c r="D69" s="46">
        <v>33524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33524</v>
      </c>
      <c r="O69" s="47">
        <f>(N69/O$75)</f>
        <v>0.49164075790461664</v>
      </c>
      <c r="P69" s="9"/>
    </row>
    <row r="70" spans="1:16" ht="15">
      <c r="A70" s="12"/>
      <c r="B70" s="44">
        <v>724</v>
      </c>
      <c r="C70" s="20" t="s">
        <v>83</v>
      </c>
      <c r="D70" s="46">
        <v>0</v>
      </c>
      <c r="E70" s="46">
        <v>147429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147429</v>
      </c>
      <c r="O70" s="47">
        <f>(N70/O$75)</f>
        <v>2.1620959699653897</v>
      </c>
      <c r="P70" s="9"/>
    </row>
    <row r="71" spans="1:16" ht="15">
      <c r="A71" s="12"/>
      <c r="B71" s="44">
        <v>744</v>
      </c>
      <c r="C71" s="20" t="s">
        <v>85</v>
      </c>
      <c r="D71" s="46">
        <v>0</v>
      </c>
      <c r="E71" s="46">
        <v>118453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118453</v>
      </c>
      <c r="O71" s="47">
        <f>(N71/O$75)</f>
        <v>1.7371531647797267</v>
      </c>
      <c r="P71" s="9"/>
    </row>
    <row r="72" spans="1:16" ht="15.75" thickBot="1">
      <c r="A72" s="12"/>
      <c r="B72" s="44">
        <v>764</v>
      </c>
      <c r="C72" s="20" t="s">
        <v>86</v>
      </c>
      <c r="D72" s="46">
        <v>0</v>
      </c>
      <c r="E72" s="46">
        <v>173945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173945</v>
      </c>
      <c r="O72" s="47">
        <f>(N72/O$75)</f>
        <v>2.5509620461078195</v>
      </c>
      <c r="P72" s="9"/>
    </row>
    <row r="73" spans="1:119" ht="16.5" thickBot="1">
      <c r="A73" s="14" t="s">
        <v>10</v>
      </c>
      <c r="B73" s="23"/>
      <c r="C73" s="22"/>
      <c r="D73" s="15">
        <f aca="true" t="shared" si="17" ref="D73:M73">SUM(D5,D13,D22,D27,D30,D35,D42,D47,D51)</f>
        <v>64906978</v>
      </c>
      <c r="E73" s="15">
        <f t="shared" si="17"/>
        <v>33242268</v>
      </c>
      <c r="F73" s="15">
        <f t="shared" si="17"/>
        <v>6895626</v>
      </c>
      <c r="G73" s="15">
        <f t="shared" si="17"/>
        <v>13984820</v>
      </c>
      <c r="H73" s="15">
        <f t="shared" si="17"/>
        <v>0</v>
      </c>
      <c r="I73" s="15">
        <f t="shared" si="17"/>
        <v>9759194</v>
      </c>
      <c r="J73" s="15">
        <f t="shared" si="17"/>
        <v>0</v>
      </c>
      <c r="K73" s="15">
        <f t="shared" si="17"/>
        <v>0</v>
      </c>
      <c r="L73" s="15">
        <f t="shared" si="17"/>
        <v>0</v>
      </c>
      <c r="M73" s="15">
        <f t="shared" si="17"/>
        <v>0</v>
      </c>
      <c r="N73" s="15">
        <f>SUM(D73:M73)</f>
        <v>128788886</v>
      </c>
      <c r="O73" s="37">
        <f>(N73/O$75)</f>
        <v>1888.7324162609257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110</v>
      </c>
      <c r="M75" s="48"/>
      <c r="N75" s="48"/>
      <c r="O75" s="41">
        <v>68188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96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17269001</v>
      </c>
      <c r="E5" s="26">
        <f t="shared" si="0"/>
        <v>2463248</v>
      </c>
      <c r="F5" s="26">
        <f t="shared" si="0"/>
        <v>6221031</v>
      </c>
      <c r="G5" s="26">
        <f t="shared" si="0"/>
        <v>938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25954218</v>
      </c>
      <c r="O5" s="32">
        <f aca="true" t="shared" si="1" ref="O5:O36">(N5/O$79)</f>
        <v>394.6869325871744</v>
      </c>
      <c r="P5" s="6"/>
    </row>
    <row r="6" spans="1:16" ht="15">
      <c r="A6" s="12"/>
      <c r="B6" s="44">
        <v>511</v>
      </c>
      <c r="C6" s="20" t="s">
        <v>20</v>
      </c>
      <c r="D6" s="46">
        <v>330571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330571</v>
      </c>
      <c r="O6" s="47">
        <f t="shared" si="1"/>
        <v>5.027007709971259</v>
      </c>
      <c r="P6" s="9"/>
    </row>
    <row r="7" spans="1:16" ht="15">
      <c r="A7" s="12"/>
      <c r="B7" s="44">
        <v>512</v>
      </c>
      <c r="C7" s="20" t="s">
        <v>21</v>
      </c>
      <c r="D7" s="46">
        <v>267601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267601</v>
      </c>
      <c r="O7" s="47">
        <f t="shared" si="1"/>
        <v>4.069420155415989</v>
      </c>
      <c r="P7" s="9"/>
    </row>
    <row r="8" spans="1:16" ht="15">
      <c r="A8" s="12"/>
      <c r="B8" s="44">
        <v>513</v>
      </c>
      <c r="C8" s="20" t="s">
        <v>22</v>
      </c>
      <c r="D8" s="46">
        <v>7656729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7656729</v>
      </c>
      <c r="O8" s="47">
        <f t="shared" si="1"/>
        <v>116.43621405434997</v>
      </c>
      <c r="P8" s="9"/>
    </row>
    <row r="9" spans="1:16" ht="15">
      <c r="A9" s="12"/>
      <c r="B9" s="44">
        <v>514</v>
      </c>
      <c r="C9" s="20" t="s">
        <v>23</v>
      </c>
      <c r="D9" s="46">
        <v>391972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391972</v>
      </c>
      <c r="O9" s="47">
        <f t="shared" si="1"/>
        <v>5.960735412643136</v>
      </c>
      <c r="P9" s="9"/>
    </row>
    <row r="10" spans="1:16" ht="15">
      <c r="A10" s="12"/>
      <c r="B10" s="44">
        <v>515</v>
      </c>
      <c r="C10" s="20" t="s">
        <v>24</v>
      </c>
      <c r="D10" s="46">
        <v>95985</v>
      </c>
      <c r="E10" s="46">
        <v>1537997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1633982</v>
      </c>
      <c r="O10" s="47">
        <f t="shared" si="1"/>
        <v>24.848036010279962</v>
      </c>
      <c r="P10" s="9"/>
    </row>
    <row r="11" spans="1:16" ht="15">
      <c r="A11" s="12"/>
      <c r="B11" s="44">
        <v>517</v>
      </c>
      <c r="C11" s="20" t="s">
        <v>26</v>
      </c>
      <c r="D11" s="46">
        <v>4541771</v>
      </c>
      <c r="E11" s="46">
        <v>455384</v>
      </c>
      <c r="F11" s="46">
        <v>1475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4998630</v>
      </c>
      <c r="O11" s="47">
        <f t="shared" si="1"/>
        <v>76.01438586353198</v>
      </c>
      <c r="P11" s="9"/>
    </row>
    <row r="12" spans="1:16" ht="15">
      <c r="A12" s="12"/>
      <c r="B12" s="44">
        <v>519</v>
      </c>
      <c r="C12" s="20" t="s">
        <v>27</v>
      </c>
      <c r="D12" s="46">
        <v>3984372</v>
      </c>
      <c r="E12" s="46">
        <v>469867</v>
      </c>
      <c r="F12" s="46">
        <v>6219556</v>
      </c>
      <c r="G12" s="46">
        <v>938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10674733</v>
      </c>
      <c r="O12" s="47">
        <f t="shared" si="1"/>
        <v>162.33113338098207</v>
      </c>
      <c r="P12" s="9"/>
    </row>
    <row r="13" spans="1:16" ht="15.75">
      <c r="A13" s="28" t="s">
        <v>28</v>
      </c>
      <c r="B13" s="29"/>
      <c r="C13" s="30"/>
      <c r="D13" s="31">
        <f aca="true" t="shared" si="3" ref="D13:M13">SUM(D14:D21)</f>
        <v>20606997</v>
      </c>
      <c r="E13" s="31">
        <f t="shared" si="3"/>
        <v>6505825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27112822</v>
      </c>
      <c r="O13" s="43">
        <f t="shared" si="1"/>
        <v>412.3058744810596</v>
      </c>
      <c r="P13" s="10"/>
    </row>
    <row r="14" spans="1:16" ht="15">
      <c r="A14" s="12"/>
      <c r="B14" s="44">
        <v>521</v>
      </c>
      <c r="C14" s="20" t="s">
        <v>29</v>
      </c>
      <c r="D14" s="46">
        <v>9512985</v>
      </c>
      <c r="E14" s="46">
        <v>387489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9900474</v>
      </c>
      <c r="O14" s="47">
        <f t="shared" si="1"/>
        <v>150.5569427758938</v>
      </c>
      <c r="P14" s="9"/>
    </row>
    <row r="15" spans="1:16" ht="15">
      <c r="A15" s="12"/>
      <c r="B15" s="44">
        <v>522</v>
      </c>
      <c r="C15" s="20" t="s">
        <v>30</v>
      </c>
      <c r="D15" s="46">
        <v>13062</v>
      </c>
      <c r="E15" s="46">
        <v>4695003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4708065</v>
      </c>
      <c r="O15" s="47">
        <f t="shared" si="1"/>
        <v>71.59575115193357</v>
      </c>
      <c r="P15" s="9"/>
    </row>
    <row r="16" spans="1:16" ht="15">
      <c r="A16" s="12"/>
      <c r="B16" s="44">
        <v>523</v>
      </c>
      <c r="C16" s="20" t="s">
        <v>31</v>
      </c>
      <c r="D16" s="46">
        <v>4975952</v>
      </c>
      <c r="E16" s="46">
        <v>103353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5079305</v>
      </c>
      <c r="O16" s="47">
        <f t="shared" si="1"/>
        <v>77.24121413038519</v>
      </c>
      <c r="P16" s="9"/>
    </row>
    <row r="17" spans="1:16" ht="15">
      <c r="A17" s="12"/>
      <c r="B17" s="44">
        <v>524</v>
      </c>
      <c r="C17" s="20" t="s">
        <v>32</v>
      </c>
      <c r="D17" s="46">
        <v>0</v>
      </c>
      <c r="E17" s="46">
        <v>740879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740879</v>
      </c>
      <c r="O17" s="47">
        <f t="shared" si="1"/>
        <v>11.266579479614958</v>
      </c>
      <c r="P17" s="9"/>
    </row>
    <row r="18" spans="1:16" ht="15">
      <c r="A18" s="12"/>
      <c r="B18" s="44">
        <v>525</v>
      </c>
      <c r="C18" s="20" t="s">
        <v>33</v>
      </c>
      <c r="D18" s="46">
        <v>374041</v>
      </c>
      <c r="E18" s="46">
        <v>579101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953142</v>
      </c>
      <c r="O18" s="47">
        <f t="shared" si="1"/>
        <v>14.494472239541356</v>
      </c>
      <c r="P18" s="9"/>
    </row>
    <row r="19" spans="1:16" ht="15">
      <c r="A19" s="12"/>
      <c r="B19" s="44">
        <v>526</v>
      </c>
      <c r="C19" s="20" t="s">
        <v>34</v>
      </c>
      <c r="D19" s="46">
        <v>5496141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5496141</v>
      </c>
      <c r="O19" s="47">
        <f t="shared" si="1"/>
        <v>83.58005748262595</v>
      </c>
      <c r="P19" s="9"/>
    </row>
    <row r="20" spans="1:16" ht="15">
      <c r="A20" s="12"/>
      <c r="B20" s="44">
        <v>527</v>
      </c>
      <c r="C20" s="20" t="s">
        <v>35</v>
      </c>
      <c r="D20" s="46">
        <v>141301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141301</v>
      </c>
      <c r="O20" s="47">
        <f t="shared" si="1"/>
        <v>2.148770510500464</v>
      </c>
      <c r="P20" s="9"/>
    </row>
    <row r="21" spans="1:16" ht="15">
      <c r="A21" s="12"/>
      <c r="B21" s="44">
        <v>529</v>
      </c>
      <c r="C21" s="20" t="s">
        <v>36</v>
      </c>
      <c r="D21" s="46">
        <v>93515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93515</v>
      </c>
      <c r="O21" s="47">
        <f t="shared" si="1"/>
        <v>1.4220867105643333</v>
      </c>
      <c r="P21" s="9"/>
    </row>
    <row r="22" spans="1:16" ht="15.75">
      <c r="A22" s="28" t="s">
        <v>37</v>
      </c>
      <c r="B22" s="29"/>
      <c r="C22" s="30"/>
      <c r="D22" s="31">
        <f aca="true" t="shared" si="5" ref="D22:M22">SUM(D23:D26)</f>
        <v>332770</v>
      </c>
      <c r="E22" s="31">
        <f t="shared" si="5"/>
        <v>131435</v>
      </c>
      <c r="F22" s="31">
        <f t="shared" si="5"/>
        <v>0</v>
      </c>
      <c r="G22" s="31">
        <f t="shared" si="5"/>
        <v>86121</v>
      </c>
      <c r="H22" s="31">
        <f t="shared" si="5"/>
        <v>0</v>
      </c>
      <c r="I22" s="31">
        <f t="shared" si="5"/>
        <v>5550177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6100503</v>
      </c>
      <c r="O22" s="43">
        <f t="shared" si="1"/>
        <v>92.77061694977114</v>
      </c>
      <c r="P22" s="10"/>
    </row>
    <row r="23" spans="1:16" ht="15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3545336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3545336</v>
      </c>
      <c r="O23" s="47">
        <f t="shared" si="1"/>
        <v>53.914080201949545</v>
      </c>
      <c r="P23" s="9"/>
    </row>
    <row r="24" spans="1:16" ht="15">
      <c r="A24" s="12"/>
      <c r="B24" s="44">
        <v>536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2004841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2004841</v>
      </c>
      <c r="O24" s="47">
        <f t="shared" si="1"/>
        <v>30.48770510500464</v>
      </c>
      <c r="P24" s="9"/>
    </row>
    <row r="25" spans="1:16" ht="15">
      <c r="A25" s="12"/>
      <c r="B25" s="44">
        <v>537</v>
      </c>
      <c r="C25" s="20" t="s">
        <v>40</v>
      </c>
      <c r="D25" s="46">
        <v>324975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324975</v>
      </c>
      <c r="O25" s="47">
        <f t="shared" si="1"/>
        <v>4.941909092291549</v>
      </c>
      <c r="P25" s="9"/>
    </row>
    <row r="26" spans="1:16" ht="15">
      <c r="A26" s="12"/>
      <c r="B26" s="44">
        <v>539</v>
      </c>
      <c r="C26" s="20" t="s">
        <v>41</v>
      </c>
      <c r="D26" s="46">
        <v>7795</v>
      </c>
      <c r="E26" s="46">
        <v>131435</v>
      </c>
      <c r="F26" s="46">
        <v>0</v>
      </c>
      <c r="G26" s="46">
        <v>86121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225351</v>
      </c>
      <c r="O26" s="47">
        <f t="shared" si="1"/>
        <v>3.4269225505254033</v>
      </c>
      <c r="P26" s="9"/>
    </row>
    <row r="27" spans="1:16" ht="15.75">
      <c r="A27" s="28" t="s">
        <v>42</v>
      </c>
      <c r="B27" s="29"/>
      <c r="C27" s="30"/>
      <c r="D27" s="31">
        <f aca="true" t="shared" si="6" ref="D27:M27">SUM(D28:D29)</f>
        <v>0</v>
      </c>
      <c r="E27" s="31">
        <f t="shared" si="6"/>
        <v>6893108</v>
      </c>
      <c r="F27" s="31">
        <f t="shared" si="6"/>
        <v>0</v>
      </c>
      <c r="G27" s="31">
        <f t="shared" si="6"/>
        <v>2289494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5">SUM(D27:M27)</f>
        <v>9182602</v>
      </c>
      <c r="O27" s="43">
        <f t="shared" si="1"/>
        <v>139.64023175534908</v>
      </c>
      <c r="P27" s="10"/>
    </row>
    <row r="28" spans="1:16" ht="15">
      <c r="A28" s="12"/>
      <c r="B28" s="44">
        <v>541</v>
      </c>
      <c r="C28" s="20" t="s">
        <v>43</v>
      </c>
      <c r="D28" s="46">
        <v>0</v>
      </c>
      <c r="E28" s="46">
        <v>6582581</v>
      </c>
      <c r="F28" s="46">
        <v>0</v>
      </c>
      <c r="G28" s="46">
        <v>2289494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8872075</v>
      </c>
      <c r="O28" s="47">
        <f t="shared" si="1"/>
        <v>134.91803403336425</v>
      </c>
      <c r="P28" s="9"/>
    </row>
    <row r="29" spans="1:16" ht="15">
      <c r="A29" s="12"/>
      <c r="B29" s="44">
        <v>549</v>
      </c>
      <c r="C29" s="20" t="s">
        <v>44</v>
      </c>
      <c r="D29" s="46">
        <v>0</v>
      </c>
      <c r="E29" s="46">
        <v>310527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310527</v>
      </c>
      <c r="O29" s="47">
        <f t="shared" si="1"/>
        <v>4.7221977219848235</v>
      </c>
      <c r="P29" s="9"/>
    </row>
    <row r="30" spans="1:16" ht="15.75">
      <c r="A30" s="28" t="s">
        <v>45</v>
      </c>
      <c r="B30" s="29"/>
      <c r="C30" s="30"/>
      <c r="D30" s="31">
        <f aca="true" t="shared" si="8" ref="D30:M30">SUM(D31:D33)</f>
        <v>17040</v>
      </c>
      <c r="E30" s="31">
        <f t="shared" si="8"/>
        <v>1630516</v>
      </c>
      <c r="F30" s="31">
        <f t="shared" si="8"/>
        <v>0</v>
      </c>
      <c r="G30" s="31">
        <f t="shared" si="8"/>
        <v>270514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1918070</v>
      </c>
      <c r="O30" s="43">
        <f t="shared" si="1"/>
        <v>29.168174698520353</v>
      </c>
      <c r="P30" s="10"/>
    </row>
    <row r="31" spans="1:16" ht="15">
      <c r="A31" s="13"/>
      <c r="B31" s="45">
        <v>552</v>
      </c>
      <c r="C31" s="21" t="s">
        <v>46</v>
      </c>
      <c r="D31" s="46">
        <v>0</v>
      </c>
      <c r="E31" s="46">
        <v>1440494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1440494</v>
      </c>
      <c r="O31" s="47">
        <f t="shared" si="1"/>
        <v>21.90565549962743</v>
      </c>
      <c r="P31" s="9"/>
    </row>
    <row r="32" spans="1:16" ht="15">
      <c r="A32" s="13"/>
      <c r="B32" s="45">
        <v>554</v>
      </c>
      <c r="C32" s="21" t="s">
        <v>48</v>
      </c>
      <c r="D32" s="46">
        <v>175</v>
      </c>
      <c r="E32" s="46">
        <v>188810</v>
      </c>
      <c r="F32" s="46">
        <v>0</v>
      </c>
      <c r="G32" s="46">
        <v>270514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459499</v>
      </c>
      <c r="O32" s="47">
        <f t="shared" si="1"/>
        <v>6.987621466263173</v>
      </c>
      <c r="P32" s="9"/>
    </row>
    <row r="33" spans="1:16" ht="15">
      <c r="A33" s="13"/>
      <c r="B33" s="45">
        <v>559</v>
      </c>
      <c r="C33" s="21" t="s">
        <v>98</v>
      </c>
      <c r="D33" s="46">
        <v>16865</v>
      </c>
      <c r="E33" s="46">
        <v>1212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18077</v>
      </c>
      <c r="O33" s="47">
        <f t="shared" si="1"/>
        <v>0.2748977326297541</v>
      </c>
      <c r="P33" s="9"/>
    </row>
    <row r="34" spans="1:16" ht="15.75">
      <c r="A34" s="28" t="s">
        <v>49</v>
      </c>
      <c r="B34" s="29"/>
      <c r="C34" s="30"/>
      <c r="D34" s="31">
        <f>SUM(D35:D40)</f>
        <v>1044305</v>
      </c>
      <c r="E34" s="31">
        <f aca="true" t="shared" si="9" ref="E34:M34">SUM(E35:E40)</f>
        <v>3178692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4222997</v>
      </c>
      <c r="O34" s="43">
        <f t="shared" si="1"/>
        <v>64.21930078012136</v>
      </c>
      <c r="P34" s="10"/>
    </row>
    <row r="35" spans="1:16" ht="15">
      <c r="A35" s="12"/>
      <c r="B35" s="44">
        <v>561</v>
      </c>
      <c r="C35" s="20" t="s">
        <v>50</v>
      </c>
      <c r="D35" s="46">
        <v>252076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252076</v>
      </c>
      <c r="O35" s="47">
        <f t="shared" si="1"/>
        <v>3.833330798826016</v>
      </c>
      <c r="P35" s="9"/>
    </row>
    <row r="36" spans="1:16" ht="15">
      <c r="A36" s="12"/>
      <c r="B36" s="44">
        <v>562</v>
      </c>
      <c r="C36" s="20" t="s">
        <v>51</v>
      </c>
      <c r="D36" s="46">
        <v>738463</v>
      </c>
      <c r="E36" s="46">
        <v>378218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0" ref="N36:N43">SUM(D36:M36)</f>
        <v>1116681</v>
      </c>
      <c r="O36" s="47">
        <f t="shared" si="1"/>
        <v>16.98141699235086</v>
      </c>
      <c r="P36" s="9"/>
    </row>
    <row r="37" spans="1:16" ht="15">
      <c r="A37" s="12"/>
      <c r="B37" s="44">
        <v>563</v>
      </c>
      <c r="C37" s="20" t="s">
        <v>52</v>
      </c>
      <c r="D37" s="46">
        <v>32000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32000</v>
      </c>
      <c r="O37" s="47">
        <f aca="true" t="shared" si="11" ref="O37:O68">(N37/O$79)</f>
        <v>0.4866254048875439</v>
      </c>
      <c r="P37" s="9"/>
    </row>
    <row r="38" spans="1:16" ht="15">
      <c r="A38" s="12"/>
      <c r="B38" s="44">
        <v>564</v>
      </c>
      <c r="C38" s="20" t="s">
        <v>53</v>
      </c>
      <c r="D38" s="46">
        <v>17790</v>
      </c>
      <c r="E38" s="46">
        <v>2457582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2475372</v>
      </c>
      <c r="O38" s="47">
        <f t="shared" si="11"/>
        <v>37.64309067960279</v>
      </c>
      <c r="P38" s="9"/>
    </row>
    <row r="39" spans="1:16" ht="15">
      <c r="A39" s="12"/>
      <c r="B39" s="44">
        <v>565</v>
      </c>
      <c r="C39" s="20" t="s">
        <v>54</v>
      </c>
      <c r="D39" s="46">
        <v>0</v>
      </c>
      <c r="E39" s="46">
        <v>45026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45026</v>
      </c>
      <c r="O39" s="47">
        <f t="shared" si="11"/>
        <v>0.6847123587645797</v>
      </c>
      <c r="P39" s="9"/>
    </row>
    <row r="40" spans="1:16" ht="15">
      <c r="A40" s="12"/>
      <c r="B40" s="44">
        <v>569</v>
      </c>
      <c r="C40" s="20" t="s">
        <v>55</v>
      </c>
      <c r="D40" s="46">
        <v>3976</v>
      </c>
      <c r="E40" s="46">
        <v>297866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301842</v>
      </c>
      <c r="O40" s="47">
        <f t="shared" si="11"/>
        <v>4.590124545689563</v>
      </c>
      <c r="P40" s="9"/>
    </row>
    <row r="41" spans="1:16" ht="15.75">
      <c r="A41" s="28" t="s">
        <v>56</v>
      </c>
      <c r="B41" s="29"/>
      <c r="C41" s="30"/>
      <c r="D41" s="31">
        <f aca="true" t="shared" si="12" ref="D41:M41">SUM(D42:D43)</f>
        <v>3955250</v>
      </c>
      <c r="E41" s="31">
        <f t="shared" si="12"/>
        <v>30047</v>
      </c>
      <c r="F41" s="31">
        <f t="shared" si="12"/>
        <v>0</v>
      </c>
      <c r="G41" s="31">
        <f t="shared" si="12"/>
        <v>86366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4071663</v>
      </c>
      <c r="O41" s="43">
        <f t="shared" si="11"/>
        <v>61.91795799814474</v>
      </c>
      <c r="P41" s="9"/>
    </row>
    <row r="42" spans="1:16" ht="15">
      <c r="A42" s="12"/>
      <c r="B42" s="44">
        <v>571</v>
      </c>
      <c r="C42" s="20" t="s">
        <v>57</v>
      </c>
      <c r="D42" s="46">
        <v>996315</v>
      </c>
      <c r="E42" s="46">
        <v>0</v>
      </c>
      <c r="F42" s="46">
        <v>0</v>
      </c>
      <c r="G42" s="46">
        <v>72122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1068437</v>
      </c>
      <c r="O42" s="47">
        <f t="shared" si="11"/>
        <v>16.247768366307273</v>
      </c>
      <c r="P42" s="9"/>
    </row>
    <row r="43" spans="1:16" ht="15">
      <c r="A43" s="12"/>
      <c r="B43" s="44">
        <v>572</v>
      </c>
      <c r="C43" s="20" t="s">
        <v>58</v>
      </c>
      <c r="D43" s="46">
        <v>2958935</v>
      </c>
      <c r="E43" s="46">
        <v>30047</v>
      </c>
      <c r="F43" s="46">
        <v>0</v>
      </c>
      <c r="G43" s="46">
        <v>14244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3003226</v>
      </c>
      <c r="O43" s="47">
        <f t="shared" si="11"/>
        <v>45.67018963183747</v>
      </c>
      <c r="P43" s="9"/>
    </row>
    <row r="44" spans="1:16" ht="15.75">
      <c r="A44" s="28" t="s">
        <v>84</v>
      </c>
      <c r="B44" s="29"/>
      <c r="C44" s="30"/>
      <c r="D44" s="31">
        <f aca="true" t="shared" si="13" ref="D44:M44">SUM(D45:D48)</f>
        <v>20914337</v>
      </c>
      <c r="E44" s="31">
        <f t="shared" si="13"/>
        <v>5073050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2039211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28026598</v>
      </c>
      <c r="O44" s="43">
        <f t="shared" si="11"/>
        <v>426.2017062303259</v>
      </c>
      <c r="P44" s="9"/>
    </row>
    <row r="45" spans="1:16" ht="15">
      <c r="A45" s="12"/>
      <c r="B45" s="44">
        <v>581</v>
      </c>
      <c r="C45" s="20" t="s">
        <v>60</v>
      </c>
      <c r="D45" s="46">
        <v>20878136</v>
      </c>
      <c r="E45" s="46">
        <v>4843140</v>
      </c>
      <c r="F45" s="46">
        <v>0</v>
      </c>
      <c r="G45" s="46">
        <v>0</v>
      </c>
      <c r="H45" s="46">
        <v>0</v>
      </c>
      <c r="I45" s="46">
        <v>147412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25868688</v>
      </c>
      <c r="O45" s="47">
        <f t="shared" si="11"/>
        <v>393.3862741221734</v>
      </c>
      <c r="P45" s="9"/>
    </row>
    <row r="46" spans="1:16" ht="15">
      <c r="A46" s="12"/>
      <c r="B46" s="44">
        <v>587</v>
      </c>
      <c r="C46" s="20" t="s">
        <v>61</v>
      </c>
      <c r="D46" s="46">
        <v>0</v>
      </c>
      <c r="E46" s="46">
        <v>229910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4" ref="N46:N63">SUM(D46:M46)</f>
        <v>229910</v>
      </c>
      <c r="O46" s="47">
        <f t="shared" si="11"/>
        <v>3.4962514636779756</v>
      </c>
      <c r="P46" s="9"/>
    </row>
    <row r="47" spans="1:16" ht="15">
      <c r="A47" s="12"/>
      <c r="B47" s="44">
        <v>590</v>
      </c>
      <c r="C47" s="20" t="s">
        <v>62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1891799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1891799</v>
      </c>
      <c r="O47" s="47">
        <f t="shared" si="11"/>
        <v>28.768670448151585</v>
      </c>
      <c r="P47" s="9"/>
    </row>
    <row r="48" spans="1:16" ht="15">
      <c r="A48" s="12"/>
      <c r="B48" s="44">
        <v>592</v>
      </c>
      <c r="C48" s="20" t="s">
        <v>141</v>
      </c>
      <c r="D48" s="46">
        <v>36201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36201</v>
      </c>
      <c r="O48" s="47">
        <f t="shared" si="11"/>
        <v>0.5505101963229367</v>
      </c>
      <c r="P48" s="9"/>
    </row>
    <row r="49" spans="1:16" ht="15.75">
      <c r="A49" s="28" t="s">
        <v>64</v>
      </c>
      <c r="B49" s="29"/>
      <c r="C49" s="30"/>
      <c r="D49" s="31">
        <f aca="true" t="shared" si="15" ref="D49:M49">SUM(D50:D76)</f>
        <v>1124564</v>
      </c>
      <c r="E49" s="31">
        <f t="shared" si="15"/>
        <v>2350727</v>
      </c>
      <c r="F49" s="31">
        <f t="shared" si="15"/>
        <v>0</v>
      </c>
      <c r="G49" s="31">
        <f t="shared" si="15"/>
        <v>124412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3599703</v>
      </c>
      <c r="O49" s="43">
        <f t="shared" si="11"/>
        <v>54.740841557809574</v>
      </c>
      <c r="P49" s="9"/>
    </row>
    <row r="50" spans="1:16" ht="15">
      <c r="A50" s="12"/>
      <c r="B50" s="44">
        <v>602</v>
      </c>
      <c r="C50" s="20" t="s">
        <v>65</v>
      </c>
      <c r="D50" s="46">
        <v>0</v>
      </c>
      <c r="E50" s="46">
        <v>45718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45718</v>
      </c>
      <c r="O50" s="47">
        <f t="shared" si="11"/>
        <v>0.6952356331452729</v>
      </c>
      <c r="P50" s="9"/>
    </row>
    <row r="51" spans="1:16" ht="15">
      <c r="A51" s="12"/>
      <c r="B51" s="44">
        <v>603</v>
      </c>
      <c r="C51" s="20" t="s">
        <v>66</v>
      </c>
      <c r="D51" s="46">
        <v>0</v>
      </c>
      <c r="E51" s="46">
        <v>11417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11417</v>
      </c>
      <c r="O51" s="47">
        <f t="shared" si="11"/>
        <v>0.17361882023753403</v>
      </c>
      <c r="P51" s="9"/>
    </row>
    <row r="52" spans="1:16" ht="15">
      <c r="A52" s="12"/>
      <c r="B52" s="44">
        <v>604</v>
      </c>
      <c r="C52" s="20" t="s">
        <v>67</v>
      </c>
      <c r="D52" s="46">
        <v>0</v>
      </c>
      <c r="E52" s="46">
        <v>883994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883994</v>
      </c>
      <c r="O52" s="47">
        <f t="shared" si="11"/>
        <v>13.442935567754985</v>
      </c>
      <c r="P52" s="9"/>
    </row>
    <row r="53" spans="1:16" ht="15">
      <c r="A53" s="12"/>
      <c r="B53" s="44">
        <v>605</v>
      </c>
      <c r="C53" s="20" t="s">
        <v>68</v>
      </c>
      <c r="D53" s="46">
        <v>0</v>
      </c>
      <c r="E53" s="46">
        <v>7276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7276</v>
      </c>
      <c r="O53" s="47">
        <f t="shared" si="11"/>
        <v>0.11064645143630529</v>
      </c>
      <c r="P53" s="9"/>
    </row>
    <row r="54" spans="1:16" ht="15">
      <c r="A54" s="12"/>
      <c r="B54" s="44">
        <v>608</v>
      </c>
      <c r="C54" s="20" t="s">
        <v>69</v>
      </c>
      <c r="D54" s="46">
        <v>0</v>
      </c>
      <c r="E54" s="46">
        <v>17737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17737</v>
      </c>
      <c r="O54" s="47">
        <f t="shared" si="11"/>
        <v>0.2697273377028239</v>
      </c>
      <c r="P54" s="9"/>
    </row>
    <row r="55" spans="1:16" ht="15">
      <c r="A55" s="12"/>
      <c r="B55" s="44">
        <v>612</v>
      </c>
      <c r="C55" s="20" t="s">
        <v>160</v>
      </c>
      <c r="D55" s="46">
        <v>0</v>
      </c>
      <c r="E55" s="46">
        <v>15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15</v>
      </c>
      <c r="O55" s="47">
        <f t="shared" si="11"/>
        <v>0.0002281056585410362</v>
      </c>
      <c r="P55" s="9"/>
    </row>
    <row r="56" spans="1:16" ht="15">
      <c r="A56" s="12"/>
      <c r="B56" s="44">
        <v>614</v>
      </c>
      <c r="C56" s="20" t="s">
        <v>70</v>
      </c>
      <c r="D56" s="46">
        <v>0</v>
      </c>
      <c r="E56" s="46">
        <v>171138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171138</v>
      </c>
      <c r="O56" s="47">
        <f t="shared" si="11"/>
        <v>2.6025030794263904</v>
      </c>
      <c r="P56" s="9"/>
    </row>
    <row r="57" spans="1:16" ht="15">
      <c r="A57" s="12"/>
      <c r="B57" s="44">
        <v>618</v>
      </c>
      <c r="C57" s="20" t="s">
        <v>148</v>
      </c>
      <c r="D57" s="46">
        <v>30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30</v>
      </c>
      <c r="O57" s="47">
        <f t="shared" si="11"/>
        <v>0.0004562113170820724</v>
      </c>
      <c r="P57" s="9"/>
    </row>
    <row r="58" spans="1:16" ht="15">
      <c r="A58" s="12"/>
      <c r="B58" s="44">
        <v>621</v>
      </c>
      <c r="C58" s="20" t="s">
        <v>161</v>
      </c>
      <c r="D58" s="46">
        <v>0</v>
      </c>
      <c r="E58" s="46">
        <v>8331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8331</v>
      </c>
      <c r="O58" s="47">
        <f t="shared" si="11"/>
        <v>0.1266898827536915</v>
      </c>
      <c r="P58" s="9"/>
    </row>
    <row r="59" spans="1:16" ht="15">
      <c r="A59" s="12"/>
      <c r="B59" s="44">
        <v>634</v>
      </c>
      <c r="C59" s="20" t="s">
        <v>71</v>
      </c>
      <c r="D59" s="46">
        <v>0</v>
      </c>
      <c r="E59" s="46">
        <v>137335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137335</v>
      </c>
      <c r="O59" s="47">
        <f t="shared" si="11"/>
        <v>2.088459374382214</v>
      </c>
      <c r="P59" s="9"/>
    </row>
    <row r="60" spans="1:16" ht="15">
      <c r="A60" s="12"/>
      <c r="B60" s="44">
        <v>636</v>
      </c>
      <c r="C60" s="20" t="s">
        <v>150</v>
      </c>
      <c r="D60" s="46">
        <v>356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356</v>
      </c>
      <c r="O60" s="47">
        <f t="shared" si="11"/>
        <v>0.005413707629373926</v>
      </c>
      <c r="P60" s="9"/>
    </row>
    <row r="61" spans="1:16" ht="15">
      <c r="A61" s="12"/>
      <c r="B61" s="44">
        <v>654</v>
      </c>
      <c r="C61" s="20" t="s">
        <v>72</v>
      </c>
      <c r="D61" s="46">
        <v>0</v>
      </c>
      <c r="E61" s="46">
        <v>164555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164555</v>
      </c>
      <c r="O61" s="47">
        <f t="shared" si="11"/>
        <v>2.502395109414681</v>
      </c>
      <c r="P61" s="9"/>
    </row>
    <row r="62" spans="1:16" ht="15">
      <c r="A62" s="12"/>
      <c r="B62" s="44">
        <v>662</v>
      </c>
      <c r="C62" s="20" t="s">
        <v>162</v>
      </c>
      <c r="D62" s="46">
        <v>0</v>
      </c>
      <c r="E62" s="46">
        <v>231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231</v>
      </c>
      <c r="O62" s="47">
        <f t="shared" si="11"/>
        <v>0.0035128271415319576</v>
      </c>
      <c r="P62" s="9"/>
    </row>
    <row r="63" spans="1:16" ht="15">
      <c r="A63" s="12"/>
      <c r="B63" s="44">
        <v>669</v>
      </c>
      <c r="C63" s="20" t="s">
        <v>73</v>
      </c>
      <c r="D63" s="46">
        <v>2860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2860</v>
      </c>
      <c r="O63" s="47">
        <f t="shared" si="11"/>
        <v>0.043492145561824236</v>
      </c>
      <c r="P63" s="9"/>
    </row>
    <row r="64" spans="1:16" ht="15">
      <c r="A64" s="12"/>
      <c r="B64" s="44">
        <v>674</v>
      </c>
      <c r="C64" s="20" t="s">
        <v>74</v>
      </c>
      <c r="D64" s="46">
        <v>0</v>
      </c>
      <c r="E64" s="46">
        <v>140756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140756</v>
      </c>
      <c r="O64" s="47">
        <f t="shared" si="11"/>
        <v>2.140482671573473</v>
      </c>
      <c r="P64" s="9"/>
    </row>
    <row r="65" spans="1:16" ht="15">
      <c r="A65" s="12"/>
      <c r="B65" s="44">
        <v>685</v>
      </c>
      <c r="C65" s="20" t="s">
        <v>75</v>
      </c>
      <c r="D65" s="46">
        <v>0</v>
      </c>
      <c r="E65" s="46">
        <v>4111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4111</v>
      </c>
      <c r="O65" s="47">
        <f t="shared" si="11"/>
        <v>0.06251615748414666</v>
      </c>
      <c r="P65" s="9"/>
    </row>
    <row r="66" spans="1:16" ht="15">
      <c r="A66" s="12"/>
      <c r="B66" s="44">
        <v>689</v>
      </c>
      <c r="C66" s="20" t="s">
        <v>99</v>
      </c>
      <c r="D66" s="46">
        <v>9100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9100</v>
      </c>
      <c r="O66" s="47">
        <f t="shared" si="11"/>
        <v>0.1383840995148953</v>
      </c>
      <c r="P66" s="9"/>
    </row>
    <row r="67" spans="1:16" ht="15">
      <c r="A67" s="12"/>
      <c r="B67" s="44">
        <v>694</v>
      </c>
      <c r="C67" s="20" t="s">
        <v>76</v>
      </c>
      <c r="D67" s="46">
        <v>0</v>
      </c>
      <c r="E67" s="46">
        <v>154697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154697</v>
      </c>
      <c r="O67" s="47">
        <f t="shared" si="11"/>
        <v>2.3524840706215118</v>
      </c>
      <c r="P67" s="9"/>
    </row>
    <row r="68" spans="1:16" ht="15">
      <c r="A68" s="12"/>
      <c r="B68" s="44">
        <v>711</v>
      </c>
      <c r="C68" s="20" t="s">
        <v>77</v>
      </c>
      <c r="D68" s="46">
        <v>608415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aca="true" t="shared" si="16" ref="N68:N76">SUM(D68:M68)</f>
        <v>608415</v>
      </c>
      <c r="O68" s="47">
        <f t="shared" si="11"/>
        <v>9.25219361608297</v>
      </c>
      <c r="P68" s="9"/>
    </row>
    <row r="69" spans="1:16" ht="15">
      <c r="A69" s="12"/>
      <c r="B69" s="44">
        <v>712</v>
      </c>
      <c r="C69" s="20" t="s">
        <v>78</v>
      </c>
      <c r="D69" s="46">
        <v>449316</v>
      </c>
      <c r="E69" s="46">
        <v>3500</v>
      </c>
      <c r="F69" s="46">
        <v>0</v>
      </c>
      <c r="G69" s="46">
        <v>124412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577228</v>
      </c>
      <c r="O69" s="47">
        <f aca="true" t="shared" si="17" ref="O69:O77">(N69/O$79)</f>
        <v>8.77793153788835</v>
      </c>
      <c r="P69" s="9"/>
    </row>
    <row r="70" spans="1:16" ht="15">
      <c r="A70" s="12"/>
      <c r="B70" s="44">
        <v>713</v>
      </c>
      <c r="C70" s="20" t="s">
        <v>79</v>
      </c>
      <c r="D70" s="46">
        <v>53474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53474</v>
      </c>
      <c r="O70" s="47">
        <f t="shared" si="17"/>
        <v>0.8131814656548914</v>
      </c>
      <c r="P70" s="9"/>
    </row>
    <row r="71" spans="1:16" ht="15">
      <c r="A71" s="12"/>
      <c r="B71" s="44">
        <v>714</v>
      </c>
      <c r="C71" s="20" t="s">
        <v>80</v>
      </c>
      <c r="D71" s="46">
        <v>0</v>
      </c>
      <c r="E71" s="46">
        <v>8789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8789</v>
      </c>
      <c r="O71" s="47">
        <f t="shared" si="17"/>
        <v>0.13365470886114447</v>
      </c>
      <c r="P71" s="9"/>
    </row>
    <row r="72" spans="1:16" ht="15">
      <c r="A72" s="12"/>
      <c r="B72" s="44">
        <v>719</v>
      </c>
      <c r="C72" s="20" t="s">
        <v>82</v>
      </c>
      <c r="D72" s="46">
        <v>1013</v>
      </c>
      <c r="E72" s="46">
        <v>33437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34450</v>
      </c>
      <c r="O72" s="47">
        <f t="shared" si="17"/>
        <v>0.5238826624492465</v>
      </c>
      <c r="P72" s="9"/>
    </row>
    <row r="73" spans="1:16" ht="15">
      <c r="A73" s="12"/>
      <c r="B73" s="44">
        <v>724</v>
      </c>
      <c r="C73" s="20" t="s">
        <v>83</v>
      </c>
      <c r="D73" s="46">
        <v>0</v>
      </c>
      <c r="E73" s="46">
        <v>209263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209263</v>
      </c>
      <c r="O73" s="47">
        <f t="shared" si="17"/>
        <v>3.182271628218191</v>
      </c>
      <c r="P73" s="9"/>
    </row>
    <row r="74" spans="1:16" ht="15">
      <c r="A74" s="12"/>
      <c r="B74" s="44">
        <v>731</v>
      </c>
      <c r="C74" s="20" t="s">
        <v>163</v>
      </c>
      <c r="D74" s="46">
        <v>0</v>
      </c>
      <c r="E74" s="46">
        <v>900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900</v>
      </c>
      <c r="O74" s="47">
        <f t="shared" si="17"/>
        <v>0.013686339512462172</v>
      </c>
      <c r="P74" s="9"/>
    </row>
    <row r="75" spans="1:16" ht="15">
      <c r="A75" s="12"/>
      <c r="B75" s="44">
        <v>744</v>
      </c>
      <c r="C75" s="20" t="s">
        <v>85</v>
      </c>
      <c r="D75" s="46">
        <v>0</v>
      </c>
      <c r="E75" s="46">
        <v>181342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181342</v>
      </c>
      <c r="O75" s="47">
        <f t="shared" si="17"/>
        <v>2.757675755409906</v>
      </c>
      <c r="P75" s="9"/>
    </row>
    <row r="76" spans="1:16" ht="15.75" thickBot="1">
      <c r="A76" s="12"/>
      <c r="B76" s="44">
        <v>764</v>
      </c>
      <c r="C76" s="20" t="s">
        <v>86</v>
      </c>
      <c r="D76" s="46">
        <v>0</v>
      </c>
      <c r="E76" s="46">
        <v>166185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166185</v>
      </c>
      <c r="O76" s="47">
        <f t="shared" si="17"/>
        <v>2.5271825909761403</v>
      </c>
      <c r="P76" s="9"/>
    </row>
    <row r="77" spans="1:119" ht="16.5" thickBot="1">
      <c r="A77" s="14" t="s">
        <v>10</v>
      </c>
      <c r="B77" s="23"/>
      <c r="C77" s="22"/>
      <c r="D77" s="15">
        <f aca="true" t="shared" si="18" ref="D77:M77">SUM(D5,D13,D22,D27,D30,D34,D41,D44,D49)</f>
        <v>65264264</v>
      </c>
      <c r="E77" s="15">
        <f t="shared" si="18"/>
        <v>28256648</v>
      </c>
      <c r="F77" s="15">
        <f t="shared" si="18"/>
        <v>6221031</v>
      </c>
      <c r="G77" s="15">
        <f t="shared" si="18"/>
        <v>2857845</v>
      </c>
      <c r="H77" s="15">
        <f t="shared" si="18"/>
        <v>0</v>
      </c>
      <c r="I77" s="15">
        <f t="shared" si="18"/>
        <v>7589388</v>
      </c>
      <c r="J77" s="15">
        <f t="shared" si="18"/>
        <v>0</v>
      </c>
      <c r="K77" s="15">
        <f t="shared" si="18"/>
        <v>0</v>
      </c>
      <c r="L77" s="15">
        <f t="shared" si="18"/>
        <v>0</v>
      </c>
      <c r="M77" s="15">
        <f t="shared" si="18"/>
        <v>0</v>
      </c>
      <c r="N77" s="15">
        <f>SUM(D77:M77)</f>
        <v>110189176</v>
      </c>
      <c r="O77" s="37">
        <f t="shared" si="17"/>
        <v>1675.651637038276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8" t="s">
        <v>164</v>
      </c>
      <c r="M79" s="48"/>
      <c r="N79" s="48"/>
      <c r="O79" s="41">
        <v>65759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96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19972839</v>
      </c>
      <c r="E5" s="26">
        <f t="shared" si="0"/>
        <v>4241038</v>
      </c>
      <c r="F5" s="26">
        <f t="shared" si="0"/>
        <v>3270181</v>
      </c>
      <c r="G5" s="26">
        <f t="shared" si="0"/>
        <v>306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27484364</v>
      </c>
      <c r="O5" s="32">
        <f aca="true" t="shared" si="1" ref="O5:O36">(N5/O$79)</f>
        <v>307.920455309328</v>
      </c>
      <c r="P5" s="6"/>
    </row>
    <row r="6" spans="1:16" ht="15">
      <c r="A6" s="12"/>
      <c r="B6" s="44">
        <v>511</v>
      </c>
      <c r="C6" s="20" t="s">
        <v>20</v>
      </c>
      <c r="D6" s="46">
        <v>514692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514692</v>
      </c>
      <c r="O6" s="47">
        <f t="shared" si="1"/>
        <v>5.766340272020435</v>
      </c>
      <c r="P6" s="9"/>
    </row>
    <row r="7" spans="1:16" ht="15">
      <c r="A7" s="12"/>
      <c r="B7" s="44">
        <v>512</v>
      </c>
      <c r="C7" s="20" t="s">
        <v>21</v>
      </c>
      <c r="D7" s="46">
        <v>692645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692645</v>
      </c>
      <c r="O7" s="47">
        <f t="shared" si="1"/>
        <v>7.760032714154473</v>
      </c>
      <c r="P7" s="9"/>
    </row>
    <row r="8" spans="1:16" ht="15">
      <c r="A8" s="12"/>
      <c r="B8" s="44">
        <v>513</v>
      </c>
      <c r="C8" s="20" t="s">
        <v>22</v>
      </c>
      <c r="D8" s="46">
        <v>11026517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11026517</v>
      </c>
      <c r="O8" s="47">
        <f t="shared" si="1"/>
        <v>123.53533576822245</v>
      </c>
      <c r="P8" s="9"/>
    </row>
    <row r="9" spans="1:16" ht="15">
      <c r="A9" s="12"/>
      <c r="B9" s="44">
        <v>514</v>
      </c>
      <c r="C9" s="20" t="s">
        <v>23</v>
      </c>
      <c r="D9" s="46">
        <v>760713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760713</v>
      </c>
      <c r="O9" s="47">
        <f t="shared" si="1"/>
        <v>8.522631024670057</v>
      </c>
      <c r="P9" s="9"/>
    </row>
    <row r="10" spans="1:16" ht="15">
      <c r="A10" s="12"/>
      <c r="B10" s="44">
        <v>515</v>
      </c>
      <c r="C10" s="20" t="s">
        <v>24</v>
      </c>
      <c r="D10" s="46">
        <v>142399</v>
      </c>
      <c r="E10" s="46">
        <v>4102229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4244628</v>
      </c>
      <c r="O10" s="47">
        <f t="shared" si="1"/>
        <v>47.55459454614712</v>
      </c>
      <c r="P10" s="9"/>
    </row>
    <row r="11" spans="1:16" ht="15">
      <c r="A11" s="12"/>
      <c r="B11" s="44">
        <v>516</v>
      </c>
      <c r="C11" s="20" t="s">
        <v>25</v>
      </c>
      <c r="D11" s="46">
        <v>1577285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1577285</v>
      </c>
      <c r="O11" s="47">
        <f t="shared" si="1"/>
        <v>17.671077102332564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3270181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3270181</v>
      </c>
      <c r="O12" s="47">
        <f t="shared" si="1"/>
        <v>36.637399448788905</v>
      </c>
      <c r="P12" s="9"/>
    </row>
    <row r="13" spans="1:16" ht="15">
      <c r="A13" s="12"/>
      <c r="B13" s="44">
        <v>519</v>
      </c>
      <c r="C13" s="20" t="s">
        <v>123</v>
      </c>
      <c r="D13" s="46">
        <v>5258588</v>
      </c>
      <c r="E13" s="46">
        <v>138809</v>
      </c>
      <c r="F13" s="46">
        <v>0</v>
      </c>
      <c r="G13" s="46">
        <v>306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5397703</v>
      </c>
      <c r="O13" s="47">
        <f t="shared" si="1"/>
        <v>60.473044432992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43941652</v>
      </c>
      <c r="E14" s="31">
        <f t="shared" si="3"/>
        <v>13131015</v>
      </c>
      <c r="F14" s="31">
        <f t="shared" si="3"/>
        <v>0</v>
      </c>
      <c r="G14" s="31">
        <f t="shared" si="3"/>
        <v>1901650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58974317</v>
      </c>
      <c r="O14" s="43">
        <f t="shared" si="1"/>
        <v>660.7174370924735</v>
      </c>
      <c r="P14" s="10"/>
    </row>
    <row r="15" spans="1:16" ht="15">
      <c r="A15" s="12"/>
      <c r="B15" s="44">
        <v>521</v>
      </c>
      <c r="C15" s="20" t="s">
        <v>29</v>
      </c>
      <c r="D15" s="46">
        <v>20149573</v>
      </c>
      <c r="E15" s="46">
        <v>884854</v>
      </c>
      <c r="F15" s="46">
        <v>0</v>
      </c>
      <c r="G15" s="46">
        <v>601880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21636307</v>
      </c>
      <c r="O15" s="47">
        <f t="shared" si="1"/>
        <v>242.40187994353448</v>
      </c>
      <c r="P15" s="9"/>
    </row>
    <row r="16" spans="1:16" ht="15">
      <c r="A16" s="12"/>
      <c r="B16" s="44">
        <v>522</v>
      </c>
      <c r="C16" s="20" t="s">
        <v>30</v>
      </c>
      <c r="D16" s="46">
        <v>28438</v>
      </c>
      <c r="E16" s="46">
        <v>10434355</v>
      </c>
      <c r="F16" s="46">
        <v>0</v>
      </c>
      <c r="G16" s="46">
        <v>1299770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11762563</v>
      </c>
      <c r="O16" s="47">
        <f t="shared" si="1"/>
        <v>131.78161061193396</v>
      </c>
      <c r="P16" s="9"/>
    </row>
    <row r="17" spans="1:16" ht="15">
      <c r="A17" s="12"/>
      <c r="B17" s="44">
        <v>523</v>
      </c>
      <c r="C17" s="20" t="s">
        <v>124</v>
      </c>
      <c r="D17" s="46">
        <v>8730537</v>
      </c>
      <c r="E17" s="46">
        <v>395412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9125949</v>
      </c>
      <c r="O17" s="47">
        <f t="shared" si="1"/>
        <v>102.24236483004324</v>
      </c>
      <c r="P17" s="9"/>
    </row>
    <row r="18" spans="1:16" ht="15">
      <c r="A18" s="12"/>
      <c r="B18" s="44">
        <v>524</v>
      </c>
      <c r="C18" s="20" t="s">
        <v>32</v>
      </c>
      <c r="D18" s="46">
        <v>0</v>
      </c>
      <c r="E18" s="46">
        <v>822121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822121</v>
      </c>
      <c r="O18" s="47">
        <f t="shared" si="1"/>
        <v>9.210614174639808</v>
      </c>
      <c r="P18" s="9"/>
    </row>
    <row r="19" spans="1:16" ht="15">
      <c r="A19" s="12"/>
      <c r="B19" s="44">
        <v>525</v>
      </c>
      <c r="C19" s="20" t="s">
        <v>33</v>
      </c>
      <c r="D19" s="46">
        <v>3966254</v>
      </c>
      <c r="E19" s="46">
        <v>275247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4241501</v>
      </c>
      <c r="O19" s="47">
        <f t="shared" si="1"/>
        <v>47.51956127181877</v>
      </c>
      <c r="P19" s="9"/>
    </row>
    <row r="20" spans="1:16" ht="15">
      <c r="A20" s="12"/>
      <c r="B20" s="44">
        <v>526</v>
      </c>
      <c r="C20" s="20" t="s">
        <v>34</v>
      </c>
      <c r="D20" s="46">
        <v>9267501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9267501</v>
      </c>
      <c r="O20" s="47">
        <f t="shared" si="1"/>
        <v>103.82823948553632</v>
      </c>
      <c r="P20" s="9"/>
    </row>
    <row r="21" spans="1:16" ht="15">
      <c r="A21" s="12"/>
      <c r="B21" s="44">
        <v>527</v>
      </c>
      <c r="C21" s="20" t="s">
        <v>35</v>
      </c>
      <c r="D21" s="46">
        <v>264725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264725</v>
      </c>
      <c r="O21" s="47">
        <f t="shared" si="1"/>
        <v>2.9658405969212844</v>
      </c>
      <c r="P21" s="9"/>
    </row>
    <row r="22" spans="1:16" ht="15">
      <c r="A22" s="12"/>
      <c r="B22" s="44">
        <v>529</v>
      </c>
      <c r="C22" s="20" t="s">
        <v>36</v>
      </c>
      <c r="D22" s="46">
        <v>1534624</v>
      </c>
      <c r="E22" s="46">
        <v>319026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1853650</v>
      </c>
      <c r="O22" s="47">
        <f t="shared" si="1"/>
        <v>20.767326178045664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SUM(D24:D29)</f>
        <v>2175512</v>
      </c>
      <c r="E23" s="31">
        <f t="shared" si="5"/>
        <v>1247208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3302625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6725345</v>
      </c>
      <c r="O23" s="43">
        <f t="shared" si="1"/>
        <v>75.34725178695467</v>
      </c>
      <c r="P23" s="10"/>
    </row>
    <row r="24" spans="1:16" ht="15">
      <c r="A24" s="12"/>
      <c r="B24" s="44">
        <v>533</v>
      </c>
      <c r="C24" s="20" t="s">
        <v>89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92081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92081</v>
      </c>
      <c r="O24" s="47">
        <f t="shared" si="1"/>
        <v>1.0316274171502835</v>
      </c>
      <c r="P24" s="9"/>
    </row>
    <row r="25" spans="1:16" ht="15">
      <c r="A25" s="12"/>
      <c r="B25" s="44">
        <v>534</v>
      </c>
      <c r="C25" s="20" t="s">
        <v>125</v>
      </c>
      <c r="D25" s="46">
        <v>1806412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1806412</v>
      </c>
      <c r="O25" s="47">
        <f t="shared" si="1"/>
        <v>20.2380963050931</v>
      </c>
      <c r="P25" s="9"/>
    </row>
    <row r="26" spans="1:16" ht="15">
      <c r="A26" s="12"/>
      <c r="B26" s="44">
        <v>535</v>
      </c>
      <c r="C26" s="20" t="s">
        <v>90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265519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265519</v>
      </c>
      <c r="O26" s="47">
        <f t="shared" si="1"/>
        <v>2.9747361581034752</v>
      </c>
      <c r="P26" s="9"/>
    </row>
    <row r="27" spans="1:16" ht="15">
      <c r="A27" s="12"/>
      <c r="B27" s="44">
        <v>536</v>
      </c>
      <c r="C27" s="20" t="s">
        <v>126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2945025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2945025</v>
      </c>
      <c r="O27" s="47">
        <f t="shared" si="1"/>
        <v>32.994521499473436</v>
      </c>
      <c r="P27" s="9"/>
    </row>
    <row r="28" spans="1:16" ht="15">
      <c r="A28" s="12"/>
      <c r="B28" s="44">
        <v>537</v>
      </c>
      <c r="C28" s="20" t="s">
        <v>127</v>
      </c>
      <c r="D28" s="46">
        <v>369100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369100</v>
      </c>
      <c r="O28" s="47">
        <f t="shared" si="1"/>
        <v>4.135203567187255</v>
      </c>
      <c r="P28" s="9"/>
    </row>
    <row r="29" spans="1:16" ht="15">
      <c r="A29" s="12"/>
      <c r="B29" s="44">
        <v>539</v>
      </c>
      <c r="C29" s="20" t="s">
        <v>41</v>
      </c>
      <c r="D29" s="46">
        <v>0</v>
      </c>
      <c r="E29" s="46">
        <v>1247208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1247208</v>
      </c>
      <c r="O29" s="47">
        <f t="shared" si="1"/>
        <v>13.97306683994712</v>
      </c>
      <c r="P29" s="9"/>
    </row>
    <row r="30" spans="1:16" ht="15.75">
      <c r="A30" s="28" t="s">
        <v>42</v>
      </c>
      <c r="B30" s="29"/>
      <c r="C30" s="30"/>
      <c r="D30" s="31">
        <f aca="true" t="shared" si="7" ref="D30:M30">SUM(D31:D32)</f>
        <v>29</v>
      </c>
      <c r="E30" s="31">
        <f t="shared" si="7"/>
        <v>9458157</v>
      </c>
      <c r="F30" s="31">
        <f t="shared" si="7"/>
        <v>0</v>
      </c>
      <c r="G30" s="31">
        <f t="shared" si="7"/>
        <v>11940047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38">SUM(D30:M30)</f>
        <v>21398233</v>
      </c>
      <c r="O30" s="43">
        <f t="shared" si="1"/>
        <v>239.73462322704967</v>
      </c>
      <c r="P30" s="10"/>
    </row>
    <row r="31" spans="1:16" ht="15">
      <c r="A31" s="12"/>
      <c r="B31" s="44">
        <v>541</v>
      </c>
      <c r="C31" s="20" t="s">
        <v>128</v>
      </c>
      <c r="D31" s="46">
        <v>29</v>
      </c>
      <c r="E31" s="46">
        <v>8602667</v>
      </c>
      <c r="F31" s="46">
        <v>0</v>
      </c>
      <c r="G31" s="46">
        <v>11940047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20542743</v>
      </c>
      <c r="O31" s="47">
        <f t="shared" si="1"/>
        <v>230.1501602097291</v>
      </c>
      <c r="P31" s="9"/>
    </row>
    <row r="32" spans="1:16" ht="15">
      <c r="A32" s="12"/>
      <c r="B32" s="44">
        <v>549</v>
      </c>
      <c r="C32" s="20" t="s">
        <v>129</v>
      </c>
      <c r="D32" s="46">
        <v>0</v>
      </c>
      <c r="E32" s="46">
        <v>855490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855490</v>
      </c>
      <c r="O32" s="47">
        <f t="shared" si="1"/>
        <v>9.584463017320576</v>
      </c>
      <c r="P32" s="9"/>
    </row>
    <row r="33" spans="1:16" ht="15.75">
      <c r="A33" s="28" t="s">
        <v>45</v>
      </c>
      <c r="B33" s="29"/>
      <c r="C33" s="30"/>
      <c r="D33" s="31">
        <f aca="true" t="shared" si="9" ref="D33:M33">SUM(D34:D36)</f>
        <v>250984</v>
      </c>
      <c r="E33" s="31">
        <f t="shared" si="9"/>
        <v>4232701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4483685</v>
      </c>
      <c r="O33" s="43">
        <f t="shared" si="1"/>
        <v>50.23286428107284</v>
      </c>
      <c r="P33" s="10"/>
    </row>
    <row r="34" spans="1:16" ht="15">
      <c r="A34" s="13"/>
      <c r="B34" s="45">
        <v>552</v>
      </c>
      <c r="C34" s="21" t="s">
        <v>46</v>
      </c>
      <c r="D34" s="46">
        <v>163279</v>
      </c>
      <c r="E34" s="46">
        <v>4034281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4197560</v>
      </c>
      <c r="O34" s="47">
        <f t="shared" si="1"/>
        <v>47.02726926437966</v>
      </c>
      <c r="P34" s="9"/>
    </row>
    <row r="35" spans="1:16" ht="15">
      <c r="A35" s="13"/>
      <c r="B35" s="45">
        <v>553</v>
      </c>
      <c r="C35" s="21" t="s">
        <v>130</v>
      </c>
      <c r="D35" s="46">
        <v>64624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64624</v>
      </c>
      <c r="O35" s="47">
        <f t="shared" si="1"/>
        <v>0.7240135338008918</v>
      </c>
      <c r="P35" s="9"/>
    </row>
    <row r="36" spans="1:16" ht="15">
      <c r="A36" s="13"/>
      <c r="B36" s="45">
        <v>554</v>
      </c>
      <c r="C36" s="21" t="s">
        <v>48</v>
      </c>
      <c r="D36" s="46">
        <v>23081</v>
      </c>
      <c r="E36" s="46">
        <v>198420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221501</v>
      </c>
      <c r="O36" s="47">
        <f t="shared" si="1"/>
        <v>2.48158148289229</v>
      </c>
      <c r="P36" s="9"/>
    </row>
    <row r="37" spans="1:16" ht="15.75">
      <c r="A37" s="28" t="s">
        <v>49</v>
      </c>
      <c r="B37" s="29"/>
      <c r="C37" s="30"/>
      <c r="D37" s="31">
        <f>SUM(D38:D43)</f>
        <v>3947260</v>
      </c>
      <c r="E37" s="31">
        <f aca="true" t="shared" si="10" ref="E37:M37">SUM(E38:E43)</f>
        <v>1625650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5572910</v>
      </c>
      <c r="O37" s="43">
        <f aca="true" t="shared" si="11" ref="O37:O68">(N37/O$79)</f>
        <v>62.43597212574783</v>
      </c>
      <c r="P37" s="10"/>
    </row>
    <row r="38" spans="1:16" ht="15">
      <c r="A38" s="12"/>
      <c r="B38" s="44">
        <v>561</v>
      </c>
      <c r="C38" s="20" t="s">
        <v>167</v>
      </c>
      <c r="D38" s="46">
        <v>38597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38597</v>
      </c>
      <c r="O38" s="47">
        <f t="shared" si="11"/>
        <v>0.4324206233614914</v>
      </c>
      <c r="P38" s="9"/>
    </row>
    <row r="39" spans="1:16" ht="15">
      <c r="A39" s="12"/>
      <c r="B39" s="44">
        <v>562</v>
      </c>
      <c r="C39" s="20" t="s">
        <v>131</v>
      </c>
      <c r="D39" s="46">
        <v>2200927</v>
      </c>
      <c r="E39" s="46">
        <v>1504406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12" ref="N39:N48">SUM(D39:M39)</f>
        <v>3705333</v>
      </c>
      <c r="O39" s="47">
        <f t="shared" si="11"/>
        <v>41.512615115731926</v>
      </c>
      <c r="P39" s="9"/>
    </row>
    <row r="40" spans="1:16" ht="15">
      <c r="A40" s="12"/>
      <c r="B40" s="44">
        <v>563</v>
      </c>
      <c r="C40" s="20" t="s">
        <v>132</v>
      </c>
      <c r="D40" s="46">
        <v>32000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32000</v>
      </c>
      <c r="O40" s="47">
        <f t="shared" si="11"/>
        <v>0.35851128190190235</v>
      </c>
      <c r="P40" s="9"/>
    </row>
    <row r="41" spans="1:16" ht="15">
      <c r="A41" s="12"/>
      <c r="B41" s="44">
        <v>564</v>
      </c>
      <c r="C41" s="20" t="s">
        <v>133</v>
      </c>
      <c r="D41" s="46">
        <v>1243603</v>
      </c>
      <c r="E41" s="46">
        <v>83655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1327258</v>
      </c>
      <c r="O41" s="47">
        <f t="shared" si="11"/>
        <v>14.869905218579847</v>
      </c>
      <c r="P41" s="9"/>
    </row>
    <row r="42" spans="1:16" ht="15">
      <c r="A42" s="12"/>
      <c r="B42" s="44">
        <v>565</v>
      </c>
      <c r="C42" s="20" t="s">
        <v>134</v>
      </c>
      <c r="D42" s="46">
        <v>32400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32400</v>
      </c>
      <c r="O42" s="47">
        <f t="shared" si="11"/>
        <v>0.3629926729256761</v>
      </c>
      <c r="P42" s="9"/>
    </row>
    <row r="43" spans="1:16" ht="15">
      <c r="A43" s="12"/>
      <c r="B43" s="44">
        <v>569</v>
      </c>
      <c r="C43" s="20" t="s">
        <v>55</v>
      </c>
      <c r="D43" s="46">
        <v>399733</v>
      </c>
      <c r="E43" s="46">
        <v>37589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437322</v>
      </c>
      <c r="O43" s="47">
        <f t="shared" si="11"/>
        <v>4.899527213246992</v>
      </c>
      <c r="P43" s="9"/>
    </row>
    <row r="44" spans="1:16" ht="15.75">
      <c r="A44" s="28" t="s">
        <v>56</v>
      </c>
      <c r="B44" s="29"/>
      <c r="C44" s="30"/>
      <c r="D44" s="31">
        <f aca="true" t="shared" si="13" ref="D44:M44">SUM(D45:D48)</f>
        <v>2443298</v>
      </c>
      <c r="E44" s="31">
        <f t="shared" si="13"/>
        <v>3480</v>
      </c>
      <c r="F44" s="31">
        <f t="shared" si="13"/>
        <v>0</v>
      </c>
      <c r="G44" s="31">
        <f t="shared" si="13"/>
        <v>53076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2499854</v>
      </c>
      <c r="O44" s="43">
        <f t="shared" si="11"/>
        <v>28.007058190862445</v>
      </c>
      <c r="P44" s="9"/>
    </row>
    <row r="45" spans="1:16" ht="15">
      <c r="A45" s="12"/>
      <c r="B45" s="44">
        <v>571</v>
      </c>
      <c r="C45" s="20" t="s">
        <v>57</v>
      </c>
      <c r="D45" s="46">
        <v>1715200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1715200</v>
      </c>
      <c r="O45" s="47">
        <f t="shared" si="11"/>
        <v>19.216204709941966</v>
      </c>
      <c r="P45" s="9"/>
    </row>
    <row r="46" spans="1:16" ht="15">
      <c r="A46" s="12"/>
      <c r="B46" s="44">
        <v>572</v>
      </c>
      <c r="C46" s="20" t="s">
        <v>135</v>
      </c>
      <c r="D46" s="46">
        <v>727798</v>
      </c>
      <c r="E46" s="46">
        <v>0</v>
      </c>
      <c r="F46" s="46">
        <v>0</v>
      </c>
      <c r="G46" s="46">
        <v>53076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780874</v>
      </c>
      <c r="O46" s="47">
        <f t="shared" si="11"/>
        <v>8.748504335745816</v>
      </c>
      <c r="P46" s="9"/>
    </row>
    <row r="47" spans="1:16" ht="15">
      <c r="A47" s="12"/>
      <c r="B47" s="44">
        <v>573</v>
      </c>
      <c r="C47" s="20" t="s">
        <v>91</v>
      </c>
      <c r="D47" s="46">
        <v>300</v>
      </c>
      <c r="E47" s="46">
        <v>2166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2466</v>
      </c>
      <c r="O47" s="47">
        <f t="shared" si="11"/>
        <v>0.02762777566156535</v>
      </c>
      <c r="P47" s="9"/>
    </row>
    <row r="48" spans="1:16" ht="15">
      <c r="A48" s="12"/>
      <c r="B48" s="44">
        <v>579</v>
      </c>
      <c r="C48" s="20" t="s">
        <v>59</v>
      </c>
      <c r="D48" s="46">
        <v>0</v>
      </c>
      <c r="E48" s="46">
        <v>1314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1314</v>
      </c>
      <c r="O48" s="47">
        <f t="shared" si="11"/>
        <v>0.014721369513096865</v>
      </c>
      <c r="P48" s="9"/>
    </row>
    <row r="49" spans="1:16" ht="15.75">
      <c r="A49" s="28" t="s">
        <v>136</v>
      </c>
      <c r="B49" s="29"/>
      <c r="C49" s="30"/>
      <c r="D49" s="31">
        <f aca="true" t="shared" si="14" ref="D49:M49">SUM(D50:D52)</f>
        <v>10542884</v>
      </c>
      <c r="E49" s="31">
        <f t="shared" si="14"/>
        <v>7359041</v>
      </c>
      <c r="F49" s="31">
        <f t="shared" si="14"/>
        <v>0</v>
      </c>
      <c r="G49" s="31">
        <f t="shared" si="14"/>
        <v>1924484</v>
      </c>
      <c r="H49" s="31">
        <f t="shared" si="14"/>
        <v>0</v>
      </c>
      <c r="I49" s="31">
        <f t="shared" si="14"/>
        <v>309475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20135884</v>
      </c>
      <c r="O49" s="43">
        <f t="shared" si="11"/>
        <v>225.59192453337516</v>
      </c>
      <c r="P49" s="9"/>
    </row>
    <row r="50" spans="1:16" ht="15">
      <c r="A50" s="12"/>
      <c r="B50" s="44">
        <v>581</v>
      </c>
      <c r="C50" s="20" t="s">
        <v>137</v>
      </c>
      <c r="D50" s="46">
        <v>10542884</v>
      </c>
      <c r="E50" s="46">
        <v>7281200</v>
      </c>
      <c r="F50" s="46">
        <v>0</v>
      </c>
      <c r="G50" s="46">
        <v>1924484</v>
      </c>
      <c r="H50" s="46">
        <v>0</v>
      </c>
      <c r="I50" s="46">
        <v>65119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19813687</v>
      </c>
      <c r="O50" s="47">
        <f t="shared" si="11"/>
        <v>221.98219767415807</v>
      </c>
      <c r="P50" s="9"/>
    </row>
    <row r="51" spans="1:16" ht="15">
      <c r="A51" s="12"/>
      <c r="B51" s="44">
        <v>587</v>
      </c>
      <c r="C51" s="20" t="s">
        <v>138</v>
      </c>
      <c r="D51" s="46">
        <v>0</v>
      </c>
      <c r="E51" s="46">
        <v>77841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5" ref="N51:N58">SUM(D51:M51)</f>
        <v>77841</v>
      </c>
      <c r="O51" s="47">
        <f t="shared" si="11"/>
        <v>0.8720898967039369</v>
      </c>
      <c r="P51" s="9"/>
    </row>
    <row r="52" spans="1:16" ht="15">
      <c r="A52" s="12"/>
      <c r="B52" s="44">
        <v>590</v>
      </c>
      <c r="C52" s="20" t="s">
        <v>139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244356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244356</v>
      </c>
      <c r="O52" s="47">
        <f t="shared" si="11"/>
        <v>2.737636962513164</v>
      </c>
      <c r="P52" s="9"/>
    </row>
    <row r="53" spans="1:16" ht="15.75">
      <c r="A53" s="28" t="s">
        <v>64</v>
      </c>
      <c r="B53" s="29"/>
      <c r="C53" s="30"/>
      <c r="D53" s="31">
        <f aca="true" t="shared" si="16" ref="D53:M53">SUM(D54:D76)</f>
        <v>1938545</v>
      </c>
      <c r="E53" s="31">
        <f t="shared" si="16"/>
        <v>1915778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3854323</v>
      </c>
      <c r="O53" s="43">
        <f t="shared" si="11"/>
        <v>43.181821237312064</v>
      </c>
      <c r="P53" s="9"/>
    </row>
    <row r="54" spans="1:16" ht="15">
      <c r="A54" s="12"/>
      <c r="B54" s="44">
        <v>602</v>
      </c>
      <c r="C54" s="20" t="s">
        <v>142</v>
      </c>
      <c r="D54" s="46">
        <v>0</v>
      </c>
      <c r="E54" s="46">
        <v>27828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27828</v>
      </c>
      <c r="O54" s="47">
        <f t="shared" si="11"/>
        <v>0.3117703735239418</v>
      </c>
      <c r="P54" s="9"/>
    </row>
    <row r="55" spans="1:16" ht="15">
      <c r="A55" s="12"/>
      <c r="B55" s="44">
        <v>603</v>
      </c>
      <c r="C55" s="20" t="s">
        <v>143</v>
      </c>
      <c r="D55" s="46">
        <v>0</v>
      </c>
      <c r="E55" s="46">
        <v>15068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15068</v>
      </c>
      <c r="O55" s="47">
        <f t="shared" si="11"/>
        <v>0.16881399986555826</v>
      </c>
      <c r="P55" s="9"/>
    </row>
    <row r="56" spans="1:16" ht="15">
      <c r="A56" s="12"/>
      <c r="B56" s="44">
        <v>604</v>
      </c>
      <c r="C56" s="20" t="s">
        <v>144</v>
      </c>
      <c r="D56" s="46">
        <v>0</v>
      </c>
      <c r="E56" s="46">
        <v>297379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297379</v>
      </c>
      <c r="O56" s="47">
        <f t="shared" si="11"/>
        <v>3.331678953147057</v>
      </c>
      <c r="P56" s="9"/>
    </row>
    <row r="57" spans="1:16" ht="15">
      <c r="A57" s="12"/>
      <c r="B57" s="44">
        <v>605</v>
      </c>
      <c r="C57" s="20" t="s">
        <v>145</v>
      </c>
      <c r="D57" s="46">
        <v>23859</v>
      </c>
      <c r="E57" s="46">
        <v>31309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55168</v>
      </c>
      <c r="O57" s="47">
        <f t="shared" si="11"/>
        <v>0.6180734499988797</v>
      </c>
      <c r="P57" s="9"/>
    </row>
    <row r="58" spans="1:16" ht="15">
      <c r="A58" s="12"/>
      <c r="B58" s="44">
        <v>608</v>
      </c>
      <c r="C58" s="20" t="s">
        <v>146</v>
      </c>
      <c r="D58" s="46">
        <v>0</v>
      </c>
      <c r="E58" s="46">
        <v>70303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70303</v>
      </c>
      <c r="O58" s="47">
        <f t="shared" si="11"/>
        <v>0.7876380828609201</v>
      </c>
      <c r="P58" s="9"/>
    </row>
    <row r="59" spans="1:16" ht="15">
      <c r="A59" s="12"/>
      <c r="B59" s="44">
        <v>614</v>
      </c>
      <c r="C59" s="20" t="s">
        <v>147</v>
      </c>
      <c r="D59" s="46">
        <v>0</v>
      </c>
      <c r="E59" s="46">
        <v>189881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aca="true" t="shared" si="17" ref="N59:N67">SUM(D59:M59)</f>
        <v>189881</v>
      </c>
      <c r="O59" s="47">
        <f t="shared" si="11"/>
        <v>2.1273275224629726</v>
      </c>
      <c r="P59" s="9"/>
    </row>
    <row r="60" spans="1:16" ht="15">
      <c r="A60" s="12"/>
      <c r="B60" s="44">
        <v>629</v>
      </c>
      <c r="C60" s="20" t="s">
        <v>179</v>
      </c>
      <c r="D60" s="46">
        <v>5180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5180</v>
      </c>
      <c r="O60" s="47">
        <f t="shared" si="11"/>
        <v>0.05803401375787044</v>
      </c>
      <c r="P60" s="9"/>
    </row>
    <row r="61" spans="1:16" ht="15">
      <c r="A61" s="12"/>
      <c r="B61" s="44">
        <v>634</v>
      </c>
      <c r="C61" s="20" t="s">
        <v>149</v>
      </c>
      <c r="D61" s="46">
        <v>0</v>
      </c>
      <c r="E61" s="46">
        <v>150781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150781</v>
      </c>
      <c r="O61" s="47">
        <f t="shared" si="11"/>
        <v>1.6892715498890856</v>
      </c>
      <c r="P61" s="9"/>
    </row>
    <row r="62" spans="1:16" ht="15">
      <c r="A62" s="12"/>
      <c r="B62" s="44">
        <v>654</v>
      </c>
      <c r="C62" s="20" t="s">
        <v>151</v>
      </c>
      <c r="D62" s="46">
        <v>0</v>
      </c>
      <c r="E62" s="46">
        <v>235680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235680</v>
      </c>
      <c r="O62" s="47">
        <f t="shared" si="11"/>
        <v>2.6404355912075106</v>
      </c>
      <c r="P62" s="9"/>
    </row>
    <row r="63" spans="1:16" ht="15">
      <c r="A63" s="12"/>
      <c r="B63" s="44">
        <v>669</v>
      </c>
      <c r="C63" s="20" t="s">
        <v>114</v>
      </c>
      <c r="D63" s="46">
        <v>6050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6050</v>
      </c>
      <c r="O63" s="47">
        <f t="shared" si="11"/>
        <v>0.06778103923457841</v>
      </c>
      <c r="P63" s="9"/>
    </row>
    <row r="64" spans="1:16" ht="15">
      <c r="A64" s="12"/>
      <c r="B64" s="44">
        <v>671</v>
      </c>
      <c r="C64" s="20" t="s">
        <v>180</v>
      </c>
      <c r="D64" s="46">
        <v>56767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56767</v>
      </c>
      <c r="O64" s="47">
        <f t="shared" si="11"/>
        <v>0.6359878106164153</v>
      </c>
      <c r="P64" s="9"/>
    </row>
    <row r="65" spans="1:16" ht="15">
      <c r="A65" s="12"/>
      <c r="B65" s="44">
        <v>674</v>
      </c>
      <c r="C65" s="20" t="s">
        <v>152</v>
      </c>
      <c r="D65" s="46">
        <v>0</v>
      </c>
      <c r="E65" s="46">
        <v>42883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42883</v>
      </c>
      <c r="O65" s="47">
        <f t="shared" si="11"/>
        <v>0.48043872818122746</v>
      </c>
      <c r="P65" s="9"/>
    </row>
    <row r="66" spans="1:16" ht="15">
      <c r="A66" s="12"/>
      <c r="B66" s="44">
        <v>685</v>
      </c>
      <c r="C66" s="20" t="s">
        <v>75</v>
      </c>
      <c r="D66" s="46">
        <v>0</v>
      </c>
      <c r="E66" s="46">
        <v>447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447</v>
      </c>
      <c r="O66" s="47">
        <f t="shared" si="11"/>
        <v>0.0050079544690671985</v>
      </c>
      <c r="P66" s="9"/>
    </row>
    <row r="67" spans="1:16" ht="15">
      <c r="A67" s="12"/>
      <c r="B67" s="44">
        <v>694</v>
      </c>
      <c r="C67" s="20" t="s">
        <v>153</v>
      </c>
      <c r="D67" s="46">
        <v>0</v>
      </c>
      <c r="E67" s="46">
        <v>47723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47723</v>
      </c>
      <c r="O67" s="47">
        <f t="shared" si="11"/>
        <v>0.5346635595688902</v>
      </c>
      <c r="P67" s="9"/>
    </row>
    <row r="68" spans="1:16" ht="15">
      <c r="A68" s="12"/>
      <c r="B68" s="44">
        <v>711</v>
      </c>
      <c r="C68" s="20" t="s">
        <v>115</v>
      </c>
      <c r="D68" s="46">
        <v>1240293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aca="true" t="shared" si="18" ref="N68:N76">SUM(D68:M68)</f>
        <v>1240293</v>
      </c>
      <c r="O68" s="47">
        <f t="shared" si="11"/>
        <v>13.89559479262363</v>
      </c>
      <c r="P68" s="9"/>
    </row>
    <row r="69" spans="1:16" ht="15">
      <c r="A69" s="12"/>
      <c r="B69" s="44">
        <v>712</v>
      </c>
      <c r="C69" s="20" t="s">
        <v>116</v>
      </c>
      <c r="D69" s="46">
        <v>551009</v>
      </c>
      <c r="E69" s="46">
        <v>26434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577443</v>
      </c>
      <c r="O69" s="47">
        <f aca="true" t="shared" si="19" ref="O69:O77">(N69/O$79)</f>
        <v>6.469369692352506</v>
      </c>
      <c r="P69" s="9"/>
    </row>
    <row r="70" spans="1:16" ht="15">
      <c r="A70" s="12"/>
      <c r="B70" s="44">
        <v>713</v>
      </c>
      <c r="C70" s="20" t="s">
        <v>154</v>
      </c>
      <c r="D70" s="46">
        <v>0</v>
      </c>
      <c r="E70" s="46">
        <v>136113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136113</v>
      </c>
      <c r="O70" s="47">
        <f t="shared" si="19"/>
        <v>1.524938941047301</v>
      </c>
      <c r="P70" s="9"/>
    </row>
    <row r="71" spans="1:16" ht="15">
      <c r="A71" s="12"/>
      <c r="B71" s="44">
        <v>714</v>
      </c>
      <c r="C71" s="20" t="s">
        <v>118</v>
      </c>
      <c r="D71" s="46">
        <v>0</v>
      </c>
      <c r="E71" s="46">
        <v>17880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17880</v>
      </c>
      <c r="O71" s="47">
        <f t="shared" si="19"/>
        <v>0.20031817876268793</v>
      </c>
      <c r="P71" s="9"/>
    </row>
    <row r="72" spans="1:16" ht="15">
      <c r="A72" s="12"/>
      <c r="B72" s="44">
        <v>716</v>
      </c>
      <c r="C72" s="20" t="s">
        <v>119</v>
      </c>
      <c r="D72" s="46">
        <v>0</v>
      </c>
      <c r="E72" s="46">
        <v>148425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148425</v>
      </c>
      <c r="O72" s="47">
        <f t="shared" si="19"/>
        <v>1.662876156759058</v>
      </c>
      <c r="P72" s="9"/>
    </row>
    <row r="73" spans="1:16" ht="15">
      <c r="A73" s="12"/>
      <c r="B73" s="44">
        <v>719</v>
      </c>
      <c r="C73" s="20" t="s">
        <v>120</v>
      </c>
      <c r="D73" s="46">
        <v>55387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55387</v>
      </c>
      <c r="O73" s="47">
        <f t="shared" si="19"/>
        <v>0.6205270115843958</v>
      </c>
      <c r="P73" s="9"/>
    </row>
    <row r="74" spans="1:16" ht="15">
      <c r="A74" s="12"/>
      <c r="B74" s="44">
        <v>724</v>
      </c>
      <c r="C74" s="20" t="s">
        <v>155</v>
      </c>
      <c r="D74" s="46">
        <v>0</v>
      </c>
      <c r="E74" s="46">
        <v>180596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180596</v>
      </c>
      <c r="O74" s="47">
        <f t="shared" si="19"/>
        <v>2.023303233323624</v>
      </c>
      <c r="P74" s="9"/>
    </row>
    <row r="75" spans="1:16" ht="15">
      <c r="A75" s="12"/>
      <c r="B75" s="44">
        <v>744</v>
      </c>
      <c r="C75" s="20" t="s">
        <v>156</v>
      </c>
      <c r="D75" s="46">
        <v>0</v>
      </c>
      <c r="E75" s="46">
        <v>115341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115341</v>
      </c>
      <c r="O75" s="47">
        <f t="shared" si="19"/>
        <v>1.2922203051827288</v>
      </c>
      <c r="P75" s="9"/>
    </row>
    <row r="76" spans="1:16" ht="15.75" thickBot="1">
      <c r="A76" s="12"/>
      <c r="B76" s="44">
        <v>764</v>
      </c>
      <c r="C76" s="20" t="s">
        <v>157</v>
      </c>
      <c r="D76" s="46">
        <v>0</v>
      </c>
      <c r="E76" s="46">
        <v>181707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181707</v>
      </c>
      <c r="O76" s="47">
        <f t="shared" si="19"/>
        <v>2.0357502968921555</v>
      </c>
      <c r="P76" s="9"/>
    </row>
    <row r="77" spans="1:119" ht="16.5" thickBot="1">
      <c r="A77" s="14" t="s">
        <v>10</v>
      </c>
      <c r="B77" s="23"/>
      <c r="C77" s="22"/>
      <c r="D77" s="15">
        <f aca="true" t="shared" si="20" ref="D77:M77">SUM(D5,D14,D23,D30,D33,D37,D44,D49,D53)</f>
        <v>85213003</v>
      </c>
      <c r="E77" s="15">
        <f t="shared" si="20"/>
        <v>43214068</v>
      </c>
      <c r="F77" s="15">
        <f t="shared" si="20"/>
        <v>3270181</v>
      </c>
      <c r="G77" s="15">
        <f t="shared" si="20"/>
        <v>15819563</v>
      </c>
      <c r="H77" s="15">
        <f t="shared" si="20"/>
        <v>0</v>
      </c>
      <c r="I77" s="15">
        <f t="shared" si="20"/>
        <v>3612100</v>
      </c>
      <c r="J77" s="15">
        <f t="shared" si="20"/>
        <v>0</v>
      </c>
      <c r="K77" s="15">
        <f t="shared" si="20"/>
        <v>0</v>
      </c>
      <c r="L77" s="15">
        <f t="shared" si="20"/>
        <v>0</v>
      </c>
      <c r="M77" s="15">
        <f t="shared" si="20"/>
        <v>0</v>
      </c>
      <c r="N77" s="15">
        <f>SUM(D77:M77)</f>
        <v>151128915</v>
      </c>
      <c r="O77" s="37">
        <f t="shared" si="19"/>
        <v>1693.1694077841762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8" t="s">
        <v>181</v>
      </c>
      <c r="M79" s="48"/>
      <c r="N79" s="48"/>
      <c r="O79" s="41">
        <v>89258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96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21220211</v>
      </c>
      <c r="E5" s="26">
        <f t="shared" si="0"/>
        <v>3420033</v>
      </c>
      <c r="F5" s="26">
        <f t="shared" si="0"/>
        <v>3266681</v>
      </c>
      <c r="G5" s="26">
        <f t="shared" si="0"/>
        <v>265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27907190</v>
      </c>
      <c r="O5" s="32">
        <f aca="true" t="shared" si="1" ref="O5:O36">(N5/O$77)</f>
        <v>328.0497237569061</v>
      </c>
      <c r="P5" s="6"/>
    </row>
    <row r="6" spans="1:16" ht="15">
      <c r="A6" s="12"/>
      <c r="B6" s="44">
        <v>511</v>
      </c>
      <c r="C6" s="20" t="s">
        <v>20</v>
      </c>
      <c r="D6" s="46">
        <v>513794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513794</v>
      </c>
      <c r="O6" s="47">
        <f t="shared" si="1"/>
        <v>6.039661455272129</v>
      </c>
      <c r="P6" s="9"/>
    </row>
    <row r="7" spans="1:16" ht="15">
      <c r="A7" s="12"/>
      <c r="B7" s="44">
        <v>512</v>
      </c>
      <c r="C7" s="20" t="s">
        <v>21</v>
      </c>
      <c r="D7" s="46">
        <v>498945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498945</v>
      </c>
      <c r="O7" s="47">
        <f t="shared" si="1"/>
        <v>5.865111084988833</v>
      </c>
      <c r="P7" s="9"/>
    </row>
    <row r="8" spans="1:16" ht="15">
      <c r="A8" s="12"/>
      <c r="B8" s="44">
        <v>513</v>
      </c>
      <c r="C8" s="20" t="s">
        <v>22</v>
      </c>
      <c r="D8" s="46">
        <v>11147306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11147306</v>
      </c>
      <c r="O8" s="47">
        <f t="shared" si="1"/>
        <v>131.03686375925707</v>
      </c>
      <c r="P8" s="9"/>
    </row>
    <row r="9" spans="1:16" ht="15">
      <c r="A9" s="12"/>
      <c r="B9" s="44">
        <v>514</v>
      </c>
      <c r="C9" s="20" t="s">
        <v>23</v>
      </c>
      <c r="D9" s="46">
        <v>878586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878586</v>
      </c>
      <c r="O9" s="47">
        <f t="shared" si="1"/>
        <v>10.327800634771364</v>
      </c>
      <c r="P9" s="9"/>
    </row>
    <row r="10" spans="1:16" ht="15">
      <c r="A10" s="12"/>
      <c r="B10" s="44">
        <v>515</v>
      </c>
      <c r="C10" s="20" t="s">
        <v>24</v>
      </c>
      <c r="D10" s="46">
        <v>105949</v>
      </c>
      <c r="E10" s="46">
        <v>3277248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3383197</v>
      </c>
      <c r="O10" s="47">
        <f t="shared" si="1"/>
        <v>39.76956623956742</v>
      </c>
      <c r="P10" s="9"/>
    </row>
    <row r="11" spans="1:16" ht="15">
      <c r="A11" s="12"/>
      <c r="B11" s="44">
        <v>516</v>
      </c>
      <c r="C11" s="20" t="s">
        <v>25</v>
      </c>
      <c r="D11" s="46">
        <v>2355433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2355433</v>
      </c>
      <c r="O11" s="47">
        <f t="shared" si="1"/>
        <v>27.688174444575054</v>
      </c>
      <c r="P11" s="9"/>
    </row>
    <row r="12" spans="1:16" ht="15">
      <c r="A12" s="12"/>
      <c r="B12" s="44">
        <v>517</v>
      </c>
      <c r="C12" s="20" t="s">
        <v>26</v>
      </c>
      <c r="D12" s="46">
        <v>550731</v>
      </c>
      <c r="E12" s="46">
        <v>0</v>
      </c>
      <c r="F12" s="46">
        <v>3266681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3817412</v>
      </c>
      <c r="O12" s="47">
        <f t="shared" si="1"/>
        <v>44.87377453861526</v>
      </c>
      <c r="P12" s="9"/>
    </row>
    <row r="13" spans="1:16" ht="15">
      <c r="A13" s="12"/>
      <c r="B13" s="44">
        <v>519</v>
      </c>
      <c r="C13" s="20" t="s">
        <v>123</v>
      </c>
      <c r="D13" s="46">
        <v>5169467</v>
      </c>
      <c r="E13" s="46">
        <v>142785</v>
      </c>
      <c r="F13" s="46">
        <v>0</v>
      </c>
      <c r="G13" s="46">
        <v>265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5312517</v>
      </c>
      <c r="O13" s="47">
        <f t="shared" si="1"/>
        <v>62.44877159985894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36198689</v>
      </c>
      <c r="E14" s="31">
        <f t="shared" si="3"/>
        <v>10807165</v>
      </c>
      <c r="F14" s="31">
        <f t="shared" si="3"/>
        <v>0</v>
      </c>
      <c r="G14" s="31">
        <f t="shared" si="3"/>
        <v>88869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47094723</v>
      </c>
      <c r="O14" s="43">
        <f t="shared" si="1"/>
        <v>553.5996591042671</v>
      </c>
      <c r="P14" s="10"/>
    </row>
    <row r="15" spans="1:16" ht="15">
      <c r="A15" s="12"/>
      <c r="B15" s="44">
        <v>521</v>
      </c>
      <c r="C15" s="20" t="s">
        <v>29</v>
      </c>
      <c r="D15" s="46">
        <v>16113118</v>
      </c>
      <c r="E15" s="46">
        <v>163933</v>
      </c>
      <c r="F15" s="46">
        <v>0</v>
      </c>
      <c r="G15" s="46">
        <v>88604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16365655</v>
      </c>
      <c r="O15" s="47">
        <f t="shared" si="1"/>
        <v>192.3786881391795</v>
      </c>
      <c r="P15" s="9"/>
    </row>
    <row r="16" spans="1:16" ht="15">
      <c r="A16" s="12"/>
      <c r="B16" s="44">
        <v>522</v>
      </c>
      <c r="C16" s="20" t="s">
        <v>30</v>
      </c>
      <c r="D16" s="46">
        <v>28438</v>
      </c>
      <c r="E16" s="46">
        <v>8861972</v>
      </c>
      <c r="F16" s="46">
        <v>0</v>
      </c>
      <c r="G16" s="46">
        <v>265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8890675</v>
      </c>
      <c r="O16" s="47">
        <f t="shared" si="1"/>
        <v>104.51010932173504</v>
      </c>
      <c r="P16" s="9"/>
    </row>
    <row r="17" spans="1:16" ht="15">
      <c r="A17" s="12"/>
      <c r="B17" s="44">
        <v>523</v>
      </c>
      <c r="C17" s="20" t="s">
        <v>124</v>
      </c>
      <c r="D17" s="46">
        <v>8087535</v>
      </c>
      <c r="E17" s="46">
        <v>469667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8557202</v>
      </c>
      <c r="O17" s="47">
        <f t="shared" si="1"/>
        <v>100.59012577877043</v>
      </c>
      <c r="P17" s="9"/>
    </row>
    <row r="18" spans="1:16" ht="15">
      <c r="A18" s="12"/>
      <c r="B18" s="44">
        <v>524</v>
      </c>
      <c r="C18" s="20" t="s">
        <v>32</v>
      </c>
      <c r="D18" s="46">
        <v>0</v>
      </c>
      <c r="E18" s="46">
        <v>943235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943235</v>
      </c>
      <c r="O18" s="47">
        <f t="shared" si="1"/>
        <v>11.087751263665217</v>
      </c>
      <c r="P18" s="9"/>
    </row>
    <row r="19" spans="1:16" ht="15">
      <c r="A19" s="12"/>
      <c r="B19" s="44">
        <v>525</v>
      </c>
      <c r="C19" s="20" t="s">
        <v>33</v>
      </c>
      <c r="D19" s="46">
        <v>1706728</v>
      </c>
      <c r="E19" s="46">
        <v>76532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1783260</v>
      </c>
      <c r="O19" s="47">
        <f t="shared" si="1"/>
        <v>20.962266368872694</v>
      </c>
      <c r="P19" s="9"/>
    </row>
    <row r="20" spans="1:16" ht="15">
      <c r="A20" s="12"/>
      <c r="B20" s="44">
        <v>526</v>
      </c>
      <c r="C20" s="20" t="s">
        <v>34</v>
      </c>
      <c r="D20" s="46">
        <v>8586381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8586381</v>
      </c>
      <c r="O20" s="47">
        <f t="shared" si="1"/>
        <v>100.93312566122017</v>
      </c>
      <c r="P20" s="9"/>
    </row>
    <row r="21" spans="1:16" ht="15">
      <c r="A21" s="12"/>
      <c r="B21" s="44">
        <v>527</v>
      </c>
      <c r="C21" s="20" t="s">
        <v>35</v>
      </c>
      <c r="D21" s="46">
        <v>282250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282250</v>
      </c>
      <c r="O21" s="47">
        <f t="shared" si="1"/>
        <v>3.3178558833901493</v>
      </c>
      <c r="P21" s="9"/>
    </row>
    <row r="22" spans="1:16" ht="15">
      <c r="A22" s="12"/>
      <c r="B22" s="44">
        <v>529</v>
      </c>
      <c r="C22" s="20" t="s">
        <v>36</v>
      </c>
      <c r="D22" s="46">
        <v>1394239</v>
      </c>
      <c r="E22" s="46">
        <v>291826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1686065</v>
      </c>
      <c r="O22" s="47">
        <f t="shared" si="1"/>
        <v>19.819736687433878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SUM(D24:D29)</f>
        <v>1783935</v>
      </c>
      <c r="E23" s="31">
        <f t="shared" si="5"/>
        <v>1012304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2808636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5604875</v>
      </c>
      <c r="O23" s="43">
        <f t="shared" si="1"/>
        <v>65.88544727871165</v>
      </c>
      <c r="P23" s="10"/>
    </row>
    <row r="24" spans="1:16" ht="15">
      <c r="A24" s="12"/>
      <c r="B24" s="44">
        <v>533</v>
      </c>
      <c r="C24" s="20" t="s">
        <v>89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85947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85947</v>
      </c>
      <c r="O24" s="47">
        <f t="shared" si="1"/>
        <v>1.0103091571646878</v>
      </c>
      <c r="P24" s="9"/>
    </row>
    <row r="25" spans="1:16" ht="15">
      <c r="A25" s="12"/>
      <c r="B25" s="44">
        <v>534</v>
      </c>
      <c r="C25" s="20" t="s">
        <v>125</v>
      </c>
      <c r="D25" s="46">
        <v>1434558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1434558</v>
      </c>
      <c r="O25" s="47">
        <f t="shared" si="1"/>
        <v>16.863265546020923</v>
      </c>
      <c r="P25" s="9"/>
    </row>
    <row r="26" spans="1:16" ht="15">
      <c r="A26" s="12"/>
      <c r="B26" s="44">
        <v>535</v>
      </c>
      <c r="C26" s="20" t="s">
        <v>90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110612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110612</v>
      </c>
      <c r="O26" s="47">
        <f t="shared" si="1"/>
        <v>1.3002468555307394</v>
      </c>
      <c r="P26" s="9"/>
    </row>
    <row r="27" spans="1:16" ht="15">
      <c r="A27" s="12"/>
      <c r="B27" s="44">
        <v>536</v>
      </c>
      <c r="C27" s="20" t="s">
        <v>126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2612077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2612077</v>
      </c>
      <c r="O27" s="47">
        <f t="shared" si="1"/>
        <v>30.705031150816975</v>
      </c>
      <c r="P27" s="9"/>
    </row>
    <row r="28" spans="1:16" ht="15">
      <c r="A28" s="12"/>
      <c r="B28" s="44">
        <v>537</v>
      </c>
      <c r="C28" s="20" t="s">
        <v>127</v>
      </c>
      <c r="D28" s="46">
        <v>349377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349377</v>
      </c>
      <c r="O28" s="47">
        <f t="shared" si="1"/>
        <v>4.10693546491125</v>
      </c>
      <c r="P28" s="9"/>
    </row>
    <row r="29" spans="1:16" ht="15">
      <c r="A29" s="12"/>
      <c r="B29" s="44">
        <v>539</v>
      </c>
      <c r="C29" s="20" t="s">
        <v>41</v>
      </c>
      <c r="D29" s="46">
        <v>0</v>
      </c>
      <c r="E29" s="46">
        <v>1012304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1012304</v>
      </c>
      <c r="O29" s="47">
        <f t="shared" si="1"/>
        <v>11.899659104267075</v>
      </c>
      <c r="P29" s="9"/>
    </row>
    <row r="30" spans="1:16" ht="15.75">
      <c r="A30" s="28" t="s">
        <v>42</v>
      </c>
      <c r="B30" s="29"/>
      <c r="C30" s="30"/>
      <c r="D30" s="31">
        <f aca="true" t="shared" si="7" ref="D30:M30">SUM(D31:D32)</f>
        <v>0</v>
      </c>
      <c r="E30" s="31">
        <f t="shared" si="7"/>
        <v>9206592</v>
      </c>
      <c r="F30" s="31">
        <f t="shared" si="7"/>
        <v>0</v>
      </c>
      <c r="G30" s="31">
        <f t="shared" si="7"/>
        <v>5387549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38">SUM(D30:M30)</f>
        <v>14594141</v>
      </c>
      <c r="O30" s="43">
        <f t="shared" si="1"/>
        <v>171.55449629716705</v>
      </c>
      <c r="P30" s="10"/>
    </row>
    <row r="31" spans="1:16" ht="15">
      <c r="A31" s="12"/>
      <c r="B31" s="44">
        <v>541</v>
      </c>
      <c r="C31" s="20" t="s">
        <v>128</v>
      </c>
      <c r="D31" s="46">
        <v>0</v>
      </c>
      <c r="E31" s="46">
        <v>8297860</v>
      </c>
      <c r="F31" s="46">
        <v>0</v>
      </c>
      <c r="G31" s="46">
        <v>5387549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13685409</v>
      </c>
      <c r="O31" s="47">
        <f t="shared" si="1"/>
        <v>160.87232867050665</v>
      </c>
      <c r="P31" s="9"/>
    </row>
    <row r="32" spans="1:16" ht="15">
      <c r="A32" s="12"/>
      <c r="B32" s="44">
        <v>549</v>
      </c>
      <c r="C32" s="20" t="s">
        <v>129</v>
      </c>
      <c r="D32" s="46">
        <v>0</v>
      </c>
      <c r="E32" s="46">
        <v>908732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908732</v>
      </c>
      <c r="O32" s="47">
        <f t="shared" si="1"/>
        <v>10.682167626660398</v>
      </c>
      <c r="P32" s="9"/>
    </row>
    <row r="33" spans="1:16" ht="15.75">
      <c r="A33" s="28" t="s">
        <v>45</v>
      </c>
      <c r="B33" s="29"/>
      <c r="C33" s="30"/>
      <c r="D33" s="31">
        <f aca="true" t="shared" si="9" ref="D33:M33">SUM(D34:D36)</f>
        <v>227160</v>
      </c>
      <c r="E33" s="31">
        <f t="shared" si="9"/>
        <v>6050929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6278089</v>
      </c>
      <c r="O33" s="43">
        <f t="shared" si="1"/>
        <v>73.79909486305395</v>
      </c>
      <c r="P33" s="10"/>
    </row>
    <row r="34" spans="1:16" ht="15">
      <c r="A34" s="13"/>
      <c r="B34" s="45">
        <v>552</v>
      </c>
      <c r="C34" s="21" t="s">
        <v>46</v>
      </c>
      <c r="D34" s="46">
        <v>159484</v>
      </c>
      <c r="E34" s="46">
        <v>5465627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5625111</v>
      </c>
      <c r="O34" s="47">
        <f t="shared" si="1"/>
        <v>66.12332197014224</v>
      </c>
      <c r="P34" s="9"/>
    </row>
    <row r="35" spans="1:16" ht="15">
      <c r="A35" s="13"/>
      <c r="B35" s="45">
        <v>553</v>
      </c>
      <c r="C35" s="21" t="s">
        <v>130</v>
      </c>
      <c r="D35" s="46">
        <v>59801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59801</v>
      </c>
      <c r="O35" s="47">
        <f t="shared" si="1"/>
        <v>0.7029622663688727</v>
      </c>
      <c r="P35" s="9"/>
    </row>
    <row r="36" spans="1:16" ht="15">
      <c r="A36" s="13"/>
      <c r="B36" s="45">
        <v>554</v>
      </c>
      <c r="C36" s="21" t="s">
        <v>48</v>
      </c>
      <c r="D36" s="46">
        <v>7875</v>
      </c>
      <c r="E36" s="46">
        <v>585302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593177</v>
      </c>
      <c r="O36" s="47">
        <f t="shared" si="1"/>
        <v>6.972810626542847</v>
      </c>
      <c r="P36" s="9"/>
    </row>
    <row r="37" spans="1:16" ht="15.75">
      <c r="A37" s="28" t="s">
        <v>49</v>
      </c>
      <c r="B37" s="29"/>
      <c r="C37" s="30"/>
      <c r="D37" s="31">
        <f>SUM(D38:D43)</f>
        <v>2693729</v>
      </c>
      <c r="E37" s="31">
        <f aca="true" t="shared" si="10" ref="E37:M37">SUM(E38:E43)</f>
        <v>1339015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4032744</v>
      </c>
      <c r="O37" s="43">
        <f aca="true" t="shared" si="11" ref="O37:O68">(N37/O$77)</f>
        <v>47.40500764076643</v>
      </c>
      <c r="P37" s="10"/>
    </row>
    <row r="38" spans="1:16" ht="15">
      <c r="A38" s="12"/>
      <c r="B38" s="44">
        <v>561</v>
      </c>
      <c r="C38" s="20" t="s">
        <v>167</v>
      </c>
      <c r="D38" s="46">
        <v>73648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73648</v>
      </c>
      <c r="O38" s="47">
        <f t="shared" si="11"/>
        <v>0.8657341013283179</v>
      </c>
      <c r="P38" s="9"/>
    </row>
    <row r="39" spans="1:16" ht="15">
      <c r="A39" s="12"/>
      <c r="B39" s="44">
        <v>562</v>
      </c>
      <c r="C39" s="20" t="s">
        <v>131</v>
      </c>
      <c r="D39" s="46">
        <v>1974964</v>
      </c>
      <c r="E39" s="46">
        <v>1216971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12" ref="N39:N48">SUM(D39:M39)</f>
        <v>3191935</v>
      </c>
      <c r="O39" s="47">
        <f t="shared" si="11"/>
        <v>37.52127659574468</v>
      </c>
      <c r="P39" s="9"/>
    </row>
    <row r="40" spans="1:16" ht="15">
      <c r="A40" s="12"/>
      <c r="B40" s="44">
        <v>563</v>
      </c>
      <c r="C40" s="20" t="s">
        <v>132</v>
      </c>
      <c r="D40" s="46">
        <v>32000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32000</v>
      </c>
      <c r="O40" s="47">
        <f t="shared" si="11"/>
        <v>0.3761608087457388</v>
      </c>
      <c r="P40" s="9"/>
    </row>
    <row r="41" spans="1:16" ht="15">
      <c r="A41" s="12"/>
      <c r="B41" s="44">
        <v>564</v>
      </c>
      <c r="C41" s="20" t="s">
        <v>133</v>
      </c>
      <c r="D41" s="46">
        <v>333484</v>
      </c>
      <c r="E41" s="46">
        <v>83655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417139</v>
      </c>
      <c r="O41" s="47">
        <f t="shared" si="11"/>
        <v>4.903479487480898</v>
      </c>
      <c r="P41" s="9"/>
    </row>
    <row r="42" spans="1:16" ht="15">
      <c r="A42" s="12"/>
      <c r="B42" s="44">
        <v>565</v>
      </c>
      <c r="C42" s="20" t="s">
        <v>134</v>
      </c>
      <c r="D42" s="46">
        <v>32400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32400</v>
      </c>
      <c r="O42" s="47">
        <f t="shared" si="11"/>
        <v>0.3808628188550605</v>
      </c>
      <c r="P42" s="9"/>
    </row>
    <row r="43" spans="1:16" ht="15">
      <c r="A43" s="12"/>
      <c r="B43" s="44">
        <v>569</v>
      </c>
      <c r="C43" s="20" t="s">
        <v>55</v>
      </c>
      <c r="D43" s="46">
        <v>247233</v>
      </c>
      <c r="E43" s="46">
        <v>38389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285622</v>
      </c>
      <c r="O43" s="47">
        <f t="shared" si="11"/>
        <v>3.3574938286117315</v>
      </c>
      <c r="P43" s="9"/>
    </row>
    <row r="44" spans="1:16" ht="15.75">
      <c r="A44" s="28" t="s">
        <v>56</v>
      </c>
      <c r="B44" s="29"/>
      <c r="C44" s="30"/>
      <c r="D44" s="31">
        <f aca="true" t="shared" si="13" ref="D44:M44">SUM(D45:D48)</f>
        <v>2007134</v>
      </c>
      <c r="E44" s="31">
        <f t="shared" si="13"/>
        <v>10989</v>
      </c>
      <c r="F44" s="31">
        <f t="shared" si="13"/>
        <v>0</v>
      </c>
      <c r="G44" s="31">
        <f t="shared" si="13"/>
        <v>49998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2068121</v>
      </c>
      <c r="O44" s="43">
        <f t="shared" si="11"/>
        <v>24.31081462325144</v>
      </c>
      <c r="P44" s="9"/>
    </row>
    <row r="45" spans="1:16" ht="15">
      <c r="A45" s="12"/>
      <c r="B45" s="44">
        <v>571</v>
      </c>
      <c r="C45" s="20" t="s">
        <v>57</v>
      </c>
      <c r="D45" s="46">
        <v>1522057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1522057</v>
      </c>
      <c r="O45" s="47">
        <f t="shared" si="11"/>
        <v>17.89181850240978</v>
      </c>
      <c r="P45" s="9"/>
    </row>
    <row r="46" spans="1:16" ht="15">
      <c r="A46" s="12"/>
      <c r="B46" s="44">
        <v>572</v>
      </c>
      <c r="C46" s="20" t="s">
        <v>135</v>
      </c>
      <c r="D46" s="46">
        <v>484777</v>
      </c>
      <c r="E46" s="46">
        <v>0</v>
      </c>
      <c r="F46" s="46">
        <v>0</v>
      </c>
      <c r="G46" s="46">
        <v>49998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534775</v>
      </c>
      <c r="O46" s="47">
        <f t="shared" si="11"/>
        <v>6.286293640531327</v>
      </c>
      <c r="P46" s="9"/>
    </row>
    <row r="47" spans="1:16" ht="15">
      <c r="A47" s="12"/>
      <c r="B47" s="44">
        <v>573</v>
      </c>
      <c r="C47" s="20" t="s">
        <v>91</v>
      </c>
      <c r="D47" s="46">
        <v>300</v>
      </c>
      <c r="E47" s="46">
        <v>1937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2237</v>
      </c>
      <c r="O47" s="47">
        <f t="shared" si="11"/>
        <v>0.026295991536381805</v>
      </c>
      <c r="P47" s="9"/>
    </row>
    <row r="48" spans="1:16" ht="15">
      <c r="A48" s="12"/>
      <c r="B48" s="44">
        <v>579</v>
      </c>
      <c r="C48" s="20" t="s">
        <v>59</v>
      </c>
      <c r="D48" s="46">
        <v>0</v>
      </c>
      <c r="E48" s="46">
        <v>9052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9052</v>
      </c>
      <c r="O48" s="47">
        <f t="shared" si="11"/>
        <v>0.10640648877395087</v>
      </c>
      <c r="P48" s="9"/>
    </row>
    <row r="49" spans="1:16" ht="15.75">
      <c r="A49" s="28" t="s">
        <v>136</v>
      </c>
      <c r="B49" s="29"/>
      <c r="C49" s="30"/>
      <c r="D49" s="31">
        <f aca="true" t="shared" si="14" ref="D49:M49">SUM(D50:D52)</f>
        <v>14748494</v>
      </c>
      <c r="E49" s="31">
        <f t="shared" si="14"/>
        <v>7423424</v>
      </c>
      <c r="F49" s="31">
        <f t="shared" si="14"/>
        <v>0</v>
      </c>
      <c r="G49" s="31">
        <f t="shared" si="14"/>
        <v>0</v>
      </c>
      <c r="H49" s="31">
        <f t="shared" si="14"/>
        <v>0</v>
      </c>
      <c r="I49" s="31">
        <f t="shared" si="14"/>
        <v>330335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22502253</v>
      </c>
      <c r="O49" s="43">
        <f t="shared" si="11"/>
        <v>264.51455272128834</v>
      </c>
      <c r="P49" s="9"/>
    </row>
    <row r="50" spans="1:16" ht="15">
      <c r="A50" s="12"/>
      <c r="B50" s="44">
        <v>581</v>
      </c>
      <c r="C50" s="20" t="s">
        <v>137</v>
      </c>
      <c r="D50" s="46">
        <v>14748494</v>
      </c>
      <c r="E50" s="46">
        <v>7267256</v>
      </c>
      <c r="F50" s="46">
        <v>0</v>
      </c>
      <c r="G50" s="46">
        <v>0</v>
      </c>
      <c r="H50" s="46">
        <v>0</v>
      </c>
      <c r="I50" s="46">
        <v>64802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22080552</v>
      </c>
      <c r="O50" s="47">
        <f t="shared" si="11"/>
        <v>259.55744680851063</v>
      </c>
      <c r="P50" s="9"/>
    </row>
    <row r="51" spans="1:16" ht="15">
      <c r="A51" s="12"/>
      <c r="B51" s="44">
        <v>587</v>
      </c>
      <c r="C51" s="20" t="s">
        <v>138</v>
      </c>
      <c r="D51" s="46">
        <v>0</v>
      </c>
      <c r="E51" s="46">
        <v>156168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5" ref="N51:N58">SUM(D51:M51)</f>
        <v>156168</v>
      </c>
      <c r="O51" s="47">
        <f t="shared" si="11"/>
        <v>1.8357587868813918</v>
      </c>
      <c r="P51" s="9"/>
    </row>
    <row r="52" spans="1:16" ht="15">
      <c r="A52" s="12"/>
      <c r="B52" s="44">
        <v>591</v>
      </c>
      <c r="C52" s="20" t="s">
        <v>140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265533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265533</v>
      </c>
      <c r="O52" s="47">
        <f t="shared" si="11"/>
        <v>3.1213471258963206</v>
      </c>
      <c r="P52" s="9"/>
    </row>
    <row r="53" spans="1:16" ht="15.75">
      <c r="A53" s="28" t="s">
        <v>64</v>
      </c>
      <c r="B53" s="29"/>
      <c r="C53" s="30"/>
      <c r="D53" s="31">
        <f aca="true" t="shared" si="16" ref="D53:M53">SUM(D54:D74)</f>
        <v>1918281</v>
      </c>
      <c r="E53" s="31">
        <f t="shared" si="16"/>
        <v>1903881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3822162</v>
      </c>
      <c r="O53" s="43">
        <f t="shared" si="11"/>
        <v>44.929610908663456</v>
      </c>
      <c r="P53" s="9"/>
    </row>
    <row r="54" spans="1:16" ht="15">
      <c r="A54" s="12"/>
      <c r="B54" s="44">
        <v>602</v>
      </c>
      <c r="C54" s="20" t="s">
        <v>142</v>
      </c>
      <c r="D54" s="46">
        <v>0</v>
      </c>
      <c r="E54" s="46">
        <v>37087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37087</v>
      </c>
      <c r="O54" s="47">
        <f t="shared" si="11"/>
        <v>0.435958622311038</v>
      </c>
      <c r="P54" s="9"/>
    </row>
    <row r="55" spans="1:16" ht="15">
      <c r="A55" s="12"/>
      <c r="B55" s="44">
        <v>603</v>
      </c>
      <c r="C55" s="20" t="s">
        <v>143</v>
      </c>
      <c r="D55" s="46">
        <v>0</v>
      </c>
      <c r="E55" s="46">
        <v>14985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14985</v>
      </c>
      <c r="O55" s="47">
        <f t="shared" si="11"/>
        <v>0.1761490537204655</v>
      </c>
      <c r="P55" s="9"/>
    </row>
    <row r="56" spans="1:16" ht="15">
      <c r="A56" s="12"/>
      <c r="B56" s="44">
        <v>604</v>
      </c>
      <c r="C56" s="20" t="s">
        <v>144</v>
      </c>
      <c r="D56" s="46">
        <v>0</v>
      </c>
      <c r="E56" s="46">
        <v>294369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294369</v>
      </c>
      <c r="O56" s="47">
        <f t="shared" si="11"/>
        <v>3.4603150346773246</v>
      </c>
      <c r="P56" s="9"/>
    </row>
    <row r="57" spans="1:16" ht="15">
      <c r="A57" s="12"/>
      <c r="B57" s="44">
        <v>605</v>
      </c>
      <c r="C57" s="20" t="s">
        <v>145</v>
      </c>
      <c r="D57" s="46">
        <v>43750</v>
      </c>
      <c r="E57" s="46">
        <v>44401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88151</v>
      </c>
      <c r="O57" s="47">
        <f t="shared" si="11"/>
        <v>1.0362172328670507</v>
      </c>
      <c r="P57" s="9"/>
    </row>
    <row r="58" spans="1:16" ht="15">
      <c r="A58" s="12"/>
      <c r="B58" s="44">
        <v>608</v>
      </c>
      <c r="C58" s="20" t="s">
        <v>146</v>
      </c>
      <c r="D58" s="46">
        <v>0</v>
      </c>
      <c r="E58" s="46">
        <v>81183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81183</v>
      </c>
      <c r="O58" s="47">
        <f t="shared" si="11"/>
        <v>0.9543082167626661</v>
      </c>
      <c r="P58" s="9"/>
    </row>
    <row r="59" spans="1:16" ht="15">
      <c r="A59" s="12"/>
      <c r="B59" s="44">
        <v>614</v>
      </c>
      <c r="C59" s="20" t="s">
        <v>147</v>
      </c>
      <c r="D59" s="46">
        <v>0</v>
      </c>
      <c r="E59" s="46">
        <v>196812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aca="true" t="shared" si="17" ref="N59:N65">SUM(D59:M59)</f>
        <v>196812</v>
      </c>
      <c r="O59" s="47">
        <f t="shared" si="11"/>
        <v>2.3135300340895735</v>
      </c>
      <c r="P59" s="9"/>
    </row>
    <row r="60" spans="1:16" ht="15">
      <c r="A60" s="12"/>
      <c r="B60" s="44">
        <v>634</v>
      </c>
      <c r="C60" s="20" t="s">
        <v>149</v>
      </c>
      <c r="D60" s="46">
        <v>0</v>
      </c>
      <c r="E60" s="46">
        <v>128389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128389</v>
      </c>
      <c r="O60" s="47">
        <f t="shared" si="11"/>
        <v>1.5092159398142706</v>
      </c>
      <c r="P60" s="9"/>
    </row>
    <row r="61" spans="1:16" ht="15">
      <c r="A61" s="12"/>
      <c r="B61" s="44">
        <v>654</v>
      </c>
      <c r="C61" s="20" t="s">
        <v>151</v>
      </c>
      <c r="D61" s="46">
        <v>0</v>
      </c>
      <c r="E61" s="46">
        <v>259741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259741</v>
      </c>
      <c r="O61" s="47">
        <f t="shared" si="11"/>
        <v>3.0532620195133418</v>
      </c>
      <c r="P61" s="9"/>
    </row>
    <row r="62" spans="1:16" ht="15">
      <c r="A62" s="12"/>
      <c r="B62" s="44">
        <v>669</v>
      </c>
      <c r="C62" s="20" t="s">
        <v>114</v>
      </c>
      <c r="D62" s="46">
        <v>7610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7610</v>
      </c>
      <c r="O62" s="47">
        <f t="shared" si="11"/>
        <v>0.089455742329846</v>
      </c>
      <c r="P62" s="9"/>
    </row>
    <row r="63" spans="1:16" ht="15">
      <c r="A63" s="12"/>
      <c r="B63" s="44">
        <v>674</v>
      </c>
      <c r="C63" s="20" t="s">
        <v>152</v>
      </c>
      <c r="D63" s="46">
        <v>0</v>
      </c>
      <c r="E63" s="46">
        <v>44798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44798</v>
      </c>
      <c r="O63" s="47">
        <f t="shared" si="11"/>
        <v>0.5266016221934877</v>
      </c>
      <c r="P63" s="9"/>
    </row>
    <row r="64" spans="1:16" ht="15">
      <c r="A64" s="12"/>
      <c r="B64" s="44">
        <v>685</v>
      </c>
      <c r="C64" s="20" t="s">
        <v>75</v>
      </c>
      <c r="D64" s="46">
        <v>0</v>
      </c>
      <c r="E64" s="46">
        <v>504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504</v>
      </c>
      <c r="O64" s="47">
        <f t="shared" si="11"/>
        <v>0.005924532737745386</v>
      </c>
      <c r="P64" s="9"/>
    </row>
    <row r="65" spans="1:16" ht="15">
      <c r="A65" s="12"/>
      <c r="B65" s="44">
        <v>694</v>
      </c>
      <c r="C65" s="20" t="s">
        <v>153</v>
      </c>
      <c r="D65" s="46">
        <v>0</v>
      </c>
      <c r="E65" s="46">
        <v>42973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42973</v>
      </c>
      <c r="O65" s="47">
        <f t="shared" si="11"/>
        <v>0.5051487010697073</v>
      </c>
      <c r="P65" s="9"/>
    </row>
    <row r="66" spans="1:16" ht="15">
      <c r="A66" s="12"/>
      <c r="B66" s="44">
        <v>711</v>
      </c>
      <c r="C66" s="20" t="s">
        <v>115</v>
      </c>
      <c r="D66" s="46">
        <v>1176963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aca="true" t="shared" si="18" ref="N66:N74">SUM(D66:M66)</f>
        <v>1176963</v>
      </c>
      <c r="O66" s="47">
        <f t="shared" si="11"/>
        <v>13.835229810744092</v>
      </c>
      <c r="P66" s="9"/>
    </row>
    <row r="67" spans="1:16" ht="15">
      <c r="A67" s="12"/>
      <c r="B67" s="44">
        <v>712</v>
      </c>
      <c r="C67" s="20" t="s">
        <v>116</v>
      </c>
      <c r="D67" s="46">
        <v>645977</v>
      </c>
      <c r="E67" s="46">
        <v>49208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695185</v>
      </c>
      <c r="O67" s="47">
        <f t="shared" si="11"/>
        <v>8.171917244622076</v>
      </c>
      <c r="P67" s="9"/>
    </row>
    <row r="68" spans="1:16" ht="15">
      <c r="A68" s="12"/>
      <c r="B68" s="44">
        <v>713</v>
      </c>
      <c r="C68" s="20" t="s">
        <v>154</v>
      </c>
      <c r="D68" s="46">
        <v>0</v>
      </c>
      <c r="E68" s="46">
        <v>109892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109892</v>
      </c>
      <c r="O68" s="47">
        <f t="shared" si="11"/>
        <v>1.2917832373339602</v>
      </c>
      <c r="P68" s="9"/>
    </row>
    <row r="69" spans="1:16" ht="15">
      <c r="A69" s="12"/>
      <c r="B69" s="44">
        <v>714</v>
      </c>
      <c r="C69" s="20" t="s">
        <v>118</v>
      </c>
      <c r="D69" s="46">
        <v>0</v>
      </c>
      <c r="E69" s="46">
        <v>33627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33627</v>
      </c>
      <c r="O69" s="47">
        <f aca="true" t="shared" si="19" ref="O69:O75">(N69/O$77)</f>
        <v>0.395286234865405</v>
      </c>
      <c r="P69" s="9"/>
    </row>
    <row r="70" spans="1:16" ht="15">
      <c r="A70" s="12"/>
      <c r="B70" s="44">
        <v>716</v>
      </c>
      <c r="C70" s="20" t="s">
        <v>119</v>
      </c>
      <c r="D70" s="46">
        <v>0</v>
      </c>
      <c r="E70" s="46">
        <v>99027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99027</v>
      </c>
      <c r="O70" s="47">
        <f t="shared" si="19"/>
        <v>1.1640648877395086</v>
      </c>
      <c r="P70" s="9"/>
    </row>
    <row r="71" spans="1:16" ht="15">
      <c r="A71" s="12"/>
      <c r="B71" s="44">
        <v>719</v>
      </c>
      <c r="C71" s="20" t="s">
        <v>120</v>
      </c>
      <c r="D71" s="46">
        <v>43981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43981</v>
      </c>
      <c r="O71" s="47">
        <f t="shared" si="19"/>
        <v>0.516997766545198</v>
      </c>
      <c r="P71" s="9"/>
    </row>
    <row r="72" spans="1:16" ht="15">
      <c r="A72" s="12"/>
      <c r="B72" s="44">
        <v>724</v>
      </c>
      <c r="C72" s="20" t="s">
        <v>155</v>
      </c>
      <c r="D72" s="46">
        <v>0</v>
      </c>
      <c r="E72" s="46">
        <v>183984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183984</v>
      </c>
      <c r="O72" s="47">
        <f t="shared" si="19"/>
        <v>2.1627365698836254</v>
      </c>
      <c r="P72" s="9"/>
    </row>
    <row r="73" spans="1:16" ht="15">
      <c r="A73" s="12"/>
      <c r="B73" s="44">
        <v>744</v>
      </c>
      <c r="C73" s="20" t="s">
        <v>156</v>
      </c>
      <c r="D73" s="46">
        <v>0</v>
      </c>
      <c r="E73" s="46">
        <v>97771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97771</v>
      </c>
      <c r="O73" s="47">
        <f t="shared" si="19"/>
        <v>1.1493005759962385</v>
      </c>
      <c r="P73" s="9"/>
    </row>
    <row r="74" spans="1:16" ht="15.75" thickBot="1">
      <c r="A74" s="12"/>
      <c r="B74" s="44">
        <v>764</v>
      </c>
      <c r="C74" s="20" t="s">
        <v>157</v>
      </c>
      <c r="D74" s="46">
        <v>0</v>
      </c>
      <c r="E74" s="46">
        <v>185130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185130</v>
      </c>
      <c r="O74" s="47">
        <f t="shared" si="19"/>
        <v>2.176207828846832</v>
      </c>
      <c r="P74" s="9"/>
    </row>
    <row r="75" spans="1:119" ht="16.5" thickBot="1">
      <c r="A75" s="14" t="s">
        <v>10</v>
      </c>
      <c r="B75" s="23"/>
      <c r="C75" s="22"/>
      <c r="D75" s="15">
        <f aca="true" t="shared" si="20" ref="D75:M75">SUM(D5,D14,D23,D30,D33,D37,D44,D49,D53)</f>
        <v>80797633</v>
      </c>
      <c r="E75" s="15">
        <f t="shared" si="20"/>
        <v>41174332</v>
      </c>
      <c r="F75" s="15">
        <f t="shared" si="20"/>
        <v>3266681</v>
      </c>
      <c r="G75" s="15">
        <f t="shared" si="20"/>
        <v>5526681</v>
      </c>
      <c r="H75" s="15">
        <f t="shared" si="20"/>
        <v>0</v>
      </c>
      <c r="I75" s="15">
        <f t="shared" si="20"/>
        <v>3138971</v>
      </c>
      <c r="J75" s="15">
        <f t="shared" si="20"/>
        <v>0</v>
      </c>
      <c r="K75" s="15">
        <f t="shared" si="20"/>
        <v>0</v>
      </c>
      <c r="L75" s="15">
        <f t="shared" si="20"/>
        <v>0</v>
      </c>
      <c r="M75" s="15">
        <f t="shared" si="20"/>
        <v>0</v>
      </c>
      <c r="N75" s="15">
        <f>SUM(D75:M75)</f>
        <v>133904298</v>
      </c>
      <c r="O75" s="37">
        <f t="shared" si="19"/>
        <v>1574.0484071940755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177</v>
      </c>
      <c r="M77" s="48"/>
      <c r="N77" s="48"/>
      <c r="O77" s="41">
        <v>85070</v>
      </c>
    </row>
    <row r="78" spans="1:15" ht="1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5" ht="15.75" customHeight="1" thickBot="1">
      <c r="A79" s="52" t="s">
        <v>96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18215641</v>
      </c>
      <c r="E5" s="26">
        <f t="shared" si="0"/>
        <v>2373771</v>
      </c>
      <c r="F5" s="26">
        <f t="shared" si="0"/>
        <v>4369202</v>
      </c>
      <c r="G5" s="26">
        <f t="shared" si="0"/>
        <v>496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24959110</v>
      </c>
      <c r="O5" s="32">
        <f aca="true" t="shared" si="1" ref="O5:O36">(N5/O$77)</f>
        <v>301.62795475419347</v>
      </c>
      <c r="P5" s="6"/>
    </row>
    <row r="6" spans="1:16" ht="15">
      <c r="A6" s="12"/>
      <c r="B6" s="44">
        <v>511</v>
      </c>
      <c r="C6" s="20" t="s">
        <v>20</v>
      </c>
      <c r="D6" s="46">
        <v>500139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500139</v>
      </c>
      <c r="O6" s="47">
        <f t="shared" si="1"/>
        <v>6.04412191231208</v>
      </c>
      <c r="P6" s="9"/>
    </row>
    <row r="7" spans="1:16" ht="15">
      <c r="A7" s="12"/>
      <c r="B7" s="44">
        <v>512</v>
      </c>
      <c r="C7" s="20" t="s">
        <v>21</v>
      </c>
      <c r="D7" s="46">
        <v>547389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547389</v>
      </c>
      <c r="O7" s="47">
        <f t="shared" si="1"/>
        <v>6.61513269202881</v>
      </c>
      <c r="P7" s="9"/>
    </row>
    <row r="8" spans="1:16" ht="15">
      <c r="A8" s="12"/>
      <c r="B8" s="44">
        <v>513</v>
      </c>
      <c r="C8" s="20" t="s">
        <v>22</v>
      </c>
      <c r="D8" s="46">
        <v>9422205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9422205</v>
      </c>
      <c r="O8" s="47">
        <f t="shared" si="1"/>
        <v>113.8662565862619</v>
      </c>
      <c r="P8" s="9"/>
    </row>
    <row r="9" spans="1:16" ht="15">
      <c r="A9" s="12"/>
      <c r="B9" s="44">
        <v>514</v>
      </c>
      <c r="C9" s="20" t="s">
        <v>23</v>
      </c>
      <c r="D9" s="46">
        <v>478408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478408</v>
      </c>
      <c r="O9" s="47">
        <f t="shared" si="1"/>
        <v>5.781505293179292</v>
      </c>
      <c r="P9" s="9"/>
    </row>
    <row r="10" spans="1:16" ht="15">
      <c r="A10" s="12"/>
      <c r="B10" s="44">
        <v>515</v>
      </c>
      <c r="C10" s="20" t="s">
        <v>24</v>
      </c>
      <c r="D10" s="46">
        <v>128916</v>
      </c>
      <c r="E10" s="46">
        <v>2186066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2314982</v>
      </c>
      <c r="O10" s="47">
        <f t="shared" si="1"/>
        <v>27.976289457147</v>
      </c>
      <c r="P10" s="9"/>
    </row>
    <row r="11" spans="1:16" ht="15">
      <c r="A11" s="12"/>
      <c r="B11" s="44">
        <v>516</v>
      </c>
      <c r="C11" s="20" t="s">
        <v>25</v>
      </c>
      <c r="D11" s="46">
        <v>1499244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1499244</v>
      </c>
      <c r="O11" s="47">
        <f t="shared" si="1"/>
        <v>18.11819016773819</v>
      </c>
      <c r="P11" s="9"/>
    </row>
    <row r="12" spans="1:16" ht="15">
      <c r="A12" s="12"/>
      <c r="B12" s="44">
        <v>517</v>
      </c>
      <c r="C12" s="20" t="s">
        <v>26</v>
      </c>
      <c r="D12" s="46">
        <v>683603</v>
      </c>
      <c r="E12" s="46">
        <v>0</v>
      </c>
      <c r="F12" s="46">
        <v>4369202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5052805</v>
      </c>
      <c r="O12" s="47">
        <f t="shared" si="1"/>
        <v>61.06256344564219</v>
      </c>
      <c r="P12" s="9"/>
    </row>
    <row r="13" spans="1:16" ht="15">
      <c r="A13" s="12"/>
      <c r="B13" s="44">
        <v>519</v>
      </c>
      <c r="C13" s="20" t="s">
        <v>123</v>
      </c>
      <c r="D13" s="46">
        <v>4955737</v>
      </c>
      <c r="E13" s="46">
        <v>187705</v>
      </c>
      <c r="F13" s="46">
        <v>0</v>
      </c>
      <c r="G13" s="46">
        <v>496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5143938</v>
      </c>
      <c r="O13" s="47">
        <f t="shared" si="1"/>
        <v>62.16389519988399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38333142</v>
      </c>
      <c r="E14" s="31">
        <f t="shared" si="3"/>
        <v>10093542</v>
      </c>
      <c r="F14" s="31">
        <f t="shared" si="3"/>
        <v>0</v>
      </c>
      <c r="G14" s="31">
        <f t="shared" si="3"/>
        <v>138332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48565016</v>
      </c>
      <c r="O14" s="43">
        <f t="shared" si="1"/>
        <v>586.902595833132</v>
      </c>
      <c r="P14" s="10"/>
    </row>
    <row r="15" spans="1:16" ht="15">
      <c r="A15" s="12"/>
      <c r="B15" s="44">
        <v>521</v>
      </c>
      <c r="C15" s="20" t="s">
        <v>29</v>
      </c>
      <c r="D15" s="46">
        <v>14903121</v>
      </c>
      <c r="E15" s="46">
        <v>386682</v>
      </c>
      <c r="F15" s="46">
        <v>0</v>
      </c>
      <c r="G15" s="46">
        <v>16315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15306118</v>
      </c>
      <c r="O15" s="47">
        <f t="shared" si="1"/>
        <v>184.97266399187896</v>
      </c>
      <c r="P15" s="9"/>
    </row>
    <row r="16" spans="1:16" ht="15">
      <c r="A16" s="12"/>
      <c r="B16" s="44">
        <v>522</v>
      </c>
      <c r="C16" s="20" t="s">
        <v>30</v>
      </c>
      <c r="D16" s="46">
        <v>28438</v>
      </c>
      <c r="E16" s="46">
        <v>7923675</v>
      </c>
      <c r="F16" s="46">
        <v>0</v>
      </c>
      <c r="G16" s="46">
        <v>122017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8074130</v>
      </c>
      <c r="O16" s="47">
        <f t="shared" si="1"/>
        <v>97.57492628220622</v>
      </c>
      <c r="P16" s="9"/>
    </row>
    <row r="17" spans="1:16" ht="15">
      <c r="A17" s="12"/>
      <c r="B17" s="44">
        <v>523</v>
      </c>
      <c r="C17" s="20" t="s">
        <v>124</v>
      </c>
      <c r="D17" s="46">
        <v>8559003</v>
      </c>
      <c r="E17" s="46">
        <v>655006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9214009</v>
      </c>
      <c r="O17" s="47">
        <f t="shared" si="1"/>
        <v>111.35023202977716</v>
      </c>
      <c r="P17" s="9"/>
    </row>
    <row r="18" spans="1:16" ht="15">
      <c r="A18" s="12"/>
      <c r="B18" s="44">
        <v>524</v>
      </c>
      <c r="C18" s="20" t="s">
        <v>32</v>
      </c>
      <c r="D18" s="46">
        <v>0</v>
      </c>
      <c r="E18" s="46">
        <v>728815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728815</v>
      </c>
      <c r="O18" s="47">
        <f t="shared" si="1"/>
        <v>8.807644897761879</v>
      </c>
      <c r="P18" s="9"/>
    </row>
    <row r="19" spans="1:16" ht="15">
      <c r="A19" s="12"/>
      <c r="B19" s="44">
        <v>525</v>
      </c>
      <c r="C19" s="20" t="s">
        <v>33</v>
      </c>
      <c r="D19" s="46">
        <v>5603704</v>
      </c>
      <c r="E19" s="46">
        <v>69698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5673402</v>
      </c>
      <c r="O19" s="47">
        <f t="shared" si="1"/>
        <v>68.56240634214724</v>
      </c>
      <c r="P19" s="9"/>
    </row>
    <row r="20" spans="1:16" ht="15">
      <c r="A20" s="12"/>
      <c r="B20" s="44">
        <v>526</v>
      </c>
      <c r="C20" s="20" t="s">
        <v>34</v>
      </c>
      <c r="D20" s="46">
        <v>7688445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7688445</v>
      </c>
      <c r="O20" s="47">
        <f t="shared" si="1"/>
        <v>92.91396770918935</v>
      </c>
      <c r="P20" s="9"/>
    </row>
    <row r="21" spans="1:16" ht="15">
      <c r="A21" s="12"/>
      <c r="B21" s="44">
        <v>527</v>
      </c>
      <c r="C21" s="20" t="s">
        <v>35</v>
      </c>
      <c r="D21" s="46">
        <v>275175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275175</v>
      </c>
      <c r="O21" s="47">
        <f t="shared" si="1"/>
        <v>3.325458017112196</v>
      </c>
      <c r="P21" s="9"/>
    </row>
    <row r="22" spans="1:16" ht="15">
      <c r="A22" s="12"/>
      <c r="B22" s="44">
        <v>529</v>
      </c>
      <c r="C22" s="20" t="s">
        <v>36</v>
      </c>
      <c r="D22" s="46">
        <v>1275256</v>
      </c>
      <c r="E22" s="46">
        <v>329666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1604922</v>
      </c>
      <c r="O22" s="47">
        <f t="shared" si="1"/>
        <v>19.395296563058928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SUM(D24:D28)</f>
        <v>2070725</v>
      </c>
      <c r="E23" s="31">
        <f t="shared" si="5"/>
        <v>1190562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2505372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aca="true" t="shared" si="6" ref="N23:N28">SUM(D23:M23)</f>
        <v>5766659</v>
      </c>
      <c r="O23" s="43">
        <f t="shared" si="1"/>
        <v>69.68940639048678</v>
      </c>
      <c r="P23" s="10"/>
    </row>
    <row r="24" spans="1:16" ht="15">
      <c r="A24" s="12"/>
      <c r="B24" s="44">
        <v>533</v>
      </c>
      <c r="C24" s="20" t="s">
        <v>89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78647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78647</v>
      </c>
      <c r="O24" s="47">
        <f t="shared" si="1"/>
        <v>0.9504398897858558</v>
      </c>
      <c r="P24" s="9"/>
    </row>
    <row r="25" spans="1:16" ht="15">
      <c r="A25" s="12"/>
      <c r="B25" s="44">
        <v>534</v>
      </c>
      <c r="C25" s="20" t="s">
        <v>125</v>
      </c>
      <c r="D25" s="46">
        <v>1714746</v>
      </c>
      <c r="E25" s="46">
        <v>0</v>
      </c>
      <c r="F25" s="46">
        <v>0</v>
      </c>
      <c r="G25" s="46">
        <v>0</v>
      </c>
      <c r="H25" s="46">
        <v>0</v>
      </c>
      <c r="I25" s="46">
        <v>95748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1810494</v>
      </c>
      <c r="O25" s="47">
        <f t="shared" si="1"/>
        <v>21.879610383332526</v>
      </c>
      <c r="P25" s="9"/>
    </row>
    <row r="26" spans="1:16" ht="15">
      <c r="A26" s="12"/>
      <c r="B26" s="44">
        <v>536</v>
      </c>
      <c r="C26" s="20" t="s">
        <v>126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2330977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2330977</v>
      </c>
      <c r="O26" s="47">
        <f t="shared" si="1"/>
        <v>28.169587180354814</v>
      </c>
      <c r="P26" s="9"/>
    </row>
    <row r="27" spans="1:16" ht="15">
      <c r="A27" s="12"/>
      <c r="B27" s="44">
        <v>537</v>
      </c>
      <c r="C27" s="20" t="s">
        <v>127</v>
      </c>
      <c r="D27" s="46">
        <v>355979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355979</v>
      </c>
      <c r="O27" s="47">
        <f t="shared" si="1"/>
        <v>4.3019650021752796</v>
      </c>
      <c r="P27" s="9"/>
    </row>
    <row r="28" spans="1:16" ht="15">
      <c r="A28" s="12"/>
      <c r="B28" s="44">
        <v>539</v>
      </c>
      <c r="C28" s="20" t="s">
        <v>41</v>
      </c>
      <c r="D28" s="46">
        <v>0</v>
      </c>
      <c r="E28" s="46">
        <v>1190562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1190562</v>
      </c>
      <c r="O28" s="47">
        <f t="shared" si="1"/>
        <v>14.387803934838304</v>
      </c>
      <c r="P28" s="9"/>
    </row>
    <row r="29" spans="1:16" ht="15.75">
      <c r="A29" s="28" t="s">
        <v>42</v>
      </c>
      <c r="B29" s="29"/>
      <c r="C29" s="30"/>
      <c r="D29" s="31">
        <f aca="true" t="shared" si="7" ref="D29:M29">SUM(D30:D31)</f>
        <v>0</v>
      </c>
      <c r="E29" s="31">
        <f t="shared" si="7"/>
        <v>7591713</v>
      </c>
      <c r="F29" s="31">
        <f t="shared" si="7"/>
        <v>0</v>
      </c>
      <c r="G29" s="31">
        <f t="shared" si="7"/>
        <v>4550327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7">SUM(D29:M29)</f>
        <v>12142040</v>
      </c>
      <c r="O29" s="43">
        <f t="shared" si="1"/>
        <v>146.73514767728525</v>
      </c>
      <c r="P29" s="10"/>
    </row>
    <row r="30" spans="1:16" ht="15">
      <c r="A30" s="12"/>
      <c r="B30" s="44">
        <v>541</v>
      </c>
      <c r="C30" s="20" t="s">
        <v>128</v>
      </c>
      <c r="D30" s="46">
        <v>0</v>
      </c>
      <c r="E30" s="46">
        <v>6804231</v>
      </c>
      <c r="F30" s="46">
        <v>0</v>
      </c>
      <c r="G30" s="46">
        <v>4550327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11354558</v>
      </c>
      <c r="O30" s="47">
        <f t="shared" si="1"/>
        <v>137.21851887658917</v>
      </c>
      <c r="P30" s="9"/>
    </row>
    <row r="31" spans="1:16" ht="15">
      <c r="A31" s="12"/>
      <c r="B31" s="44">
        <v>549</v>
      </c>
      <c r="C31" s="20" t="s">
        <v>129</v>
      </c>
      <c r="D31" s="46">
        <v>0</v>
      </c>
      <c r="E31" s="46">
        <v>787482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787482</v>
      </c>
      <c r="O31" s="47">
        <f t="shared" si="1"/>
        <v>9.51662880069609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SUM(D33:D35)</f>
        <v>225257</v>
      </c>
      <c r="E32" s="31">
        <f t="shared" si="9"/>
        <v>5472070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5697327</v>
      </c>
      <c r="O32" s="43">
        <f t="shared" si="1"/>
        <v>68.85153719727364</v>
      </c>
      <c r="P32" s="10"/>
    </row>
    <row r="33" spans="1:16" ht="15">
      <c r="A33" s="13"/>
      <c r="B33" s="45">
        <v>552</v>
      </c>
      <c r="C33" s="21" t="s">
        <v>46</v>
      </c>
      <c r="D33" s="46">
        <v>163924</v>
      </c>
      <c r="E33" s="46">
        <v>4519227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4683151</v>
      </c>
      <c r="O33" s="47">
        <f t="shared" si="1"/>
        <v>56.5953376516653</v>
      </c>
      <c r="P33" s="9"/>
    </row>
    <row r="34" spans="1:16" ht="15">
      <c r="A34" s="13"/>
      <c r="B34" s="45">
        <v>553</v>
      </c>
      <c r="C34" s="21" t="s">
        <v>130</v>
      </c>
      <c r="D34" s="46">
        <v>61158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61158</v>
      </c>
      <c r="O34" s="47">
        <f t="shared" si="1"/>
        <v>0.7390873495431913</v>
      </c>
      <c r="P34" s="9"/>
    </row>
    <row r="35" spans="1:16" ht="15">
      <c r="A35" s="13"/>
      <c r="B35" s="45">
        <v>554</v>
      </c>
      <c r="C35" s="21" t="s">
        <v>48</v>
      </c>
      <c r="D35" s="46">
        <v>175</v>
      </c>
      <c r="E35" s="46">
        <v>952843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953018</v>
      </c>
      <c r="O35" s="47">
        <f t="shared" si="1"/>
        <v>11.517112196065161</v>
      </c>
      <c r="P35" s="9"/>
    </row>
    <row r="36" spans="1:16" ht="15.75">
      <c r="A36" s="28" t="s">
        <v>49</v>
      </c>
      <c r="B36" s="29"/>
      <c r="C36" s="30"/>
      <c r="D36" s="31">
        <f>SUM(D37:D42)</f>
        <v>2620557</v>
      </c>
      <c r="E36" s="31">
        <f aca="true" t="shared" si="10" ref="E36:M36">SUM(E37:E42)</f>
        <v>1277729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3898286</v>
      </c>
      <c r="O36" s="43">
        <f t="shared" si="1"/>
        <v>47.110334992990765</v>
      </c>
      <c r="P36" s="10"/>
    </row>
    <row r="37" spans="1:16" ht="15">
      <c r="A37" s="12"/>
      <c r="B37" s="44">
        <v>561</v>
      </c>
      <c r="C37" s="20" t="s">
        <v>167</v>
      </c>
      <c r="D37" s="46">
        <v>56117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56117</v>
      </c>
      <c r="O37" s="47">
        <f aca="true" t="shared" si="11" ref="O37:O68">(N37/O$77)</f>
        <v>0.6781674481558466</v>
      </c>
      <c r="P37" s="9"/>
    </row>
    <row r="38" spans="1:16" ht="15">
      <c r="A38" s="12"/>
      <c r="B38" s="44">
        <v>562</v>
      </c>
      <c r="C38" s="20" t="s">
        <v>131</v>
      </c>
      <c r="D38" s="46">
        <v>1923237</v>
      </c>
      <c r="E38" s="46">
        <v>1152919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2" ref="N38:N48">SUM(D38:M38)</f>
        <v>3076156</v>
      </c>
      <c r="O38" s="47">
        <f t="shared" si="11"/>
        <v>37.1749891236042</v>
      </c>
      <c r="P38" s="9"/>
    </row>
    <row r="39" spans="1:16" ht="15">
      <c r="A39" s="12"/>
      <c r="B39" s="44">
        <v>563</v>
      </c>
      <c r="C39" s="20" t="s">
        <v>132</v>
      </c>
      <c r="D39" s="46">
        <v>32000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32000</v>
      </c>
      <c r="O39" s="47">
        <f t="shared" si="11"/>
        <v>0.3867162952578914</v>
      </c>
      <c r="P39" s="9"/>
    </row>
    <row r="40" spans="1:16" ht="15">
      <c r="A40" s="12"/>
      <c r="B40" s="44">
        <v>564</v>
      </c>
      <c r="C40" s="20" t="s">
        <v>133</v>
      </c>
      <c r="D40" s="46">
        <v>329280</v>
      </c>
      <c r="E40" s="46">
        <v>83655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412935</v>
      </c>
      <c r="O40" s="47">
        <f t="shared" si="11"/>
        <v>4.990271668197419</v>
      </c>
      <c r="P40" s="9"/>
    </row>
    <row r="41" spans="1:16" ht="15">
      <c r="A41" s="12"/>
      <c r="B41" s="44">
        <v>565</v>
      </c>
      <c r="C41" s="20" t="s">
        <v>134</v>
      </c>
      <c r="D41" s="46">
        <v>32400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32400</v>
      </c>
      <c r="O41" s="47">
        <f t="shared" si="11"/>
        <v>0.39155024894861507</v>
      </c>
      <c r="P41" s="9"/>
    </row>
    <row r="42" spans="1:16" ht="15">
      <c r="A42" s="12"/>
      <c r="B42" s="44">
        <v>569</v>
      </c>
      <c r="C42" s="20" t="s">
        <v>55</v>
      </c>
      <c r="D42" s="46">
        <v>247523</v>
      </c>
      <c r="E42" s="46">
        <v>41155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288678</v>
      </c>
      <c r="O42" s="47">
        <f t="shared" si="11"/>
        <v>3.4886402088267996</v>
      </c>
      <c r="P42" s="9"/>
    </row>
    <row r="43" spans="1:16" ht="15.75">
      <c r="A43" s="28" t="s">
        <v>56</v>
      </c>
      <c r="B43" s="29"/>
      <c r="C43" s="30"/>
      <c r="D43" s="31">
        <f aca="true" t="shared" si="13" ref="D43:M43">SUM(D44:D48)</f>
        <v>2184642</v>
      </c>
      <c r="E43" s="31">
        <f t="shared" si="13"/>
        <v>112558</v>
      </c>
      <c r="F43" s="31">
        <f t="shared" si="13"/>
        <v>0</v>
      </c>
      <c r="G43" s="31">
        <f t="shared" si="13"/>
        <v>1081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2298281</v>
      </c>
      <c r="O43" s="43">
        <f t="shared" si="11"/>
        <v>27.77445980567506</v>
      </c>
      <c r="P43" s="9"/>
    </row>
    <row r="44" spans="1:16" ht="15">
      <c r="A44" s="12"/>
      <c r="B44" s="44">
        <v>571</v>
      </c>
      <c r="C44" s="20" t="s">
        <v>57</v>
      </c>
      <c r="D44" s="46">
        <v>1462015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1462015</v>
      </c>
      <c r="O44" s="47">
        <f t="shared" si="11"/>
        <v>17.668282012858317</v>
      </c>
      <c r="P44" s="9"/>
    </row>
    <row r="45" spans="1:16" ht="15">
      <c r="A45" s="12"/>
      <c r="B45" s="44">
        <v>572</v>
      </c>
      <c r="C45" s="20" t="s">
        <v>135</v>
      </c>
      <c r="D45" s="46">
        <v>672327</v>
      </c>
      <c r="E45" s="46">
        <v>87023</v>
      </c>
      <c r="F45" s="46">
        <v>0</v>
      </c>
      <c r="G45" s="46">
        <v>1081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760431</v>
      </c>
      <c r="O45" s="47">
        <f t="shared" si="11"/>
        <v>9.189720597476676</v>
      </c>
      <c r="P45" s="9"/>
    </row>
    <row r="46" spans="1:16" ht="15">
      <c r="A46" s="12"/>
      <c r="B46" s="44">
        <v>573</v>
      </c>
      <c r="C46" s="20" t="s">
        <v>91</v>
      </c>
      <c r="D46" s="46">
        <v>300</v>
      </c>
      <c r="E46" s="46">
        <v>1967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2267</v>
      </c>
      <c r="O46" s="47">
        <f t="shared" si="11"/>
        <v>0.027396432542176247</v>
      </c>
      <c r="P46" s="9"/>
    </row>
    <row r="47" spans="1:16" ht="15">
      <c r="A47" s="12"/>
      <c r="B47" s="44">
        <v>575</v>
      </c>
      <c r="C47" s="20" t="s">
        <v>174</v>
      </c>
      <c r="D47" s="46">
        <v>50000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50000</v>
      </c>
      <c r="O47" s="47">
        <f t="shared" si="11"/>
        <v>0.6042442113404554</v>
      </c>
      <c r="P47" s="9"/>
    </row>
    <row r="48" spans="1:16" ht="15">
      <c r="A48" s="12"/>
      <c r="B48" s="44">
        <v>579</v>
      </c>
      <c r="C48" s="20" t="s">
        <v>59</v>
      </c>
      <c r="D48" s="46">
        <v>0</v>
      </c>
      <c r="E48" s="46">
        <v>23568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23568</v>
      </c>
      <c r="O48" s="47">
        <f t="shared" si="11"/>
        <v>0.28481655145743706</v>
      </c>
      <c r="P48" s="9"/>
    </row>
    <row r="49" spans="1:16" ht="15.75">
      <c r="A49" s="28" t="s">
        <v>136</v>
      </c>
      <c r="B49" s="29"/>
      <c r="C49" s="30"/>
      <c r="D49" s="31">
        <f aca="true" t="shared" si="14" ref="D49:M49">SUM(D50:D52)</f>
        <v>2675740</v>
      </c>
      <c r="E49" s="31">
        <f t="shared" si="14"/>
        <v>20306497</v>
      </c>
      <c r="F49" s="31">
        <f t="shared" si="14"/>
        <v>0</v>
      </c>
      <c r="G49" s="31">
        <f t="shared" si="14"/>
        <v>6463</v>
      </c>
      <c r="H49" s="31">
        <f t="shared" si="14"/>
        <v>0</v>
      </c>
      <c r="I49" s="31">
        <f t="shared" si="14"/>
        <v>351677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23340377</v>
      </c>
      <c r="O49" s="43">
        <f t="shared" si="11"/>
        <v>282.06575385507807</v>
      </c>
      <c r="P49" s="9"/>
    </row>
    <row r="50" spans="1:16" ht="15">
      <c r="A50" s="12"/>
      <c r="B50" s="44">
        <v>581</v>
      </c>
      <c r="C50" s="20" t="s">
        <v>137</v>
      </c>
      <c r="D50" s="46">
        <v>2675740</v>
      </c>
      <c r="E50" s="46">
        <v>20296940</v>
      </c>
      <c r="F50" s="46">
        <v>0</v>
      </c>
      <c r="G50" s="46">
        <v>6463</v>
      </c>
      <c r="H50" s="46">
        <v>0</v>
      </c>
      <c r="I50" s="46">
        <v>65396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23044539</v>
      </c>
      <c r="O50" s="47">
        <f t="shared" si="11"/>
        <v>278.4905858751873</v>
      </c>
      <c r="P50" s="9"/>
    </row>
    <row r="51" spans="1:16" ht="15">
      <c r="A51" s="12"/>
      <c r="B51" s="44">
        <v>587</v>
      </c>
      <c r="C51" s="20" t="s">
        <v>138</v>
      </c>
      <c r="D51" s="46">
        <v>0</v>
      </c>
      <c r="E51" s="46">
        <v>9557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5" ref="N51:N58">SUM(D51:M51)</f>
        <v>9557</v>
      </c>
      <c r="O51" s="47">
        <f t="shared" si="11"/>
        <v>0.11549523855561464</v>
      </c>
      <c r="P51" s="9"/>
    </row>
    <row r="52" spans="1:16" ht="15">
      <c r="A52" s="12"/>
      <c r="B52" s="44">
        <v>590</v>
      </c>
      <c r="C52" s="20" t="s">
        <v>139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286281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286281</v>
      </c>
      <c r="O52" s="47">
        <f t="shared" si="11"/>
        <v>3.459672741335138</v>
      </c>
      <c r="P52" s="9"/>
    </row>
    <row r="53" spans="1:16" ht="15.75">
      <c r="A53" s="28" t="s">
        <v>64</v>
      </c>
      <c r="B53" s="29"/>
      <c r="C53" s="30"/>
      <c r="D53" s="31">
        <f aca="true" t="shared" si="16" ref="D53:M53">SUM(D54:D74)</f>
        <v>2032177</v>
      </c>
      <c r="E53" s="31">
        <f t="shared" si="16"/>
        <v>2086856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4119033</v>
      </c>
      <c r="O53" s="43">
        <f t="shared" si="11"/>
        <v>49.7780369314062</v>
      </c>
      <c r="P53" s="9"/>
    </row>
    <row r="54" spans="1:16" ht="15">
      <c r="A54" s="12"/>
      <c r="B54" s="44">
        <v>602</v>
      </c>
      <c r="C54" s="20" t="s">
        <v>142</v>
      </c>
      <c r="D54" s="46">
        <v>0</v>
      </c>
      <c r="E54" s="46">
        <v>33280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33280</v>
      </c>
      <c r="O54" s="47">
        <f t="shared" si="11"/>
        <v>0.40218494706820707</v>
      </c>
      <c r="P54" s="9"/>
    </row>
    <row r="55" spans="1:16" ht="15">
      <c r="A55" s="12"/>
      <c r="B55" s="44">
        <v>603</v>
      </c>
      <c r="C55" s="20" t="s">
        <v>143</v>
      </c>
      <c r="D55" s="46">
        <v>0</v>
      </c>
      <c r="E55" s="46">
        <v>17200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17200</v>
      </c>
      <c r="O55" s="47">
        <f t="shared" si="11"/>
        <v>0.20786000870111665</v>
      </c>
      <c r="P55" s="9"/>
    </row>
    <row r="56" spans="1:16" ht="15">
      <c r="A56" s="12"/>
      <c r="B56" s="44">
        <v>604</v>
      </c>
      <c r="C56" s="20" t="s">
        <v>144</v>
      </c>
      <c r="D56" s="46">
        <v>0</v>
      </c>
      <c r="E56" s="46">
        <v>298109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298109</v>
      </c>
      <c r="O56" s="47">
        <f t="shared" si="11"/>
        <v>3.6026127519698363</v>
      </c>
      <c r="P56" s="9"/>
    </row>
    <row r="57" spans="1:16" ht="15">
      <c r="A57" s="12"/>
      <c r="B57" s="44">
        <v>605</v>
      </c>
      <c r="C57" s="20" t="s">
        <v>145</v>
      </c>
      <c r="D57" s="46">
        <v>55000</v>
      </c>
      <c r="E57" s="46">
        <v>47885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102885</v>
      </c>
      <c r="O57" s="47">
        <f t="shared" si="11"/>
        <v>1.243353313675255</v>
      </c>
      <c r="P57" s="9"/>
    </row>
    <row r="58" spans="1:16" ht="15">
      <c r="A58" s="12"/>
      <c r="B58" s="44">
        <v>608</v>
      </c>
      <c r="C58" s="20" t="s">
        <v>146</v>
      </c>
      <c r="D58" s="46">
        <v>0</v>
      </c>
      <c r="E58" s="46">
        <v>73881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73881</v>
      </c>
      <c r="O58" s="47">
        <f t="shared" si="11"/>
        <v>0.8928433315608837</v>
      </c>
      <c r="P58" s="9"/>
    </row>
    <row r="59" spans="1:16" ht="15">
      <c r="A59" s="12"/>
      <c r="B59" s="44">
        <v>614</v>
      </c>
      <c r="C59" s="20" t="s">
        <v>147</v>
      </c>
      <c r="D59" s="46">
        <v>0</v>
      </c>
      <c r="E59" s="46">
        <v>204993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aca="true" t="shared" si="17" ref="N59:N65">SUM(D59:M59)</f>
        <v>204993</v>
      </c>
      <c r="O59" s="47">
        <f t="shared" si="11"/>
        <v>2.477316672306279</v>
      </c>
      <c r="P59" s="9"/>
    </row>
    <row r="60" spans="1:16" ht="15">
      <c r="A60" s="12"/>
      <c r="B60" s="44">
        <v>634</v>
      </c>
      <c r="C60" s="20" t="s">
        <v>149</v>
      </c>
      <c r="D60" s="46">
        <v>0</v>
      </c>
      <c r="E60" s="46">
        <v>130426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130426</v>
      </c>
      <c r="O60" s="47">
        <f t="shared" si="11"/>
        <v>1.5761831101658046</v>
      </c>
      <c r="P60" s="9"/>
    </row>
    <row r="61" spans="1:16" ht="15">
      <c r="A61" s="12"/>
      <c r="B61" s="44">
        <v>654</v>
      </c>
      <c r="C61" s="20" t="s">
        <v>151</v>
      </c>
      <c r="D61" s="46">
        <v>0</v>
      </c>
      <c r="E61" s="46">
        <v>223902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223902</v>
      </c>
      <c r="O61" s="47">
        <f t="shared" si="11"/>
        <v>2.7058297481510127</v>
      </c>
      <c r="P61" s="9"/>
    </row>
    <row r="62" spans="1:16" ht="15">
      <c r="A62" s="12"/>
      <c r="B62" s="44">
        <v>669</v>
      </c>
      <c r="C62" s="20" t="s">
        <v>114</v>
      </c>
      <c r="D62" s="46">
        <v>9020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9020</v>
      </c>
      <c r="O62" s="47">
        <f t="shared" si="11"/>
        <v>0.10900565572581815</v>
      </c>
      <c r="P62" s="9"/>
    </row>
    <row r="63" spans="1:16" ht="15">
      <c r="A63" s="12"/>
      <c r="B63" s="44">
        <v>674</v>
      </c>
      <c r="C63" s="20" t="s">
        <v>152</v>
      </c>
      <c r="D63" s="46">
        <v>0</v>
      </c>
      <c r="E63" s="46">
        <v>45960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45960</v>
      </c>
      <c r="O63" s="47">
        <f t="shared" si="11"/>
        <v>0.5554212790641465</v>
      </c>
      <c r="P63" s="9"/>
    </row>
    <row r="64" spans="1:16" ht="15">
      <c r="A64" s="12"/>
      <c r="B64" s="44">
        <v>685</v>
      </c>
      <c r="C64" s="20" t="s">
        <v>75</v>
      </c>
      <c r="D64" s="46">
        <v>0</v>
      </c>
      <c r="E64" s="46">
        <v>860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860</v>
      </c>
      <c r="O64" s="47">
        <f t="shared" si="11"/>
        <v>0.010393000435055833</v>
      </c>
      <c r="P64" s="9"/>
    </row>
    <row r="65" spans="1:16" ht="15">
      <c r="A65" s="12"/>
      <c r="B65" s="44">
        <v>694</v>
      </c>
      <c r="C65" s="20" t="s">
        <v>153</v>
      </c>
      <c r="D65" s="46">
        <v>0</v>
      </c>
      <c r="E65" s="46">
        <v>42822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42822</v>
      </c>
      <c r="O65" s="47">
        <f t="shared" si="11"/>
        <v>0.5174989123604196</v>
      </c>
      <c r="P65" s="9"/>
    </row>
    <row r="66" spans="1:16" ht="15">
      <c r="A66" s="12"/>
      <c r="B66" s="44">
        <v>711</v>
      </c>
      <c r="C66" s="20" t="s">
        <v>115</v>
      </c>
      <c r="D66" s="46">
        <v>1049643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aca="true" t="shared" si="18" ref="N66:N74">SUM(D66:M66)</f>
        <v>1049643</v>
      </c>
      <c r="O66" s="47">
        <f t="shared" si="11"/>
        <v>12.684814134480591</v>
      </c>
      <c r="P66" s="9"/>
    </row>
    <row r="67" spans="1:16" ht="15">
      <c r="A67" s="12"/>
      <c r="B67" s="44">
        <v>712</v>
      </c>
      <c r="C67" s="20" t="s">
        <v>116</v>
      </c>
      <c r="D67" s="46">
        <v>916924</v>
      </c>
      <c r="E67" s="46">
        <v>148733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1065657</v>
      </c>
      <c r="O67" s="47">
        <f t="shared" si="11"/>
        <v>12.878341470488714</v>
      </c>
      <c r="P67" s="9"/>
    </row>
    <row r="68" spans="1:16" ht="15">
      <c r="A68" s="12"/>
      <c r="B68" s="44">
        <v>713</v>
      </c>
      <c r="C68" s="20" t="s">
        <v>154</v>
      </c>
      <c r="D68" s="46">
        <v>0</v>
      </c>
      <c r="E68" s="46">
        <v>113868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113868</v>
      </c>
      <c r="O68" s="47">
        <f t="shared" si="11"/>
        <v>1.3760815971382994</v>
      </c>
      <c r="P68" s="9"/>
    </row>
    <row r="69" spans="1:16" ht="15">
      <c r="A69" s="12"/>
      <c r="B69" s="44">
        <v>714</v>
      </c>
      <c r="C69" s="20" t="s">
        <v>118</v>
      </c>
      <c r="D69" s="46">
        <v>0</v>
      </c>
      <c r="E69" s="46">
        <v>47224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47224</v>
      </c>
      <c r="O69" s="47">
        <f aca="true" t="shared" si="19" ref="O69:O75">(N69/O$77)</f>
        <v>0.5706965727268333</v>
      </c>
      <c r="P69" s="9"/>
    </row>
    <row r="70" spans="1:16" ht="15">
      <c r="A70" s="12"/>
      <c r="B70" s="44">
        <v>716</v>
      </c>
      <c r="C70" s="20" t="s">
        <v>119</v>
      </c>
      <c r="D70" s="46">
        <v>0</v>
      </c>
      <c r="E70" s="46">
        <v>181183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181183</v>
      </c>
      <c r="O70" s="47">
        <f t="shared" si="19"/>
        <v>2.1895755788659543</v>
      </c>
      <c r="P70" s="9"/>
    </row>
    <row r="71" spans="1:16" ht="15">
      <c r="A71" s="12"/>
      <c r="B71" s="44">
        <v>719</v>
      </c>
      <c r="C71" s="20" t="s">
        <v>120</v>
      </c>
      <c r="D71" s="46">
        <v>1590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1590</v>
      </c>
      <c r="O71" s="47">
        <f t="shared" si="19"/>
        <v>0.019214965920626482</v>
      </c>
      <c r="P71" s="9"/>
    </row>
    <row r="72" spans="1:16" ht="15">
      <c r="A72" s="12"/>
      <c r="B72" s="44">
        <v>724</v>
      </c>
      <c r="C72" s="20" t="s">
        <v>155</v>
      </c>
      <c r="D72" s="46">
        <v>0</v>
      </c>
      <c r="E72" s="46">
        <v>189156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189156</v>
      </c>
      <c r="O72" s="47">
        <f t="shared" si="19"/>
        <v>2.2859283608063037</v>
      </c>
      <c r="P72" s="9"/>
    </row>
    <row r="73" spans="1:16" ht="15">
      <c r="A73" s="12"/>
      <c r="B73" s="44">
        <v>744</v>
      </c>
      <c r="C73" s="20" t="s">
        <v>156</v>
      </c>
      <c r="D73" s="46">
        <v>0</v>
      </c>
      <c r="E73" s="46">
        <v>97186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97186</v>
      </c>
      <c r="O73" s="47">
        <f t="shared" si="19"/>
        <v>1.17448155846667</v>
      </c>
      <c r="P73" s="9"/>
    </row>
    <row r="74" spans="1:16" ht="15.75" thickBot="1">
      <c r="A74" s="12"/>
      <c r="B74" s="44">
        <v>764</v>
      </c>
      <c r="C74" s="20" t="s">
        <v>157</v>
      </c>
      <c r="D74" s="46">
        <v>0</v>
      </c>
      <c r="E74" s="46">
        <v>190188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190188</v>
      </c>
      <c r="O74" s="47">
        <f t="shared" si="19"/>
        <v>2.2983999613283705</v>
      </c>
      <c r="P74" s="9"/>
    </row>
    <row r="75" spans="1:119" ht="16.5" thickBot="1">
      <c r="A75" s="14" t="s">
        <v>10</v>
      </c>
      <c r="B75" s="23"/>
      <c r="C75" s="22"/>
      <c r="D75" s="15">
        <f aca="true" t="shared" si="20" ref="D75:M75">SUM(D5,D14,D23,D29,D32,D36,D43,D49,D53)</f>
        <v>68357881</v>
      </c>
      <c r="E75" s="15">
        <f t="shared" si="20"/>
        <v>50505298</v>
      </c>
      <c r="F75" s="15">
        <f t="shared" si="20"/>
        <v>4369202</v>
      </c>
      <c r="G75" s="15">
        <f t="shared" si="20"/>
        <v>4696699</v>
      </c>
      <c r="H75" s="15">
        <f t="shared" si="20"/>
        <v>0</v>
      </c>
      <c r="I75" s="15">
        <f t="shared" si="20"/>
        <v>2857049</v>
      </c>
      <c r="J75" s="15">
        <f t="shared" si="20"/>
        <v>0</v>
      </c>
      <c r="K75" s="15">
        <f t="shared" si="20"/>
        <v>0</v>
      </c>
      <c r="L75" s="15">
        <f t="shared" si="20"/>
        <v>0</v>
      </c>
      <c r="M75" s="15">
        <f t="shared" si="20"/>
        <v>0</v>
      </c>
      <c r="N75" s="15">
        <f>SUM(D75:M75)</f>
        <v>130786129</v>
      </c>
      <c r="O75" s="37">
        <f t="shared" si="19"/>
        <v>1580.5352274375211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175</v>
      </c>
      <c r="M77" s="48"/>
      <c r="N77" s="48"/>
      <c r="O77" s="41">
        <v>82748</v>
      </c>
    </row>
    <row r="78" spans="1:15" ht="1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5" ht="15.75" customHeight="1" thickBot="1">
      <c r="A79" s="52" t="s">
        <v>96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17158716</v>
      </c>
      <c r="E5" s="26">
        <f t="shared" si="0"/>
        <v>1684848</v>
      </c>
      <c r="F5" s="26">
        <f t="shared" si="0"/>
        <v>4369203</v>
      </c>
      <c r="G5" s="26">
        <f t="shared" si="0"/>
        <v>199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23212966</v>
      </c>
      <c r="O5" s="32">
        <f aca="true" t="shared" si="1" ref="O5:O36">(N5/O$78)</f>
        <v>288.51752510689073</v>
      </c>
      <c r="P5" s="6"/>
    </row>
    <row r="6" spans="1:16" ht="15">
      <c r="A6" s="12"/>
      <c r="B6" s="44">
        <v>511</v>
      </c>
      <c r="C6" s="20" t="s">
        <v>20</v>
      </c>
      <c r="D6" s="46">
        <v>466435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466435</v>
      </c>
      <c r="O6" s="47">
        <f t="shared" si="1"/>
        <v>5.797392363527891</v>
      </c>
      <c r="P6" s="9"/>
    </row>
    <row r="7" spans="1:16" ht="15">
      <c r="A7" s="12"/>
      <c r="B7" s="44">
        <v>512</v>
      </c>
      <c r="C7" s="20" t="s">
        <v>21</v>
      </c>
      <c r="D7" s="46">
        <v>790876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790876</v>
      </c>
      <c r="O7" s="47">
        <f t="shared" si="1"/>
        <v>9.829919459083225</v>
      </c>
      <c r="P7" s="9"/>
    </row>
    <row r="8" spans="1:16" ht="15">
      <c r="A8" s="12"/>
      <c r="B8" s="44">
        <v>513</v>
      </c>
      <c r="C8" s="20" t="s">
        <v>22</v>
      </c>
      <c r="D8" s="46">
        <v>8679778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8679778</v>
      </c>
      <c r="O8" s="47">
        <f t="shared" si="1"/>
        <v>107.88229591329423</v>
      </c>
      <c r="P8" s="9"/>
    </row>
    <row r="9" spans="1:16" ht="15">
      <c r="A9" s="12"/>
      <c r="B9" s="44">
        <v>514</v>
      </c>
      <c r="C9" s="20" t="s">
        <v>23</v>
      </c>
      <c r="D9" s="46">
        <v>429270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429270</v>
      </c>
      <c r="O9" s="47">
        <f t="shared" si="1"/>
        <v>5.335462861688376</v>
      </c>
      <c r="P9" s="9"/>
    </row>
    <row r="10" spans="1:16" ht="15">
      <c r="A10" s="12"/>
      <c r="B10" s="44">
        <v>515</v>
      </c>
      <c r="C10" s="20" t="s">
        <v>24</v>
      </c>
      <c r="D10" s="46">
        <v>57323</v>
      </c>
      <c r="E10" s="46">
        <v>1547917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1605240</v>
      </c>
      <c r="O10" s="47">
        <f t="shared" si="1"/>
        <v>19.951774883165953</v>
      </c>
      <c r="P10" s="9"/>
    </row>
    <row r="11" spans="1:16" ht="15">
      <c r="A11" s="12"/>
      <c r="B11" s="44">
        <v>516</v>
      </c>
      <c r="C11" s="20" t="s">
        <v>25</v>
      </c>
      <c r="D11" s="46">
        <v>1241595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1241595</v>
      </c>
      <c r="O11" s="47">
        <f t="shared" si="1"/>
        <v>15.431975241125585</v>
      </c>
      <c r="P11" s="9"/>
    </row>
    <row r="12" spans="1:16" ht="15">
      <c r="A12" s="12"/>
      <c r="B12" s="44">
        <v>517</v>
      </c>
      <c r="C12" s="20" t="s">
        <v>26</v>
      </c>
      <c r="D12" s="46">
        <v>683601</v>
      </c>
      <c r="E12" s="46">
        <v>0</v>
      </c>
      <c r="F12" s="46">
        <v>4369203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5052804</v>
      </c>
      <c r="O12" s="47">
        <f t="shared" si="1"/>
        <v>62.80207815451924</v>
      </c>
      <c r="P12" s="9"/>
    </row>
    <row r="13" spans="1:16" ht="15">
      <c r="A13" s="12"/>
      <c r="B13" s="44">
        <v>519</v>
      </c>
      <c r="C13" s="20" t="s">
        <v>123</v>
      </c>
      <c r="D13" s="46">
        <v>4809838</v>
      </c>
      <c r="E13" s="46">
        <v>136931</v>
      </c>
      <c r="F13" s="46">
        <v>0</v>
      </c>
      <c r="G13" s="46">
        <v>199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4946968</v>
      </c>
      <c r="O13" s="47">
        <f t="shared" si="1"/>
        <v>61.48662623048623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32916588</v>
      </c>
      <c r="E14" s="31">
        <f t="shared" si="3"/>
        <v>9142459</v>
      </c>
      <c r="F14" s="31">
        <f t="shared" si="3"/>
        <v>0</v>
      </c>
      <c r="G14" s="31">
        <f t="shared" si="3"/>
        <v>903898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42962945</v>
      </c>
      <c r="O14" s="43">
        <f t="shared" si="1"/>
        <v>533.9930521030128</v>
      </c>
      <c r="P14" s="10"/>
    </row>
    <row r="15" spans="1:16" ht="15">
      <c r="A15" s="12"/>
      <c r="B15" s="44">
        <v>521</v>
      </c>
      <c r="C15" s="20" t="s">
        <v>29</v>
      </c>
      <c r="D15" s="46">
        <v>13343852</v>
      </c>
      <c r="E15" s="46">
        <v>134737</v>
      </c>
      <c r="F15" s="46">
        <v>0</v>
      </c>
      <c r="G15" s="46">
        <v>846435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14325024</v>
      </c>
      <c r="O15" s="47">
        <f t="shared" si="1"/>
        <v>178.0479268171423</v>
      </c>
      <c r="P15" s="9"/>
    </row>
    <row r="16" spans="1:16" ht="15">
      <c r="A16" s="12"/>
      <c r="B16" s="44">
        <v>522</v>
      </c>
      <c r="C16" s="20" t="s">
        <v>30</v>
      </c>
      <c r="D16" s="46">
        <v>28439</v>
      </c>
      <c r="E16" s="46">
        <v>7175795</v>
      </c>
      <c r="F16" s="46">
        <v>0</v>
      </c>
      <c r="G16" s="46">
        <v>57463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7261697</v>
      </c>
      <c r="O16" s="47">
        <f t="shared" si="1"/>
        <v>90.256749030526</v>
      </c>
      <c r="P16" s="9"/>
    </row>
    <row r="17" spans="1:16" ht="15">
      <c r="A17" s="12"/>
      <c r="B17" s="44">
        <v>523</v>
      </c>
      <c r="C17" s="20" t="s">
        <v>124</v>
      </c>
      <c r="D17" s="46">
        <v>6529267</v>
      </c>
      <c r="E17" s="46">
        <v>821390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7350657</v>
      </c>
      <c r="O17" s="47">
        <f t="shared" si="1"/>
        <v>91.36244655463857</v>
      </c>
      <c r="P17" s="9"/>
    </row>
    <row r="18" spans="1:16" ht="15">
      <c r="A18" s="12"/>
      <c r="B18" s="44">
        <v>524</v>
      </c>
      <c r="C18" s="20" t="s">
        <v>32</v>
      </c>
      <c r="D18" s="46">
        <v>0</v>
      </c>
      <c r="E18" s="46">
        <v>660450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660450</v>
      </c>
      <c r="O18" s="47">
        <f t="shared" si="1"/>
        <v>8.208834642537536</v>
      </c>
      <c r="P18" s="9"/>
    </row>
    <row r="19" spans="1:16" ht="15">
      <c r="A19" s="12"/>
      <c r="B19" s="44">
        <v>525</v>
      </c>
      <c r="C19" s="20" t="s">
        <v>33</v>
      </c>
      <c r="D19" s="46">
        <v>2885636</v>
      </c>
      <c r="E19" s="46">
        <v>88712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2974348</v>
      </c>
      <c r="O19" s="47">
        <f t="shared" si="1"/>
        <v>36.96862881575022</v>
      </c>
      <c r="P19" s="9"/>
    </row>
    <row r="20" spans="1:16" ht="15">
      <c r="A20" s="12"/>
      <c r="B20" s="44">
        <v>526</v>
      </c>
      <c r="C20" s="20" t="s">
        <v>34</v>
      </c>
      <c r="D20" s="46">
        <v>8579578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8579578</v>
      </c>
      <c r="O20" s="47">
        <f t="shared" si="1"/>
        <v>106.63689470020881</v>
      </c>
      <c r="P20" s="9"/>
    </row>
    <row r="21" spans="1:16" ht="15">
      <c r="A21" s="12"/>
      <c r="B21" s="44">
        <v>527</v>
      </c>
      <c r="C21" s="20" t="s">
        <v>35</v>
      </c>
      <c r="D21" s="46">
        <v>287850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287850</v>
      </c>
      <c r="O21" s="47">
        <f t="shared" si="1"/>
        <v>3.577731928010341</v>
      </c>
      <c r="P21" s="9"/>
    </row>
    <row r="22" spans="1:16" ht="15">
      <c r="A22" s="12"/>
      <c r="B22" s="44">
        <v>529</v>
      </c>
      <c r="C22" s="20" t="s">
        <v>36</v>
      </c>
      <c r="D22" s="46">
        <v>1261966</v>
      </c>
      <c r="E22" s="46">
        <v>261375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1523341</v>
      </c>
      <c r="O22" s="47">
        <f t="shared" si="1"/>
        <v>18.933839614199066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SUM(D24:D30)</f>
        <v>1828384</v>
      </c>
      <c r="E23" s="31">
        <f t="shared" si="5"/>
        <v>2955346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2259712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7043442</v>
      </c>
      <c r="O23" s="43">
        <f t="shared" si="1"/>
        <v>87.5440240628418</v>
      </c>
      <c r="P23" s="10"/>
    </row>
    <row r="24" spans="1:16" ht="15">
      <c r="A24" s="12"/>
      <c r="B24" s="44">
        <v>533</v>
      </c>
      <c r="C24" s="20" t="s">
        <v>89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92300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0">SUM(D24:M24)</f>
        <v>92300</v>
      </c>
      <c r="O24" s="47">
        <f t="shared" si="1"/>
        <v>1.147210897882072</v>
      </c>
      <c r="P24" s="9"/>
    </row>
    <row r="25" spans="1:16" ht="15">
      <c r="A25" s="12"/>
      <c r="B25" s="44">
        <v>534</v>
      </c>
      <c r="C25" s="20" t="s">
        <v>125</v>
      </c>
      <c r="D25" s="46">
        <v>1454637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1454637</v>
      </c>
      <c r="O25" s="47">
        <f t="shared" si="1"/>
        <v>18.0799070299294</v>
      </c>
      <c r="P25" s="9"/>
    </row>
    <row r="26" spans="1:16" ht="15">
      <c r="A26" s="12"/>
      <c r="B26" s="44">
        <v>535</v>
      </c>
      <c r="C26" s="20" t="s">
        <v>90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132583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132583</v>
      </c>
      <c r="O26" s="47">
        <f t="shared" si="1"/>
        <v>1.6478945013423487</v>
      </c>
      <c r="P26" s="9"/>
    </row>
    <row r="27" spans="1:16" ht="15">
      <c r="A27" s="12"/>
      <c r="B27" s="44">
        <v>536</v>
      </c>
      <c r="C27" s="20" t="s">
        <v>126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2034829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2034829</v>
      </c>
      <c r="O27" s="47">
        <f t="shared" si="1"/>
        <v>25.291202644923935</v>
      </c>
      <c r="P27" s="9"/>
    </row>
    <row r="28" spans="1:16" ht="15">
      <c r="A28" s="12"/>
      <c r="B28" s="44">
        <v>537</v>
      </c>
      <c r="C28" s="20" t="s">
        <v>127</v>
      </c>
      <c r="D28" s="46">
        <v>373747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373747</v>
      </c>
      <c r="O28" s="47">
        <f t="shared" si="1"/>
        <v>4.645358953962414</v>
      </c>
      <c r="P28" s="9"/>
    </row>
    <row r="29" spans="1:16" ht="15">
      <c r="A29" s="12"/>
      <c r="B29" s="44">
        <v>538</v>
      </c>
      <c r="C29" s="20" t="s">
        <v>166</v>
      </c>
      <c r="D29" s="46">
        <v>0</v>
      </c>
      <c r="E29" s="46">
        <v>878380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878380</v>
      </c>
      <c r="O29" s="47">
        <f t="shared" si="1"/>
        <v>10.917520135229193</v>
      </c>
      <c r="P29" s="9"/>
    </row>
    <row r="30" spans="1:16" ht="15">
      <c r="A30" s="12"/>
      <c r="B30" s="44">
        <v>539</v>
      </c>
      <c r="C30" s="20" t="s">
        <v>41</v>
      </c>
      <c r="D30" s="46">
        <v>0</v>
      </c>
      <c r="E30" s="46">
        <v>2076966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2076966</v>
      </c>
      <c r="O30" s="47">
        <f t="shared" si="1"/>
        <v>25.814929899572437</v>
      </c>
      <c r="P30" s="9"/>
    </row>
    <row r="31" spans="1:16" ht="15.75">
      <c r="A31" s="28" t="s">
        <v>42</v>
      </c>
      <c r="B31" s="29"/>
      <c r="C31" s="30"/>
      <c r="D31" s="31">
        <f aca="true" t="shared" si="7" ref="D31:M31">SUM(D32:D33)</f>
        <v>0</v>
      </c>
      <c r="E31" s="31">
        <f t="shared" si="7"/>
        <v>7016545</v>
      </c>
      <c r="F31" s="31">
        <f t="shared" si="7"/>
        <v>0</v>
      </c>
      <c r="G31" s="31">
        <f t="shared" si="7"/>
        <v>2545521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aca="true" t="shared" si="8" ref="N31:N39">SUM(D31:M31)</f>
        <v>9562066</v>
      </c>
      <c r="O31" s="43">
        <f t="shared" si="1"/>
        <v>118.84838918166452</v>
      </c>
      <c r="P31" s="10"/>
    </row>
    <row r="32" spans="1:16" ht="15">
      <c r="A32" s="12"/>
      <c r="B32" s="44">
        <v>541</v>
      </c>
      <c r="C32" s="20" t="s">
        <v>128</v>
      </c>
      <c r="D32" s="46">
        <v>0</v>
      </c>
      <c r="E32" s="46">
        <v>6278248</v>
      </c>
      <c r="F32" s="46">
        <v>0</v>
      </c>
      <c r="G32" s="46">
        <v>2545521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8823769</v>
      </c>
      <c r="O32" s="47">
        <f t="shared" si="1"/>
        <v>109.67198220145173</v>
      </c>
      <c r="P32" s="9"/>
    </row>
    <row r="33" spans="1:16" ht="15">
      <c r="A33" s="12"/>
      <c r="B33" s="44">
        <v>549</v>
      </c>
      <c r="C33" s="20" t="s">
        <v>129</v>
      </c>
      <c r="D33" s="46">
        <v>0</v>
      </c>
      <c r="E33" s="46">
        <v>738297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738297</v>
      </c>
      <c r="O33" s="47">
        <f t="shared" si="1"/>
        <v>9.176406980212787</v>
      </c>
      <c r="P33" s="9"/>
    </row>
    <row r="34" spans="1:16" ht="15.75">
      <c r="A34" s="28" t="s">
        <v>45</v>
      </c>
      <c r="B34" s="29"/>
      <c r="C34" s="30"/>
      <c r="D34" s="31">
        <f aca="true" t="shared" si="9" ref="D34:M34">SUM(D35:D37)</f>
        <v>216593</v>
      </c>
      <c r="E34" s="31">
        <f t="shared" si="9"/>
        <v>5333754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5550347</v>
      </c>
      <c r="O34" s="43">
        <f t="shared" si="1"/>
        <v>68.98611663517947</v>
      </c>
      <c r="P34" s="10"/>
    </row>
    <row r="35" spans="1:16" ht="15">
      <c r="A35" s="13"/>
      <c r="B35" s="45">
        <v>552</v>
      </c>
      <c r="C35" s="21" t="s">
        <v>46</v>
      </c>
      <c r="D35" s="46">
        <v>164390</v>
      </c>
      <c r="E35" s="46">
        <v>5000171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5164561</v>
      </c>
      <c r="O35" s="47">
        <f t="shared" si="1"/>
        <v>64.19112309833946</v>
      </c>
      <c r="P35" s="9"/>
    </row>
    <row r="36" spans="1:16" ht="15">
      <c r="A36" s="13"/>
      <c r="B36" s="45">
        <v>553</v>
      </c>
      <c r="C36" s="21" t="s">
        <v>130</v>
      </c>
      <c r="D36" s="46">
        <v>52028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52028</v>
      </c>
      <c r="O36" s="47">
        <f t="shared" si="1"/>
        <v>0.6466640151138511</v>
      </c>
      <c r="P36" s="9"/>
    </row>
    <row r="37" spans="1:16" ht="15">
      <c r="A37" s="13"/>
      <c r="B37" s="45">
        <v>554</v>
      </c>
      <c r="C37" s="21" t="s">
        <v>48</v>
      </c>
      <c r="D37" s="46">
        <v>175</v>
      </c>
      <c r="E37" s="46">
        <v>333583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333758</v>
      </c>
      <c r="O37" s="47">
        <f aca="true" t="shared" si="10" ref="O37:O68">(N37/O$78)</f>
        <v>4.148329521726161</v>
      </c>
      <c r="P37" s="9"/>
    </row>
    <row r="38" spans="1:16" ht="15.75">
      <c r="A38" s="28" t="s">
        <v>49</v>
      </c>
      <c r="B38" s="29"/>
      <c r="C38" s="30"/>
      <c r="D38" s="31">
        <f>SUM(D39:D44)</f>
        <v>2647413</v>
      </c>
      <c r="E38" s="31">
        <f aca="true" t="shared" si="11" ref="E38:M38">SUM(E39:E44)</f>
        <v>1104469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3751882</v>
      </c>
      <c r="O38" s="43">
        <f t="shared" si="10"/>
        <v>46.63271850452421</v>
      </c>
      <c r="P38" s="10"/>
    </row>
    <row r="39" spans="1:16" ht="15">
      <c r="A39" s="12"/>
      <c r="B39" s="44">
        <v>561</v>
      </c>
      <c r="C39" s="20" t="s">
        <v>167</v>
      </c>
      <c r="D39" s="46">
        <v>26434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26434</v>
      </c>
      <c r="O39" s="47">
        <f t="shared" si="10"/>
        <v>0.32855225216267275</v>
      </c>
      <c r="P39" s="9"/>
    </row>
    <row r="40" spans="1:16" ht="15">
      <c r="A40" s="12"/>
      <c r="B40" s="44">
        <v>562</v>
      </c>
      <c r="C40" s="20" t="s">
        <v>131</v>
      </c>
      <c r="D40" s="46">
        <v>1974158</v>
      </c>
      <c r="E40" s="46">
        <v>978592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49">SUM(D40:M40)</f>
        <v>2952750</v>
      </c>
      <c r="O40" s="47">
        <f t="shared" si="10"/>
        <v>36.70018395147658</v>
      </c>
      <c r="P40" s="9"/>
    </row>
    <row r="41" spans="1:16" ht="15">
      <c r="A41" s="12"/>
      <c r="B41" s="44">
        <v>563</v>
      </c>
      <c r="C41" s="20" t="s">
        <v>132</v>
      </c>
      <c r="D41" s="46">
        <v>32000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32000</v>
      </c>
      <c r="O41" s="47">
        <f t="shared" si="10"/>
        <v>0.3977329223426469</v>
      </c>
      <c r="P41" s="9"/>
    </row>
    <row r="42" spans="1:16" ht="15">
      <c r="A42" s="12"/>
      <c r="B42" s="44">
        <v>564</v>
      </c>
      <c r="C42" s="20" t="s">
        <v>133</v>
      </c>
      <c r="D42" s="46">
        <v>334306</v>
      </c>
      <c r="E42" s="46">
        <v>83655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417961</v>
      </c>
      <c r="O42" s="47">
        <f t="shared" si="10"/>
        <v>5.19490156110172</v>
      </c>
      <c r="P42" s="9"/>
    </row>
    <row r="43" spans="1:16" ht="15">
      <c r="A43" s="12"/>
      <c r="B43" s="44">
        <v>565</v>
      </c>
      <c r="C43" s="20" t="s">
        <v>134</v>
      </c>
      <c r="D43" s="46">
        <v>32400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32400</v>
      </c>
      <c r="O43" s="47">
        <f t="shared" si="10"/>
        <v>0.40270458387193</v>
      </c>
      <c r="P43" s="9"/>
    </row>
    <row r="44" spans="1:16" ht="15">
      <c r="A44" s="12"/>
      <c r="B44" s="44">
        <v>569</v>
      </c>
      <c r="C44" s="20" t="s">
        <v>55</v>
      </c>
      <c r="D44" s="46">
        <v>248115</v>
      </c>
      <c r="E44" s="46">
        <v>42222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290337</v>
      </c>
      <c r="O44" s="47">
        <f t="shared" si="10"/>
        <v>3.6086432335686585</v>
      </c>
      <c r="P44" s="9"/>
    </row>
    <row r="45" spans="1:16" ht="15.75">
      <c r="A45" s="28" t="s">
        <v>56</v>
      </c>
      <c r="B45" s="29"/>
      <c r="C45" s="30"/>
      <c r="D45" s="31">
        <f aca="true" t="shared" si="13" ref="D45:M45">SUM(D46:D49)</f>
        <v>2060476</v>
      </c>
      <c r="E45" s="31">
        <f t="shared" si="13"/>
        <v>436059</v>
      </c>
      <c r="F45" s="31">
        <f t="shared" si="13"/>
        <v>0</v>
      </c>
      <c r="G45" s="31">
        <f t="shared" si="13"/>
        <v>6572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2503107</v>
      </c>
      <c r="O45" s="43">
        <f t="shared" si="10"/>
        <v>31.111501938947995</v>
      </c>
      <c r="P45" s="9"/>
    </row>
    <row r="46" spans="1:16" ht="15">
      <c r="A46" s="12"/>
      <c r="B46" s="44">
        <v>571</v>
      </c>
      <c r="C46" s="20" t="s">
        <v>57</v>
      </c>
      <c r="D46" s="46">
        <v>1383001</v>
      </c>
      <c r="E46" s="46">
        <v>23347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1406348</v>
      </c>
      <c r="O46" s="47">
        <f t="shared" si="10"/>
        <v>17.479715620960526</v>
      </c>
      <c r="P46" s="9"/>
    </row>
    <row r="47" spans="1:16" ht="15">
      <c r="A47" s="12"/>
      <c r="B47" s="44">
        <v>572</v>
      </c>
      <c r="C47" s="20" t="s">
        <v>135</v>
      </c>
      <c r="D47" s="46">
        <v>677175</v>
      </c>
      <c r="E47" s="46">
        <v>240940</v>
      </c>
      <c r="F47" s="46">
        <v>0</v>
      </c>
      <c r="G47" s="46">
        <v>6572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924687</v>
      </c>
      <c r="O47" s="47">
        <f t="shared" si="10"/>
        <v>11.493076961320474</v>
      </c>
      <c r="P47" s="9"/>
    </row>
    <row r="48" spans="1:16" ht="15">
      <c r="A48" s="12"/>
      <c r="B48" s="44">
        <v>573</v>
      </c>
      <c r="C48" s="20" t="s">
        <v>91</v>
      </c>
      <c r="D48" s="46">
        <v>300</v>
      </c>
      <c r="E48" s="46">
        <v>209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509</v>
      </c>
      <c r="O48" s="47">
        <f t="shared" si="10"/>
        <v>0.006326439296012727</v>
      </c>
      <c r="P48" s="9"/>
    </row>
    <row r="49" spans="1:16" ht="15">
      <c r="A49" s="12"/>
      <c r="B49" s="44">
        <v>579</v>
      </c>
      <c r="C49" s="20" t="s">
        <v>59</v>
      </c>
      <c r="D49" s="46">
        <v>0</v>
      </c>
      <c r="E49" s="46">
        <v>171563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171563</v>
      </c>
      <c r="O49" s="47">
        <f t="shared" si="10"/>
        <v>2.132382917370985</v>
      </c>
      <c r="P49" s="9"/>
    </row>
    <row r="50" spans="1:16" ht="15.75">
      <c r="A50" s="28" t="s">
        <v>136</v>
      </c>
      <c r="B50" s="29"/>
      <c r="C50" s="30"/>
      <c r="D50" s="31">
        <f aca="true" t="shared" si="14" ref="D50:M50">SUM(D51:D53)</f>
        <v>4070070</v>
      </c>
      <c r="E50" s="31">
        <f t="shared" si="14"/>
        <v>18388884</v>
      </c>
      <c r="F50" s="31">
        <f t="shared" si="14"/>
        <v>0</v>
      </c>
      <c r="G50" s="31">
        <f t="shared" si="14"/>
        <v>468802</v>
      </c>
      <c r="H50" s="31">
        <f t="shared" si="14"/>
        <v>0</v>
      </c>
      <c r="I50" s="31">
        <f t="shared" si="14"/>
        <v>3001205</v>
      </c>
      <c r="J50" s="31">
        <f t="shared" si="14"/>
        <v>0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25928961</v>
      </c>
      <c r="O50" s="43">
        <f t="shared" si="10"/>
        <v>322.2750447449538</v>
      </c>
      <c r="P50" s="9"/>
    </row>
    <row r="51" spans="1:16" ht="15">
      <c r="A51" s="12"/>
      <c r="B51" s="44">
        <v>581</v>
      </c>
      <c r="C51" s="20" t="s">
        <v>137</v>
      </c>
      <c r="D51" s="46">
        <v>4070070</v>
      </c>
      <c r="E51" s="46">
        <v>18324548</v>
      </c>
      <c r="F51" s="46">
        <v>0</v>
      </c>
      <c r="G51" s="46">
        <v>468802</v>
      </c>
      <c r="H51" s="46">
        <v>0</v>
      </c>
      <c r="I51" s="46">
        <v>2694660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25558080</v>
      </c>
      <c r="O51" s="47">
        <f t="shared" si="10"/>
        <v>317.6653077458487</v>
      </c>
      <c r="P51" s="9"/>
    </row>
    <row r="52" spans="1:16" ht="15">
      <c r="A52" s="12"/>
      <c r="B52" s="44">
        <v>587</v>
      </c>
      <c r="C52" s="20" t="s">
        <v>138</v>
      </c>
      <c r="D52" s="46">
        <v>0</v>
      </c>
      <c r="E52" s="46">
        <v>64336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5" ref="N52:N59">SUM(D52:M52)</f>
        <v>64336</v>
      </c>
      <c r="O52" s="47">
        <f t="shared" si="10"/>
        <v>0.7996420403698916</v>
      </c>
      <c r="P52" s="9"/>
    </row>
    <row r="53" spans="1:16" ht="15">
      <c r="A53" s="12"/>
      <c r="B53" s="44">
        <v>590</v>
      </c>
      <c r="C53" s="20" t="s">
        <v>139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306545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306545</v>
      </c>
      <c r="O53" s="47">
        <f t="shared" si="10"/>
        <v>3.8100949587352093</v>
      </c>
      <c r="P53" s="9"/>
    </row>
    <row r="54" spans="1:16" ht="15.75">
      <c r="A54" s="28" t="s">
        <v>64</v>
      </c>
      <c r="B54" s="29"/>
      <c r="C54" s="30"/>
      <c r="D54" s="31">
        <f aca="true" t="shared" si="16" ref="D54:M54">SUM(D55:D75)</f>
        <v>1842655</v>
      </c>
      <c r="E54" s="31">
        <f t="shared" si="16"/>
        <v>2230108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0</v>
      </c>
      <c r="M54" s="31">
        <f t="shared" si="16"/>
        <v>0</v>
      </c>
      <c r="N54" s="31">
        <f>SUM(D54:M54)</f>
        <v>4072763</v>
      </c>
      <c r="O54" s="43">
        <f t="shared" si="10"/>
        <v>50.62099781246893</v>
      </c>
      <c r="P54" s="9"/>
    </row>
    <row r="55" spans="1:16" ht="15">
      <c r="A55" s="12"/>
      <c r="B55" s="44">
        <v>602</v>
      </c>
      <c r="C55" s="20" t="s">
        <v>142</v>
      </c>
      <c r="D55" s="46">
        <v>0</v>
      </c>
      <c r="E55" s="46">
        <v>38016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38016</v>
      </c>
      <c r="O55" s="47">
        <f t="shared" si="10"/>
        <v>0.4725067117430645</v>
      </c>
      <c r="P55" s="9"/>
    </row>
    <row r="56" spans="1:16" ht="15">
      <c r="A56" s="12"/>
      <c r="B56" s="44">
        <v>603</v>
      </c>
      <c r="C56" s="20" t="s">
        <v>143</v>
      </c>
      <c r="D56" s="46">
        <v>0</v>
      </c>
      <c r="E56" s="46">
        <v>17893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17893</v>
      </c>
      <c r="O56" s="47">
        <f t="shared" si="10"/>
        <v>0.22239484935865567</v>
      </c>
      <c r="P56" s="9"/>
    </row>
    <row r="57" spans="1:16" ht="15">
      <c r="A57" s="12"/>
      <c r="B57" s="44">
        <v>604</v>
      </c>
      <c r="C57" s="20" t="s">
        <v>144</v>
      </c>
      <c r="D57" s="46">
        <v>0</v>
      </c>
      <c r="E57" s="46">
        <v>368039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368039</v>
      </c>
      <c r="O57" s="47">
        <f t="shared" si="10"/>
        <v>4.574413343939544</v>
      </c>
      <c r="P57" s="9"/>
    </row>
    <row r="58" spans="1:16" ht="15">
      <c r="A58" s="12"/>
      <c r="B58" s="44">
        <v>605</v>
      </c>
      <c r="C58" s="20" t="s">
        <v>145</v>
      </c>
      <c r="D58" s="46">
        <v>55000</v>
      </c>
      <c r="E58" s="46">
        <v>36608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91608</v>
      </c>
      <c r="O58" s="47">
        <f t="shared" si="10"/>
        <v>1.1386099234364124</v>
      </c>
      <c r="P58" s="9"/>
    </row>
    <row r="59" spans="1:16" ht="15">
      <c r="A59" s="12"/>
      <c r="B59" s="44">
        <v>608</v>
      </c>
      <c r="C59" s="20" t="s">
        <v>146</v>
      </c>
      <c r="D59" s="46">
        <v>0</v>
      </c>
      <c r="E59" s="46">
        <v>65635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65635</v>
      </c>
      <c r="O59" s="47">
        <f t="shared" si="10"/>
        <v>0.8157875111862385</v>
      </c>
      <c r="P59" s="9"/>
    </row>
    <row r="60" spans="1:16" ht="15">
      <c r="A60" s="12"/>
      <c r="B60" s="44">
        <v>614</v>
      </c>
      <c r="C60" s="20" t="s">
        <v>147</v>
      </c>
      <c r="D60" s="46">
        <v>0</v>
      </c>
      <c r="E60" s="46">
        <v>187972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aca="true" t="shared" si="17" ref="N60:N66">SUM(D60:M60)</f>
        <v>187972</v>
      </c>
      <c r="O60" s="47">
        <f t="shared" si="10"/>
        <v>2.3363329024560007</v>
      </c>
      <c r="P60" s="9"/>
    </row>
    <row r="61" spans="1:16" ht="15">
      <c r="A61" s="12"/>
      <c r="B61" s="44">
        <v>634</v>
      </c>
      <c r="C61" s="20" t="s">
        <v>149</v>
      </c>
      <c r="D61" s="46">
        <v>0</v>
      </c>
      <c r="E61" s="46">
        <v>126100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126100</v>
      </c>
      <c r="O61" s="47">
        <f t="shared" si="10"/>
        <v>1.567316297106493</v>
      </c>
      <c r="P61" s="9"/>
    </row>
    <row r="62" spans="1:16" ht="15">
      <c r="A62" s="12"/>
      <c r="B62" s="44">
        <v>654</v>
      </c>
      <c r="C62" s="20" t="s">
        <v>151</v>
      </c>
      <c r="D62" s="46">
        <v>0</v>
      </c>
      <c r="E62" s="46">
        <v>214357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214357</v>
      </c>
      <c r="O62" s="47">
        <f t="shared" si="10"/>
        <v>2.6642761260813366</v>
      </c>
      <c r="P62" s="9"/>
    </row>
    <row r="63" spans="1:16" ht="15">
      <c r="A63" s="12"/>
      <c r="B63" s="44">
        <v>669</v>
      </c>
      <c r="C63" s="20" t="s">
        <v>114</v>
      </c>
      <c r="D63" s="46">
        <v>7220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7220</v>
      </c>
      <c r="O63" s="47">
        <f t="shared" si="10"/>
        <v>0.0897384906035597</v>
      </c>
      <c r="P63" s="9"/>
    </row>
    <row r="64" spans="1:16" ht="15">
      <c r="A64" s="12"/>
      <c r="B64" s="44">
        <v>674</v>
      </c>
      <c r="C64" s="20" t="s">
        <v>152</v>
      </c>
      <c r="D64" s="46">
        <v>0</v>
      </c>
      <c r="E64" s="46">
        <v>40948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40948</v>
      </c>
      <c r="O64" s="47">
        <f t="shared" si="10"/>
        <v>0.5089489907527096</v>
      </c>
      <c r="P64" s="9"/>
    </row>
    <row r="65" spans="1:16" ht="15">
      <c r="A65" s="12"/>
      <c r="B65" s="44">
        <v>685</v>
      </c>
      <c r="C65" s="20" t="s">
        <v>75</v>
      </c>
      <c r="D65" s="46">
        <v>0</v>
      </c>
      <c r="E65" s="46">
        <v>479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479</v>
      </c>
      <c r="O65" s="47">
        <f t="shared" si="10"/>
        <v>0.005953564681316496</v>
      </c>
      <c r="P65" s="9"/>
    </row>
    <row r="66" spans="1:16" ht="15">
      <c r="A66" s="12"/>
      <c r="B66" s="44">
        <v>694</v>
      </c>
      <c r="C66" s="20" t="s">
        <v>153</v>
      </c>
      <c r="D66" s="46">
        <v>0</v>
      </c>
      <c r="E66" s="46">
        <v>41684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41684</v>
      </c>
      <c r="O66" s="47">
        <f t="shared" si="10"/>
        <v>0.5180968479665904</v>
      </c>
      <c r="P66" s="9"/>
    </row>
    <row r="67" spans="1:16" ht="15">
      <c r="A67" s="12"/>
      <c r="B67" s="44">
        <v>711</v>
      </c>
      <c r="C67" s="20" t="s">
        <v>115</v>
      </c>
      <c r="D67" s="46">
        <v>911457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aca="true" t="shared" si="18" ref="N67:N75">SUM(D67:M67)</f>
        <v>911457</v>
      </c>
      <c r="O67" s="47">
        <f t="shared" si="10"/>
        <v>11.328639256239436</v>
      </c>
      <c r="P67" s="9"/>
    </row>
    <row r="68" spans="1:16" ht="15">
      <c r="A68" s="12"/>
      <c r="B68" s="44">
        <v>712</v>
      </c>
      <c r="C68" s="20" t="s">
        <v>116</v>
      </c>
      <c r="D68" s="46">
        <v>867655</v>
      </c>
      <c r="E68" s="46">
        <v>192862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1060517</v>
      </c>
      <c r="O68" s="47">
        <f t="shared" si="10"/>
        <v>13.181328925126778</v>
      </c>
      <c r="P68" s="9"/>
    </row>
    <row r="69" spans="1:16" ht="15">
      <c r="A69" s="12"/>
      <c r="B69" s="44">
        <v>713</v>
      </c>
      <c r="C69" s="20" t="s">
        <v>154</v>
      </c>
      <c r="D69" s="46">
        <v>0</v>
      </c>
      <c r="E69" s="46">
        <v>257201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257201</v>
      </c>
      <c r="O69" s="47">
        <f aca="true" t="shared" si="19" ref="O69:O76">(N69/O$78)</f>
        <v>3.196790792482848</v>
      </c>
      <c r="P69" s="9"/>
    </row>
    <row r="70" spans="1:16" ht="15">
      <c r="A70" s="12"/>
      <c r="B70" s="44">
        <v>714</v>
      </c>
      <c r="C70" s="20" t="s">
        <v>118</v>
      </c>
      <c r="D70" s="46">
        <v>0</v>
      </c>
      <c r="E70" s="46">
        <v>35228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35228</v>
      </c>
      <c r="O70" s="47">
        <f t="shared" si="19"/>
        <v>0.4378542308839614</v>
      </c>
      <c r="P70" s="9"/>
    </row>
    <row r="71" spans="1:16" ht="15">
      <c r="A71" s="12"/>
      <c r="B71" s="44">
        <v>716</v>
      </c>
      <c r="C71" s="20" t="s">
        <v>119</v>
      </c>
      <c r="D71" s="46">
        <v>0</v>
      </c>
      <c r="E71" s="46">
        <v>167843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167843</v>
      </c>
      <c r="O71" s="47">
        <f t="shared" si="19"/>
        <v>2.0861464651486528</v>
      </c>
      <c r="P71" s="9"/>
    </row>
    <row r="72" spans="1:16" ht="15">
      <c r="A72" s="12"/>
      <c r="B72" s="44">
        <v>719</v>
      </c>
      <c r="C72" s="20" t="s">
        <v>120</v>
      </c>
      <c r="D72" s="46">
        <v>1323</v>
      </c>
      <c r="E72" s="46">
        <v>2326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3649</v>
      </c>
      <c r="O72" s="47">
        <f t="shared" si="19"/>
        <v>0.04535398230088496</v>
      </c>
      <c r="P72" s="9"/>
    </row>
    <row r="73" spans="1:16" ht="15">
      <c r="A73" s="12"/>
      <c r="B73" s="44">
        <v>724</v>
      </c>
      <c r="C73" s="20" t="s">
        <v>155</v>
      </c>
      <c r="D73" s="46">
        <v>0</v>
      </c>
      <c r="E73" s="46">
        <v>169082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169082</v>
      </c>
      <c r="O73" s="47">
        <f t="shared" si="19"/>
        <v>2.101546186735607</v>
      </c>
      <c r="P73" s="9"/>
    </row>
    <row r="74" spans="1:16" ht="15">
      <c r="A74" s="12"/>
      <c r="B74" s="44">
        <v>744</v>
      </c>
      <c r="C74" s="20" t="s">
        <v>156</v>
      </c>
      <c r="D74" s="46">
        <v>0</v>
      </c>
      <c r="E74" s="46">
        <v>96973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96973</v>
      </c>
      <c r="O74" s="47">
        <f t="shared" si="19"/>
        <v>1.2052923336979218</v>
      </c>
      <c r="P74" s="9"/>
    </row>
    <row r="75" spans="1:16" ht="15.75" thickBot="1">
      <c r="A75" s="12"/>
      <c r="B75" s="44">
        <v>764</v>
      </c>
      <c r="C75" s="20" t="s">
        <v>157</v>
      </c>
      <c r="D75" s="46">
        <v>0</v>
      </c>
      <c r="E75" s="46">
        <v>170862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170862</v>
      </c>
      <c r="O75" s="47">
        <f t="shared" si="19"/>
        <v>2.1236700805409168</v>
      </c>
      <c r="P75" s="9"/>
    </row>
    <row r="76" spans="1:119" ht="16.5" thickBot="1">
      <c r="A76" s="14" t="s">
        <v>10</v>
      </c>
      <c r="B76" s="23"/>
      <c r="C76" s="22"/>
      <c r="D76" s="15">
        <f aca="true" t="shared" si="20" ref="D76:M76">SUM(D5,D14,D23,D31,D34,D38,D45,D50,D54)</f>
        <v>62740895</v>
      </c>
      <c r="E76" s="15">
        <f t="shared" si="20"/>
        <v>48292472</v>
      </c>
      <c r="F76" s="15">
        <f t="shared" si="20"/>
        <v>4369203</v>
      </c>
      <c r="G76" s="15">
        <f t="shared" si="20"/>
        <v>3924992</v>
      </c>
      <c r="H76" s="15">
        <f t="shared" si="20"/>
        <v>0</v>
      </c>
      <c r="I76" s="15">
        <f t="shared" si="20"/>
        <v>5260917</v>
      </c>
      <c r="J76" s="15">
        <f t="shared" si="20"/>
        <v>0</v>
      </c>
      <c r="K76" s="15">
        <f t="shared" si="20"/>
        <v>0</v>
      </c>
      <c r="L76" s="15">
        <f t="shared" si="20"/>
        <v>0</v>
      </c>
      <c r="M76" s="15">
        <f t="shared" si="20"/>
        <v>0</v>
      </c>
      <c r="N76" s="15">
        <f>SUM(D76:M76)</f>
        <v>124588479</v>
      </c>
      <c r="O76" s="37">
        <f t="shared" si="19"/>
        <v>1548.5293700904842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172</v>
      </c>
      <c r="M78" s="48"/>
      <c r="N78" s="48"/>
      <c r="O78" s="41">
        <v>80456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96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16444108</v>
      </c>
      <c r="E5" s="26">
        <f t="shared" si="0"/>
        <v>1459451</v>
      </c>
      <c r="F5" s="26">
        <f t="shared" si="0"/>
        <v>4372602</v>
      </c>
      <c r="G5" s="26">
        <f t="shared" si="0"/>
        <v>1990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22278151</v>
      </c>
      <c r="O5" s="32">
        <f aca="true" t="shared" si="1" ref="O5:O36">(N5/O$78)</f>
        <v>286.2007296925785</v>
      </c>
      <c r="P5" s="6"/>
    </row>
    <row r="6" spans="1:16" ht="15">
      <c r="A6" s="12"/>
      <c r="B6" s="44">
        <v>511</v>
      </c>
      <c r="C6" s="20" t="s">
        <v>20</v>
      </c>
      <c r="D6" s="46">
        <v>448010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448010</v>
      </c>
      <c r="O6" s="47">
        <f t="shared" si="1"/>
        <v>5.755450212612891</v>
      </c>
      <c r="P6" s="9"/>
    </row>
    <row r="7" spans="1:16" ht="15">
      <c r="A7" s="12"/>
      <c r="B7" s="44">
        <v>512</v>
      </c>
      <c r="C7" s="20" t="s">
        <v>21</v>
      </c>
      <c r="D7" s="46">
        <v>602222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602222</v>
      </c>
      <c r="O7" s="47">
        <f t="shared" si="1"/>
        <v>7.736565563135109</v>
      </c>
      <c r="P7" s="9"/>
    </row>
    <row r="8" spans="1:16" ht="15">
      <c r="A8" s="12"/>
      <c r="B8" s="44">
        <v>513</v>
      </c>
      <c r="C8" s="20" t="s">
        <v>22</v>
      </c>
      <c r="D8" s="46">
        <v>9007865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9007865</v>
      </c>
      <c r="O8" s="47">
        <f t="shared" si="1"/>
        <v>115.72134222324996</v>
      </c>
      <c r="P8" s="9"/>
    </row>
    <row r="9" spans="1:16" ht="15">
      <c r="A9" s="12"/>
      <c r="B9" s="44">
        <v>514</v>
      </c>
      <c r="C9" s="20" t="s">
        <v>23</v>
      </c>
      <c r="D9" s="46">
        <v>379140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379140</v>
      </c>
      <c r="O9" s="47">
        <f t="shared" si="1"/>
        <v>4.870697961228658</v>
      </c>
      <c r="P9" s="9"/>
    </row>
    <row r="10" spans="1:16" ht="15">
      <c r="A10" s="12"/>
      <c r="B10" s="44">
        <v>515</v>
      </c>
      <c r="C10" s="20" t="s">
        <v>24</v>
      </c>
      <c r="D10" s="46">
        <v>0</v>
      </c>
      <c r="E10" s="46">
        <v>1331136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1331136</v>
      </c>
      <c r="O10" s="47">
        <f t="shared" si="1"/>
        <v>17.100705283847844</v>
      </c>
      <c r="P10" s="9"/>
    </row>
    <row r="11" spans="1:16" ht="15">
      <c r="A11" s="12"/>
      <c r="B11" s="44">
        <v>516</v>
      </c>
      <c r="C11" s="20" t="s">
        <v>25</v>
      </c>
      <c r="D11" s="46">
        <v>1169830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1169830</v>
      </c>
      <c r="O11" s="47">
        <f t="shared" si="1"/>
        <v>15.028455441219922</v>
      </c>
      <c r="P11" s="9"/>
    </row>
    <row r="12" spans="1:16" ht="15">
      <c r="A12" s="12"/>
      <c r="B12" s="44">
        <v>517</v>
      </c>
      <c r="C12" s="20" t="s">
        <v>26</v>
      </c>
      <c r="D12" s="46">
        <v>683603</v>
      </c>
      <c r="E12" s="46">
        <v>0</v>
      </c>
      <c r="F12" s="46">
        <v>4372602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5056205</v>
      </c>
      <c r="O12" s="47">
        <f t="shared" si="1"/>
        <v>64.95555041687543</v>
      </c>
      <c r="P12" s="9"/>
    </row>
    <row r="13" spans="1:16" ht="15">
      <c r="A13" s="12"/>
      <c r="B13" s="44">
        <v>519</v>
      </c>
      <c r="C13" s="20" t="s">
        <v>123</v>
      </c>
      <c r="D13" s="46">
        <v>4153438</v>
      </c>
      <c r="E13" s="46">
        <v>128315</v>
      </c>
      <c r="F13" s="46">
        <v>0</v>
      </c>
      <c r="G13" s="46">
        <v>1990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4283743</v>
      </c>
      <c r="O13" s="47">
        <f t="shared" si="1"/>
        <v>55.031962590408654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27321993</v>
      </c>
      <c r="E14" s="31">
        <f t="shared" si="3"/>
        <v>9206222</v>
      </c>
      <c r="F14" s="31">
        <f t="shared" si="3"/>
        <v>0</v>
      </c>
      <c r="G14" s="31">
        <f t="shared" si="3"/>
        <v>6453221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42981436</v>
      </c>
      <c r="O14" s="43">
        <f t="shared" si="1"/>
        <v>552.1696278310916</v>
      </c>
      <c r="P14" s="10"/>
    </row>
    <row r="15" spans="1:16" ht="15">
      <c r="A15" s="12"/>
      <c r="B15" s="44">
        <v>521</v>
      </c>
      <c r="C15" s="20" t="s">
        <v>29</v>
      </c>
      <c r="D15" s="46">
        <v>12264131</v>
      </c>
      <c r="E15" s="46">
        <v>325402</v>
      </c>
      <c r="F15" s="46">
        <v>0</v>
      </c>
      <c r="G15" s="46">
        <v>5806729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18396262</v>
      </c>
      <c r="O15" s="47">
        <f t="shared" si="1"/>
        <v>236.331265014581</v>
      </c>
      <c r="P15" s="9"/>
    </row>
    <row r="16" spans="1:16" ht="15">
      <c r="A16" s="12"/>
      <c r="B16" s="44">
        <v>522</v>
      </c>
      <c r="C16" s="20" t="s">
        <v>30</v>
      </c>
      <c r="D16" s="46">
        <v>28438</v>
      </c>
      <c r="E16" s="46">
        <v>7248156</v>
      </c>
      <c r="F16" s="46">
        <v>0</v>
      </c>
      <c r="G16" s="46">
        <v>44792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7321386</v>
      </c>
      <c r="O16" s="47">
        <f t="shared" si="1"/>
        <v>94.05565190580799</v>
      </c>
      <c r="P16" s="9"/>
    </row>
    <row r="17" spans="1:16" ht="15">
      <c r="A17" s="12"/>
      <c r="B17" s="44">
        <v>523</v>
      </c>
      <c r="C17" s="20" t="s">
        <v>124</v>
      </c>
      <c r="D17" s="46">
        <v>5719824</v>
      </c>
      <c r="E17" s="46">
        <v>473330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6193154</v>
      </c>
      <c r="O17" s="47">
        <f t="shared" si="1"/>
        <v>79.56159350470831</v>
      </c>
      <c r="P17" s="9"/>
    </row>
    <row r="18" spans="1:16" ht="15">
      <c r="A18" s="12"/>
      <c r="B18" s="44">
        <v>524</v>
      </c>
      <c r="C18" s="20" t="s">
        <v>32</v>
      </c>
      <c r="D18" s="46">
        <v>0</v>
      </c>
      <c r="E18" s="46">
        <v>628030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628030</v>
      </c>
      <c r="O18" s="47">
        <f t="shared" si="1"/>
        <v>8.068113205123264</v>
      </c>
      <c r="P18" s="9"/>
    </row>
    <row r="19" spans="1:16" ht="15">
      <c r="A19" s="12"/>
      <c r="B19" s="44">
        <v>525</v>
      </c>
      <c r="C19" s="20" t="s">
        <v>33</v>
      </c>
      <c r="D19" s="46">
        <v>1020028</v>
      </c>
      <c r="E19" s="46">
        <v>71308</v>
      </c>
      <c r="F19" s="46">
        <v>0</v>
      </c>
      <c r="G19" s="46">
        <v>266866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1358202</v>
      </c>
      <c r="O19" s="47">
        <f t="shared" si="1"/>
        <v>17.448414074844877</v>
      </c>
      <c r="P19" s="9"/>
    </row>
    <row r="20" spans="1:16" ht="15">
      <c r="A20" s="12"/>
      <c r="B20" s="44">
        <v>526</v>
      </c>
      <c r="C20" s="20" t="s">
        <v>34</v>
      </c>
      <c r="D20" s="46">
        <v>6877277</v>
      </c>
      <c r="E20" s="46">
        <v>66423</v>
      </c>
      <c r="F20" s="46">
        <v>0</v>
      </c>
      <c r="G20" s="46">
        <v>334834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7278534</v>
      </c>
      <c r="O20" s="47">
        <f t="shared" si="1"/>
        <v>93.50514510348017</v>
      </c>
      <c r="P20" s="9"/>
    </row>
    <row r="21" spans="1:16" ht="15">
      <c r="A21" s="12"/>
      <c r="B21" s="44">
        <v>527</v>
      </c>
      <c r="C21" s="20" t="s">
        <v>35</v>
      </c>
      <c r="D21" s="46">
        <v>251075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251075</v>
      </c>
      <c r="O21" s="47">
        <f t="shared" si="1"/>
        <v>3.225485284104778</v>
      </c>
      <c r="P21" s="9"/>
    </row>
    <row r="22" spans="1:16" ht="15">
      <c r="A22" s="12"/>
      <c r="B22" s="44">
        <v>529</v>
      </c>
      <c r="C22" s="20" t="s">
        <v>36</v>
      </c>
      <c r="D22" s="46">
        <v>1161220</v>
      </c>
      <c r="E22" s="46">
        <v>393573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1554793</v>
      </c>
      <c r="O22" s="47">
        <f t="shared" si="1"/>
        <v>19.97395973844118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SUM(D24:D30)</f>
        <v>364348</v>
      </c>
      <c r="E23" s="31">
        <f t="shared" si="5"/>
        <v>1000520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2708832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4073700</v>
      </c>
      <c r="O23" s="43">
        <f t="shared" si="1"/>
        <v>52.33360311404016</v>
      </c>
      <c r="P23" s="10"/>
    </row>
    <row r="24" spans="1:16" ht="15">
      <c r="A24" s="12"/>
      <c r="B24" s="44">
        <v>533</v>
      </c>
      <c r="C24" s="20" t="s">
        <v>89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35918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0">SUM(D24:M24)</f>
        <v>35918</v>
      </c>
      <c r="O24" s="47">
        <f t="shared" si="1"/>
        <v>0.4614277822741229</v>
      </c>
      <c r="P24" s="9"/>
    </row>
    <row r="25" spans="1:16" ht="15">
      <c r="A25" s="12"/>
      <c r="B25" s="44">
        <v>534</v>
      </c>
      <c r="C25" s="20" t="s">
        <v>125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602265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602265</v>
      </c>
      <c r="O25" s="47">
        <f t="shared" si="1"/>
        <v>7.737117971249084</v>
      </c>
      <c r="P25" s="9"/>
    </row>
    <row r="26" spans="1:16" ht="15">
      <c r="A26" s="12"/>
      <c r="B26" s="44">
        <v>535</v>
      </c>
      <c r="C26" s="20" t="s">
        <v>90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82812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82812</v>
      </c>
      <c r="O26" s="47">
        <f t="shared" si="1"/>
        <v>1.063860947315682</v>
      </c>
      <c r="P26" s="9"/>
    </row>
    <row r="27" spans="1:16" ht="15">
      <c r="A27" s="12"/>
      <c r="B27" s="44">
        <v>536</v>
      </c>
      <c r="C27" s="20" t="s">
        <v>126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1987837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1987837</v>
      </c>
      <c r="O27" s="47">
        <f t="shared" si="1"/>
        <v>25.537146233989798</v>
      </c>
      <c r="P27" s="9"/>
    </row>
    <row r="28" spans="1:16" ht="15">
      <c r="A28" s="12"/>
      <c r="B28" s="44">
        <v>537</v>
      </c>
      <c r="C28" s="20" t="s">
        <v>127</v>
      </c>
      <c r="D28" s="46">
        <v>364348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364348</v>
      </c>
      <c r="O28" s="47">
        <f t="shared" si="1"/>
        <v>4.68066957002094</v>
      </c>
      <c r="P28" s="9"/>
    </row>
    <row r="29" spans="1:16" ht="15">
      <c r="A29" s="12"/>
      <c r="B29" s="44">
        <v>538</v>
      </c>
      <c r="C29" s="20" t="s">
        <v>166</v>
      </c>
      <c r="D29" s="46">
        <v>0</v>
      </c>
      <c r="E29" s="46">
        <v>100500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100500</v>
      </c>
      <c r="O29" s="47">
        <f t="shared" si="1"/>
        <v>1.2910933826646627</v>
      </c>
      <c r="P29" s="9"/>
    </row>
    <row r="30" spans="1:16" ht="15">
      <c r="A30" s="12"/>
      <c r="B30" s="44">
        <v>539</v>
      </c>
      <c r="C30" s="20" t="s">
        <v>41</v>
      </c>
      <c r="D30" s="46">
        <v>0</v>
      </c>
      <c r="E30" s="46">
        <v>900020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900020</v>
      </c>
      <c r="O30" s="47">
        <f t="shared" si="1"/>
        <v>11.562287226525866</v>
      </c>
      <c r="P30" s="9"/>
    </row>
    <row r="31" spans="1:16" ht="15.75">
      <c r="A31" s="28" t="s">
        <v>42</v>
      </c>
      <c r="B31" s="29"/>
      <c r="C31" s="30"/>
      <c r="D31" s="31">
        <f aca="true" t="shared" si="7" ref="D31:M31">SUM(D32:D33)</f>
        <v>0</v>
      </c>
      <c r="E31" s="31">
        <f t="shared" si="7"/>
        <v>6831485</v>
      </c>
      <c r="F31" s="31">
        <f t="shared" si="7"/>
        <v>0</v>
      </c>
      <c r="G31" s="31">
        <f t="shared" si="7"/>
        <v>1386230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aca="true" t="shared" si="8" ref="N31:N39">SUM(D31:M31)</f>
        <v>8217715</v>
      </c>
      <c r="O31" s="43">
        <f t="shared" si="1"/>
        <v>105.57052196143421</v>
      </c>
      <c r="P31" s="10"/>
    </row>
    <row r="32" spans="1:16" ht="15">
      <c r="A32" s="12"/>
      <c r="B32" s="44">
        <v>541</v>
      </c>
      <c r="C32" s="20" t="s">
        <v>128</v>
      </c>
      <c r="D32" s="46">
        <v>0</v>
      </c>
      <c r="E32" s="46">
        <v>6115381</v>
      </c>
      <c r="F32" s="46">
        <v>0</v>
      </c>
      <c r="G32" s="46">
        <v>1386230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7501611</v>
      </c>
      <c r="O32" s="47">
        <f t="shared" si="1"/>
        <v>96.370948471885</v>
      </c>
      <c r="P32" s="9"/>
    </row>
    <row r="33" spans="1:16" ht="15">
      <c r="A33" s="12"/>
      <c r="B33" s="44">
        <v>549</v>
      </c>
      <c r="C33" s="20" t="s">
        <v>129</v>
      </c>
      <c r="D33" s="46">
        <v>0</v>
      </c>
      <c r="E33" s="46">
        <v>716104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716104</v>
      </c>
      <c r="O33" s="47">
        <f t="shared" si="1"/>
        <v>9.19957348954921</v>
      </c>
      <c r="P33" s="9"/>
    </row>
    <row r="34" spans="1:16" ht="15.75">
      <c r="A34" s="28" t="s">
        <v>45</v>
      </c>
      <c r="B34" s="29"/>
      <c r="C34" s="30"/>
      <c r="D34" s="31">
        <f aca="true" t="shared" si="9" ref="D34:M34">SUM(D35:D37)</f>
        <v>225150</v>
      </c>
      <c r="E34" s="31">
        <f t="shared" si="9"/>
        <v>4307414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4532564</v>
      </c>
      <c r="O34" s="43">
        <f t="shared" si="1"/>
        <v>58.22849141198083</v>
      </c>
      <c r="P34" s="10"/>
    </row>
    <row r="35" spans="1:16" ht="15">
      <c r="A35" s="13"/>
      <c r="B35" s="45">
        <v>552</v>
      </c>
      <c r="C35" s="21" t="s">
        <v>46</v>
      </c>
      <c r="D35" s="46">
        <v>169829</v>
      </c>
      <c r="E35" s="46">
        <v>4124677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4294506</v>
      </c>
      <c r="O35" s="47">
        <f t="shared" si="1"/>
        <v>55.17023162600686</v>
      </c>
      <c r="P35" s="9"/>
    </row>
    <row r="36" spans="1:16" ht="15">
      <c r="A36" s="13"/>
      <c r="B36" s="45">
        <v>553</v>
      </c>
      <c r="C36" s="21" t="s">
        <v>130</v>
      </c>
      <c r="D36" s="46">
        <v>55144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55144</v>
      </c>
      <c r="O36" s="47">
        <f t="shared" si="1"/>
        <v>0.7084184427229866</v>
      </c>
      <c r="P36" s="9"/>
    </row>
    <row r="37" spans="1:16" ht="15">
      <c r="A37" s="13"/>
      <c r="B37" s="45">
        <v>554</v>
      </c>
      <c r="C37" s="21" t="s">
        <v>48</v>
      </c>
      <c r="D37" s="46">
        <v>177</v>
      </c>
      <c r="E37" s="46">
        <v>182737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182914</v>
      </c>
      <c r="O37" s="47">
        <f aca="true" t="shared" si="10" ref="O37:O68">(N37/O$78)</f>
        <v>2.349841343250986</v>
      </c>
      <c r="P37" s="9"/>
    </row>
    <row r="38" spans="1:16" ht="15.75">
      <c r="A38" s="28" t="s">
        <v>49</v>
      </c>
      <c r="B38" s="29"/>
      <c r="C38" s="30"/>
      <c r="D38" s="31">
        <f>SUM(D39:D44)</f>
        <v>2651749</v>
      </c>
      <c r="E38" s="31">
        <f aca="true" t="shared" si="11" ref="E38:M38">SUM(E39:E44)</f>
        <v>1061085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3712834</v>
      </c>
      <c r="O38" s="43">
        <f t="shared" si="10"/>
        <v>47.69766575455095</v>
      </c>
      <c r="P38" s="10"/>
    </row>
    <row r="39" spans="1:16" ht="15">
      <c r="A39" s="12"/>
      <c r="B39" s="44">
        <v>561</v>
      </c>
      <c r="C39" s="20" t="s">
        <v>167</v>
      </c>
      <c r="D39" s="46">
        <v>67507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67507</v>
      </c>
      <c r="O39" s="47">
        <f t="shared" si="10"/>
        <v>0.8672421988412277</v>
      </c>
      <c r="P39" s="9"/>
    </row>
    <row r="40" spans="1:16" ht="15">
      <c r="A40" s="12"/>
      <c r="B40" s="44">
        <v>562</v>
      </c>
      <c r="C40" s="20" t="s">
        <v>131</v>
      </c>
      <c r="D40" s="46">
        <v>1940716</v>
      </c>
      <c r="E40" s="46">
        <v>932128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48">SUM(D40:M40)</f>
        <v>2872844</v>
      </c>
      <c r="O40" s="47">
        <f t="shared" si="10"/>
        <v>36.90656594853612</v>
      </c>
      <c r="P40" s="9"/>
    </row>
    <row r="41" spans="1:16" ht="15">
      <c r="A41" s="12"/>
      <c r="B41" s="44">
        <v>563</v>
      </c>
      <c r="C41" s="20" t="s">
        <v>132</v>
      </c>
      <c r="D41" s="46">
        <v>32000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32000</v>
      </c>
      <c r="O41" s="47">
        <f t="shared" si="10"/>
        <v>0.41109441040068856</v>
      </c>
      <c r="P41" s="9"/>
    </row>
    <row r="42" spans="1:16" ht="15">
      <c r="A42" s="12"/>
      <c r="B42" s="44">
        <v>564</v>
      </c>
      <c r="C42" s="20" t="s">
        <v>133</v>
      </c>
      <c r="D42" s="46">
        <v>331675</v>
      </c>
      <c r="E42" s="46">
        <v>83655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415330</v>
      </c>
      <c r="O42" s="47">
        <f t="shared" si="10"/>
        <v>5.335620045991187</v>
      </c>
      <c r="P42" s="9"/>
    </row>
    <row r="43" spans="1:16" ht="15">
      <c r="A43" s="12"/>
      <c r="B43" s="44">
        <v>565</v>
      </c>
      <c r="C43" s="20" t="s">
        <v>134</v>
      </c>
      <c r="D43" s="46">
        <v>32400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32400</v>
      </c>
      <c r="O43" s="47">
        <f t="shared" si="10"/>
        <v>0.4162330905306972</v>
      </c>
      <c r="P43" s="9"/>
    </row>
    <row r="44" spans="1:16" ht="15">
      <c r="A44" s="12"/>
      <c r="B44" s="44">
        <v>569</v>
      </c>
      <c r="C44" s="20" t="s">
        <v>55</v>
      </c>
      <c r="D44" s="46">
        <v>247451</v>
      </c>
      <c r="E44" s="46">
        <v>45302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292753</v>
      </c>
      <c r="O44" s="47">
        <f t="shared" si="10"/>
        <v>3.7609100602510246</v>
      </c>
      <c r="P44" s="9"/>
    </row>
    <row r="45" spans="1:16" ht="15.75">
      <c r="A45" s="28" t="s">
        <v>56</v>
      </c>
      <c r="B45" s="29"/>
      <c r="C45" s="30"/>
      <c r="D45" s="31">
        <f aca="true" t="shared" si="13" ref="D45:M45">SUM(D46:D48)</f>
        <v>2160420</v>
      </c>
      <c r="E45" s="31">
        <f t="shared" si="13"/>
        <v>18356</v>
      </c>
      <c r="F45" s="31">
        <f t="shared" si="13"/>
        <v>0</v>
      </c>
      <c r="G45" s="31">
        <f t="shared" si="13"/>
        <v>561578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2740354</v>
      </c>
      <c r="O45" s="43">
        <f t="shared" si="10"/>
        <v>35.20450662247402</v>
      </c>
      <c r="P45" s="9"/>
    </row>
    <row r="46" spans="1:16" ht="15">
      <c r="A46" s="12"/>
      <c r="B46" s="44">
        <v>571</v>
      </c>
      <c r="C46" s="20" t="s">
        <v>57</v>
      </c>
      <c r="D46" s="46">
        <v>1382769</v>
      </c>
      <c r="E46" s="46">
        <v>17874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1400643</v>
      </c>
      <c r="O46" s="47">
        <f t="shared" si="10"/>
        <v>17.993640883339115</v>
      </c>
      <c r="P46" s="9"/>
    </row>
    <row r="47" spans="1:16" ht="15">
      <c r="A47" s="12"/>
      <c r="B47" s="44">
        <v>572</v>
      </c>
      <c r="C47" s="20" t="s">
        <v>135</v>
      </c>
      <c r="D47" s="46">
        <v>777351</v>
      </c>
      <c r="E47" s="46">
        <v>85</v>
      </c>
      <c r="F47" s="46">
        <v>0</v>
      </c>
      <c r="G47" s="46">
        <v>561578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1339014</v>
      </c>
      <c r="O47" s="47">
        <f t="shared" si="10"/>
        <v>17.201911589008365</v>
      </c>
      <c r="P47" s="9"/>
    </row>
    <row r="48" spans="1:16" ht="15">
      <c r="A48" s="12"/>
      <c r="B48" s="44">
        <v>573</v>
      </c>
      <c r="C48" s="20" t="s">
        <v>91</v>
      </c>
      <c r="D48" s="46">
        <v>300</v>
      </c>
      <c r="E48" s="46">
        <v>397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697</v>
      </c>
      <c r="O48" s="47">
        <f t="shared" si="10"/>
        <v>0.008954150126539998</v>
      </c>
      <c r="P48" s="9"/>
    </row>
    <row r="49" spans="1:16" ht="15.75">
      <c r="A49" s="28" t="s">
        <v>136</v>
      </c>
      <c r="B49" s="29"/>
      <c r="C49" s="30"/>
      <c r="D49" s="31">
        <f aca="true" t="shared" si="14" ref="D49:M49">SUM(D50:D53)</f>
        <v>3105594</v>
      </c>
      <c r="E49" s="31">
        <f t="shared" si="14"/>
        <v>18354951</v>
      </c>
      <c r="F49" s="31">
        <f t="shared" si="14"/>
        <v>0</v>
      </c>
      <c r="G49" s="31">
        <f t="shared" si="14"/>
        <v>454161</v>
      </c>
      <c r="H49" s="31">
        <f t="shared" si="14"/>
        <v>0</v>
      </c>
      <c r="I49" s="31">
        <f t="shared" si="14"/>
        <v>446529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22361235</v>
      </c>
      <c r="O49" s="43">
        <f t="shared" si="10"/>
        <v>287.26808494238253</v>
      </c>
      <c r="P49" s="9"/>
    </row>
    <row r="50" spans="1:16" ht="15">
      <c r="A50" s="12"/>
      <c r="B50" s="44">
        <v>581</v>
      </c>
      <c r="C50" s="20" t="s">
        <v>137</v>
      </c>
      <c r="D50" s="46">
        <v>3105594</v>
      </c>
      <c r="E50" s="46">
        <v>18336925</v>
      </c>
      <c r="F50" s="46">
        <v>0</v>
      </c>
      <c r="G50" s="46">
        <v>454161</v>
      </c>
      <c r="H50" s="46">
        <v>0</v>
      </c>
      <c r="I50" s="46">
        <v>120150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22016830</v>
      </c>
      <c r="O50" s="47">
        <f t="shared" si="10"/>
        <v>282.8436171169435</v>
      </c>
      <c r="P50" s="9"/>
    </row>
    <row r="51" spans="1:16" ht="15">
      <c r="A51" s="12"/>
      <c r="B51" s="44">
        <v>587</v>
      </c>
      <c r="C51" s="20" t="s">
        <v>138</v>
      </c>
      <c r="D51" s="46">
        <v>0</v>
      </c>
      <c r="E51" s="46">
        <v>18026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5" ref="N51:N59">SUM(D51:M51)</f>
        <v>18026</v>
      </c>
      <c r="O51" s="47">
        <f t="shared" si="10"/>
        <v>0.2315746200588379</v>
      </c>
      <c r="P51" s="9"/>
    </row>
    <row r="52" spans="1:16" ht="15">
      <c r="A52" s="12"/>
      <c r="B52" s="44">
        <v>590</v>
      </c>
      <c r="C52" s="20" t="s">
        <v>139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44890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44890</v>
      </c>
      <c r="O52" s="47">
        <f t="shared" si="10"/>
        <v>0.576688377590216</v>
      </c>
      <c r="P52" s="9"/>
    </row>
    <row r="53" spans="1:16" ht="15">
      <c r="A53" s="12"/>
      <c r="B53" s="44">
        <v>591</v>
      </c>
      <c r="C53" s="20" t="s">
        <v>140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281489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281489</v>
      </c>
      <c r="O53" s="47">
        <f t="shared" si="10"/>
        <v>3.616204827789982</v>
      </c>
      <c r="P53" s="9"/>
    </row>
    <row r="54" spans="1:16" ht="15.75">
      <c r="A54" s="28" t="s">
        <v>64</v>
      </c>
      <c r="B54" s="29"/>
      <c r="C54" s="30"/>
      <c r="D54" s="31">
        <f aca="true" t="shared" si="16" ref="D54:M54">SUM(D55:D75)</f>
        <v>1409987</v>
      </c>
      <c r="E54" s="31">
        <f t="shared" si="16"/>
        <v>2103381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0</v>
      </c>
      <c r="M54" s="31">
        <f t="shared" si="16"/>
        <v>0</v>
      </c>
      <c r="N54" s="31">
        <f>SUM(D54:M54)</f>
        <v>3513368</v>
      </c>
      <c r="O54" s="43">
        <f t="shared" si="10"/>
        <v>45.1351858275202</v>
      </c>
      <c r="P54" s="9"/>
    </row>
    <row r="55" spans="1:16" ht="15">
      <c r="A55" s="12"/>
      <c r="B55" s="44">
        <v>602</v>
      </c>
      <c r="C55" s="20" t="s">
        <v>142</v>
      </c>
      <c r="D55" s="46">
        <v>0</v>
      </c>
      <c r="E55" s="46">
        <v>36047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36047</v>
      </c>
      <c r="O55" s="47">
        <f t="shared" si="10"/>
        <v>0.4630850066160507</v>
      </c>
      <c r="P55" s="9"/>
    </row>
    <row r="56" spans="1:16" ht="15">
      <c r="A56" s="12"/>
      <c r="B56" s="44">
        <v>603</v>
      </c>
      <c r="C56" s="20" t="s">
        <v>143</v>
      </c>
      <c r="D56" s="46">
        <v>0</v>
      </c>
      <c r="E56" s="46">
        <v>17313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17313</v>
      </c>
      <c r="O56" s="47">
        <f t="shared" si="10"/>
        <v>0.22241492272709754</v>
      </c>
      <c r="P56" s="9"/>
    </row>
    <row r="57" spans="1:16" ht="15">
      <c r="A57" s="12"/>
      <c r="B57" s="44">
        <v>604</v>
      </c>
      <c r="C57" s="20" t="s">
        <v>144</v>
      </c>
      <c r="D57" s="46">
        <v>0</v>
      </c>
      <c r="E57" s="46">
        <v>413320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413320</v>
      </c>
      <c r="O57" s="47">
        <f t="shared" si="10"/>
        <v>5.309798178337894</v>
      </c>
      <c r="P57" s="9"/>
    </row>
    <row r="58" spans="1:16" ht="15">
      <c r="A58" s="12"/>
      <c r="B58" s="44">
        <v>605</v>
      </c>
      <c r="C58" s="20" t="s">
        <v>145</v>
      </c>
      <c r="D58" s="46">
        <v>55000</v>
      </c>
      <c r="E58" s="46">
        <v>25553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80553</v>
      </c>
      <c r="O58" s="47">
        <f t="shared" si="10"/>
        <v>1.0348402512814583</v>
      </c>
      <c r="P58" s="9"/>
    </row>
    <row r="59" spans="1:16" ht="15">
      <c r="A59" s="12"/>
      <c r="B59" s="44">
        <v>608</v>
      </c>
      <c r="C59" s="20" t="s">
        <v>146</v>
      </c>
      <c r="D59" s="46">
        <v>0</v>
      </c>
      <c r="E59" s="46">
        <v>66239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66239</v>
      </c>
      <c r="O59" s="47">
        <f t="shared" si="10"/>
        <v>0.8509525828291004</v>
      </c>
      <c r="P59" s="9"/>
    </row>
    <row r="60" spans="1:16" ht="15">
      <c r="A60" s="12"/>
      <c r="B60" s="44">
        <v>614</v>
      </c>
      <c r="C60" s="20" t="s">
        <v>147</v>
      </c>
      <c r="D60" s="46">
        <v>0</v>
      </c>
      <c r="E60" s="46">
        <v>208769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aca="true" t="shared" si="17" ref="N60:N66">SUM(D60:M60)</f>
        <v>208769</v>
      </c>
      <c r="O60" s="47">
        <f t="shared" si="10"/>
        <v>2.681992780154417</v>
      </c>
      <c r="P60" s="9"/>
    </row>
    <row r="61" spans="1:16" ht="15">
      <c r="A61" s="12"/>
      <c r="B61" s="44">
        <v>634</v>
      </c>
      <c r="C61" s="20" t="s">
        <v>149</v>
      </c>
      <c r="D61" s="46">
        <v>0</v>
      </c>
      <c r="E61" s="46">
        <v>150576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150576</v>
      </c>
      <c r="O61" s="47">
        <f t="shared" si="10"/>
        <v>1.93440474814044</v>
      </c>
      <c r="P61" s="9"/>
    </row>
    <row r="62" spans="1:16" ht="15">
      <c r="A62" s="12"/>
      <c r="B62" s="44">
        <v>654</v>
      </c>
      <c r="C62" s="20" t="s">
        <v>151</v>
      </c>
      <c r="D62" s="46">
        <v>0</v>
      </c>
      <c r="E62" s="46">
        <v>241116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241116</v>
      </c>
      <c r="O62" s="47">
        <f t="shared" si="10"/>
        <v>3.097544995567888</v>
      </c>
      <c r="P62" s="9"/>
    </row>
    <row r="63" spans="1:16" ht="15">
      <c r="A63" s="12"/>
      <c r="B63" s="44">
        <v>669</v>
      </c>
      <c r="C63" s="20" t="s">
        <v>114</v>
      </c>
      <c r="D63" s="46">
        <v>6740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6740</v>
      </c>
      <c r="O63" s="47">
        <f t="shared" si="10"/>
        <v>0.08658676019064503</v>
      </c>
      <c r="P63" s="9"/>
    </row>
    <row r="64" spans="1:16" ht="15">
      <c r="A64" s="12"/>
      <c r="B64" s="44">
        <v>674</v>
      </c>
      <c r="C64" s="20" t="s">
        <v>152</v>
      </c>
      <c r="D64" s="46">
        <v>0</v>
      </c>
      <c r="E64" s="46">
        <v>45024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45024</v>
      </c>
      <c r="O64" s="47">
        <f t="shared" si="10"/>
        <v>0.5784098354337688</v>
      </c>
      <c r="P64" s="9"/>
    </row>
    <row r="65" spans="1:16" ht="15">
      <c r="A65" s="12"/>
      <c r="B65" s="44">
        <v>685</v>
      </c>
      <c r="C65" s="20" t="s">
        <v>75</v>
      </c>
      <c r="D65" s="46">
        <v>0</v>
      </c>
      <c r="E65" s="46">
        <v>2070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2070</v>
      </c>
      <c r="O65" s="47">
        <f t="shared" si="10"/>
        <v>0.02659266967279454</v>
      </c>
      <c r="P65" s="9"/>
    </row>
    <row r="66" spans="1:16" ht="15">
      <c r="A66" s="12"/>
      <c r="B66" s="44">
        <v>694</v>
      </c>
      <c r="C66" s="20" t="s">
        <v>153</v>
      </c>
      <c r="D66" s="46">
        <v>0</v>
      </c>
      <c r="E66" s="46">
        <v>50790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50790</v>
      </c>
      <c r="O66" s="47">
        <f t="shared" si="10"/>
        <v>0.652483909507843</v>
      </c>
      <c r="P66" s="9"/>
    </row>
    <row r="67" spans="1:16" ht="15">
      <c r="A67" s="12"/>
      <c r="B67" s="44">
        <v>711</v>
      </c>
      <c r="C67" s="20" t="s">
        <v>115</v>
      </c>
      <c r="D67" s="46">
        <v>850536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aca="true" t="shared" si="18" ref="N67:N75">SUM(D67:M67)</f>
        <v>850536</v>
      </c>
      <c r="O67" s="47">
        <f t="shared" si="10"/>
        <v>10.926581107642502</v>
      </c>
      <c r="P67" s="9"/>
    </row>
    <row r="68" spans="1:16" ht="15">
      <c r="A68" s="12"/>
      <c r="B68" s="44">
        <v>712</v>
      </c>
      <c r="C68" s="20" t="s">
        <v>116</v>
      </c>
      <c r="D68" s="46">
        <v>496841</v>
      </c>
      <c r="E68" s="46">
        <v>155063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651904</v>
      </c>
      <c r="O68" s="47">
        <f t="shared" si="10"/>
        <v>8.374815328682828</v>
      </c>
      <c r="P68" s="9"/>
    </row>
    <row r="69" spans="1:16" ht="15">
      <c r="A69" s="12"/>
      <c r="B69" s="44">
        <v>713</v>
      </c>
      <c r="C69" s="20" t="s">
        <v>154</v>
      </c>
      <c r="D69" s="46">
        <v>0</v>
      </c>
      <c r="E69" s="46">
        <v>51174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51174</v>
      </c>
      <c r="O69" s="47">
        <f aca="true" t="shared" si="19" ref="O69:O76">(N69/O$78)</f>
        <v>0.6574170424326512</v>
      </c>
      <c r="P69" s="9"/>
    </row>
    <row r="70" spans="1:16" ht="15">
      <c r="A70" s="12"/>
      <c r="B70" s="44">
        <v>714</v>
      </c>
      <c r="C70" s="20" t="s">
        <v>118</v>
      </c>
      <c r="D70" s="46">
        <v>0</v>
      </c>
      <c r="E70" s="46">
        <v>29313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29313</v>
      </c>
      <c r="O70" s="47">
        <f t="shared" si="19"/>
        <v>0.37657532662735577</v>
      </c>
      <c r="P70" s="9"/>
    </row>
    <row r="71" spans="1:16" ht="15">
      <c r="A71" s="12"/>
      <c r="B71" s="44">
        <v>716</v>
      </c>
      <c r="C71" s="20" t="s">
        <v>119</v>
      </c>
      <c r="D71" s="46">
        <v>0</v>
      </c>
      <c r="E71" s="46">
        <v>140986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140986</v>
      </c>
      <c r="O71" s="47">
        <f t="shared" si="19"/>
        <v>1.8112048920234838</v>
      </c>
      <c r="P71" s="9"/>
    </row>
    <row r="72" spans="1:16" ht="15">
      <c r="A72" s="12"/>
      <c r="B72" s="44">
        <v>719</v>
      </c>
      <c r="C72" s="20" t="s">
        <v>120</v>
      </c>
      <c r="D72" s="46">
        <v>870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870</v>
      </c>
      <c r="O72" s="47">
        <f t="shared" si="19"/>
        <v>0.01117662928276872</v>
      </c>
      <c r="P72" s="9"/>
    </row>
    <row r="73" spans="1:16" ht="15">
      <c r="A73" s="12"/>
      <c r="B73" s="44">
        <v>724</v>
      </c>
      <c r="C73" s="20" t="s">
        <v>155</v>
      </c>
      <c r="D73" s="46">
        <v>0</v>
      </c>
      <c r="E73" s="46">
        <v>173321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173321</v>
      </c>
      <c r="O73" s="47">
        <f t="shared" si="19"/>
        <v>2.2266029470330544</v>
      </c>
      <c r="P73" s="9"/>
    </row>
    <row r="74" spans="1:16" ht="15">
      <c r="A74" s="12"/>
      <c r="B74" s="44">
        <v>744</v>
      </c>
      <c r="C74" s="20" t="s">
        <v>156</v>
      </c>
      <c r="D74" s="46">
        <v>0</v>
      </c>
      <c r="E74" s="46">
        <v>117283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117283</v>
      </c>
      <c r="O74" s="47">
        <f t="shared" si="19"/>
        <v>1.5066995542194987</v>
      </c>
      <c r="P74" s="9"/>
    </row>
    <row r="75" spans="1:16" ht="15.75" thickBot="1">
      <c r="A75" s="12"/>
      <c r="B75" s="44">
        <v>764</v>
      </c>
      <c r="C75" s="20" t="s">
        <v>157</v>
      </c>
      <c r="D75" s="46">
        <v>0</v>
      </c>
      <c r="E75" s="46">
        <v>179424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179424</v>
      </c>
      <c r="O75" s="47">
        <f t="shared" si="19"/>
        <v>2.305006359116661</v>
      </c>
      <c r="P75" s="9"/>
    </row>
    <row r="76" spans="1:119" ht="16.5" thickBot="1">
      <c r="A76" s="14" t="s">
        <v>10</v>
      </c>
      <c r="B76" s="23"/>
      <c r="C76" s="22"/>
      <c r="D76" s="15">
        <f aca="true" t="shared" si="20" ref="D76:M76">SUM(D5,D14,D23,D31,D34,D38,D45,D49,D54)</f>
        <v>53683349</v>
      </c>
      <c r="E76" s="15">
        <f t="shared" si="20"/>
        <v>44342865</v>
      </c>
      <c r="F76" s="15">
        <f t="shared" si="20"/>
        <v>4372602</v>
      </c>
      <c r="G76" s="15">
        <f t="shared" si="20"/>
        <v>8857180</v>
      </c>
      <c r="H76" s="15">
        <f t="shared" si="20"/>
        <v>0</v>
      </c>
      <c r="I76" s="15">
        <f t="shared" si="20"/>
        <v>3155361</v>
      </c>
      <c r="J76" s="15">
        <f t="shared" si="20"/>
        <v>0</v>
      </c>
      <c r="K76" s="15">
        <f t="shared" si="20"/>
        <v>0</v>
      </c>
      <c r="L76" s="15">
        <f t="shared" si="20"/>
        <v>0</v>
      </c>
      <c r="M76" s="15">
        <f t="shared" si="20"/>
        <v>0</v>
      </c>
      <c r="N76" s="15">
        <f>SUM(D76:M76)</f>
        <v>114411357</v>
      </c>
      <c r="O76" s="37">
        <f t="shared" si="19"/>
        <v>1469.8084171580529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170</v>
      </c>
      <c r="M78" s="48"/>
      <c r="N78" s="48"/>
      <c r="O78" s="41">
        <v>77841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96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16709817</v>
      </c>
      <c r="E5" s="26">
        <f t="shared" si="0"/>
        <v>1425878</v>
      </c>
      <c r="F5" s="26">
        <f t="shared" si="0"/>
        <v>4384802</v>
      </c>
      <c r="G5" s="26">
        <f t="shared" si="0"/>
        <v>2738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22523235</v>
      </c>
      <c r="O5" s="32">
        <f aca="true" t="shared" si="1" ref="O5:O36">(N5/O$78)</f>
        <v>294.28288648479145</v>
      </c>
      <c r="P5" s="6"/>
    </row>
    <row r="6" spans="1:16" ht="15">
      <c r="A6" s="12"/>
      <c r="B6" s="44">
        <v>511</v>
      </c>
      <c r="C6" s="20" t="s">
        <v>20</v>
      </c>
      <c r="D6" s="46">
        <v>447244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447244</v>
      </c>
      <c r="O6" s="47">
        <f t="shared" si="1"/>
        <v>5.843576878854395</v>
      </c>
      <c r="P6" s="9"/>
    </row>
    <row r="7" spans="1:16" ht="15">
      <c r="A7" s="12"/>
      <c r="B7" s="44">
        <v>512</v>
      </c>
      <c r="C7" s="20" t="s">
        <v>21</v>
      </c>
      <c r="D7" s="46">
        <v>572777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572777</v>
      </c>
      <c r="O7" s="47">
        <f t="shared" si="1"/>
        <v>7.483759276680255</v>
      </c>
      <c r="P7" s="9"/>
    </row>
    <row r="8" spans="1:16" ht="15">
      <c r="A8" s="12"/>
      <c r="B8" s="44">
        <v>513</v>
      </c>
      <c r="C8" s="20" t="s">
        <v>22</v>
      </c>
      <c r="D8" s="46">
        <v>9337208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9337208</v>
      </c>
      <c r="O8" s="47">
        <f t="shared" si="1"/>
        <v>121.99759590258179</v>
      </c>
      <c r="P8" s="9"/>
    </row>
    <row r="9" spans="1:16" ht="15">
      <c r="A9" s="12"/>
      <c r="B9" s="44">
        <v>514</v>
      </c>
      <c r="C9" s="20" t="s">
        <v>23</v>
      </c>
      <c r="D9" s="46">
        <v>645390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645390</v>
      </c>
      <c r="O9" s="47">
        <f t="shared" si="1"/>
        <v>8.432502351834431</v>
      </c>
      <c r="P9" s="9"/>
    </row>
    <row r="10" spans="1:16" ht="15">
      <c r="A10" s="12"/>
      <c r="B10" s="44">
        <v>515</v>
      </c>
      <c r="C10" s="20" t="s">
        <v>24</v>
      </c>
      <c r="D10" s="46">
        <v>42521</v>
      </c>
      <c r="E10" s="46">
        <v>1331758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1374279</v>
      </c>
      <c r="O10" s="47">
        <f t="shared" si="1"/>
        <v>17.955981498902478</v>
      </c>
      <c r="P10" s="9"/>
    </row>
    <row r="11" spans="1:16" ht="15">
      <c r="A11" s="12"/>
      <c r="B11" s="44">
        <v>516</v>
      </c>
      <c r="C11" s="20" t="s">
        <v>25</v>
      </c>
      <c r="D11" s="46">
        <v>1984316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1984316</v>
      </c>
      <c r="O11" s="47">
        <f t="shared" si="1"/>
        <v>25.926570502769938</v>
      </c>
      <c r="P11" s="9"/>
    </row>
    <row r="12" spans="1:16" ht="15">
      <c r="A12" s="12"/>
      <c r="B12" s="44">
        <v>517</v>
      </c>
      <c r="C12" s="20" t="s">
        <v>26</v>
      </c>
      <c r="D12" s="46">
        <v>55363</v>
      </c>
      <c r="E12" s="46">
        <v>0</v>
      </c>
      <c r="F12" s="46">
        <v>4384802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4440165</v>
      </c>
      <c r="O12" s="47">
        <f t="shared" si="1"/>
        <v>58.01407180934462</v>
      </c>
      <c r="P12" s="9"/>
    </row>
    <row r="13" spans="1:16" ht="15">
      <c r="A13" s="12"/>
      <c r="B13" s="44">
        <v>519</v>
      </c>
      <c r="C13" s="20" t="s">
        <v>123</v>
      </c>
      <c r="D13" s="46">
        <v>3624998</v>
      </c>
      <c r="E13" s="46">
        <v>94120</v>
      </c>
      <c r="F13" s="46">
        <v>0</v>
      </c>
      <c r="G13" s="46">
        <v>2738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3721856</v>
      </c>
      <c r="O13" s="47">
        <f t="shared" si="1"/>
        <v>48.62882826382356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28139700</v>
      </c>
      <c r="E14" s="31">
        <f t="shared" si="3"/>
        <v>8310827</v>
      </c>
      <c r="F14" s="31">
        <f t="shared" si="3"/>
        <v>0</v>
      </c>
      <c r="G14" s="31">
        <f t="shared" si="3"/>
        <v>4845357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41295884</v>
      </c>
      <c r="O14" s="43">
        <f t="shared" si="1"/>
        <v>539.5615657991011</v>
      </c>
      <c r="P14" s="10"/>
    </row>
    <row r="15" spans="1:16" ht="15">
      <c r="A15" s="12"/>
      <c r="B15" s="44">
        <v>521</v>
      </c>
      <c r="C15" s="20" t="s">
        <v>29</v>
      </c>
      <c r="D15" s="46">
        <v>10333965</v>
      </c>
      <c r="E15" s="46">
        <v>227485</v>
      </c>
      <c r="F15" s="46">
        <v>0</v>
      </c>
      <c r="G15" s="46">
        <v>2427294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12988744</v>
      </c>
      <c r="O15" s="47">
        <f t="shared" si="1"/>
        <v>169.7076408487509</v>
      </c>
      <c r="P15" s="9"/>
    </row>
    <row r="16" spans="1:16" ht="15">
      <c r="A16" s="12"/>
      <c r="B16" s="44">
        <v>522</v>
      </c>
      <c r="C16" s="20" t="s">
        <v>30</v>
      </c>
      <c r="D16" s="46">
        <v>28438</v>
      </c>
      <c r="E16" s="46">
        <v>6431971</v>
      </c>
      <c r="F16" s="46">
        <v>0</v>
      </c>
      <c r="G16" s="46">
        <v>29813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6490222</v>
      </c>
      <c r="O16" s="47">
        <f t="shared" si="1"/>
        <v>84.79959757499739</v>
      </c>
      <c r="P16" s="9"/>
    </row>
    <row r="17" spans="1:16" ht="15">
      <c r="A17" s="12"/>
      <c r="B17" s="44">
        <v>523</v>
      </c>
      <c r="C17" s="20" t="s">
        <v>124</v>
      </c>
      <c r="D17" s="46">
        <v>5514024</v>
      </c>
      <c r="E17" s="46">
        <v>87446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5601470</v>
      </c>
      <c r="O17" s="47">
        <f t="shared" si="1"/>
        <v>73.18738894115188</v>
      </c>
      <c r="P17" s="9"/>
    </row>
    <row r="18" spans="1:16" ht="15">
      <c r="A18" s="12"/>
      <c r="B18" s="44">
        <v>524</v>
      </c>
      <c r="C18" s="20" t="s">
        <v>32</v>
      </c>
      <c r="D18" s="46">
        <v>0</v>
      </c>
      <c r="E18" s="46">
        <v>576774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576774</v>
      </c>
      <c r="O18" s="47">
        <f t="shared" si="1"/>
        <v>7.535983066792098</v>
      </c>
      <c r="P18" s="9"/>
    </row>
    <row r="19" spans="1:16" ht="15">
      <c r="A19" s="12"/>
      <c r="B19" s="44">
        <v>525</v>
      </c>
      <c r="C19" s="20" t="s">
        <v>33</v>
      </c>
      <c r="D19" s="46">
        <v>3988285</v>
      </c>
      <c r="E19" s="46">
        <v>707068</v>
      </c>
      <c r="F19" s="46">
        <v>0</v>
      </c>
      <c r="G19" s="46">
        <v>2388250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7083603</v>
      </c>
      <c r="O19" s="47">
        <f t="shared" si="1"/>
        <v>92.55256349952964</v>
      </c>
      <c r="P19" s="9"/>
    </row>
    <row r="20" spans="1:16" ht="15">
      <c r="A20" s="12"/>
      <c r="B20" s="44">
        <v>526</v>
      </c>
      <c r="C20" s="20" t="s">
        <v>34</v>
      </c>
      <c r="D20" s="46">
        <v>6976165</v>
      </c>
      <c r="E20" s="46">
        <v>52581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7028746</v>
      </c>
      <c r="O20" s="47">
        <f t="shared" si="1"/>
        <v>91.83581582523257</v>
      </c>
      <c r="P20" s="9"/>
    </row>
    <row r="21" spans="1:16" ht="15">
      <c r="A21" s="12"/>
      <c r="B21" s="44">
        <v>527</v>
      </c>
      <c r="C21" s="20" t="s">
        <v>35</v>
      </c>
      <c r="D21" s="46">
        <v>239750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239750</v>
      </c>
      <c r="O21" s="47">
        <f t="shared" si="1"/>
        <v>3.1325128044319013</v>
      </c>
      <c r="P21" s="9"/>
    </row>
    <row r="22" spans="1:16" ht="15">
      <c r="A22" s="12"/>
      <c r="B22" s="44">
        <v>529</v>
      </c>
      <c r="C22" s="20" t="s">
        <v>36</v>
      </c>
      <c r="D22" s="46">
        <v>1059073</v>
      </c>
      <c r="E22" s="46">
        <v>227502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1286575</v>
      </c>
      <c r="O22" s="47">
        <f t="shared" si="1"/>
        <v>16.810063238214696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SUM(D24:D30)</f>
        <v>333350</v>
      </c>
      <c r="E23" s="31">
        <f t="shared" si="5"/>
        <v>1073769</v>
      </c>
      <c r="F23" s="31">
        <f t="shared" si="5"/>
        <v>0</v>
      </c>
      <c r="G23" s="31">
        <f t="shared" si="5"/>
        <v>4506887</v>
      </c>
      <c r="H23" s="31">
        <f t="shared" si="5"/>
        <v>0</v>
      </c>
      <c r="I23" s="31">
        <f t="shared" si="5"/>
        <v>2556865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8470871</v>
      </c>
      <c r="O23" s="43">
        <f t="shared" si="1"/>
        <v>110.67825598411206</v>
      </c>
      <c r="P23" s="10"/>
    </row>
    <row r="24" spans="1:16" ht="15">
      <c r="A24" s="12"/>
      <c r="B24" s="44">
        <v>533</v>
      </c>
      <c r="C24" s="20" t="s">
        <v>89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29808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0">SUM(D24:M24)</f>
        <v>29808</v>
      </c>
      <c r="O24" s="47">
        <f t="shared" si="1"/>
        <v>0.3894637817497648</v>
      </c>
      <c r="P24" s="9"/>
    </row>
    <row r="25" spans="1:16" ht="15">
      <c r="A25" s="12"/>
      <c r="B25" s="44">
        <v>534</v>
      </c>
      <c r="C25" s="20" t="s">
        <v>125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552635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552635</v>
      </c>
      <c r="O25" s="47">
        <f t="shared" si="1"/>
        <v>7.220589003867461</v>
      </c>
      <c r="P25" s="9"/>
    </row>
    <row r="26" spans="1:16" ht="15">
      <c r="A26" s="12"/>
      <c r="B26" s="44">
        <v>535</v>
      </c>
      <c r="C26" s="20" t="s">
        <v>90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75441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75441</v>
      </c>
      <c r="O26" s="47">
        <f t="shared" si="1"/>
        <v>0.9856930072122922</v>
      </c>
      <c r="P26" s="9"/>
    </row>
    <row r="27" spans="1:16" ht="15">
      <c r="A27" s="12"/>
      <c r="B27" s="44">
        <v>536</v>
      </c>
      <c r="C27" s="20" t="s">
        <v>126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1898981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1898981</v>
      </c>
      <c r="O27" s="47">
        <f t="shared" si="1"/>
        <v>24.81160499634159</v>
      </c>
      <c r="P27" s="9"/>
    </row>
    <row r="28" spans="1:16" ht="15">
      <c r="A28" s="12"/>
      <c r="B28" s="44">
        <v>537</v>
      </c>
      <c r="C28" s="20" t="s">
        <v>127</v>
      </c>
      <c r="D28" s="46">
        <v>333350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333350</v>
      </c>
      <c r="O28" s="47">
        <f t="shared" si="1"/>
        <v>4.355466708477056</v>
      </c>
      <c r="P28" s="9"/>
    </row>
    <row r="29" spans="1:16" ht="15">
      <c r="A29" s="12"/>
      <c r="B29" s="44">
        <v>538</v>
      </c>
      <c r="C29" s="20" t="s">
        <v>166</v>
      </c>
      <c r="D29" s="46">
        <v>0</v>
      </c>
      <c r="E29" s="46">
        <v>567000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567000</v>
      </c>
      <c r="O29" s="47">
        <f t="shared" si="1"/>
        <v>7.408278457196613</v>
      </c>
      <c r="P29" s="9"/>
    </row>
    <row r="30" spans="1:16" ht="15">
      <c r="A30" s="12"/>
      <c r="B30" s="44">
        <v>539</v>
      </c>
      <c r="C30" s="20" t="s">
        <v>41</v>
      </c>
      <c r="D30" s="46">
        <v>0</v>
      </c>
      <c r="E30" s="46">
        <v>506769</v>
      </c>
      <c r="F30" s="46">
        <v>0</v>
      </c>
      <c r="G30" s="46">
        <v>4506887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5013656</v>
      </c>
      <c r="O30" s="47">
        <f t="shared" si="1"/>
        <v>65.50716002926727</v>
      </c>
      <c r="P30" s="9"/>
    </row>
    <row r="31" spans="1:16" ht="15.75">
      <c r="A31" s="28" t="s">
        <v>42</v>
      </c>
      <c r="B31" s="29"/>
      <c r="C31" s="30"/>
      <c r="D31" s="31">
        <f aca="true" t="shared" si="7" ref="D31:M31">SUM(D32:D33)</f>
        <v>0</v>
      </c>
      <c r="E31" s="31">
        <f t="shared" si="7"/>
        <v>7520388</v>
      </c>
      <c r="F31" s="31">
        <f t="shared" si="7"/>
        <v>0</v>
      </c>
      <c r="G31" s="31">
        <f t="shared" si="7"/>
        <v>5012950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aca="true" t="shared" si="8" ref="N31:N39">SUM(D31:M31)</f>
        <v>12533338</v>
      </c>
      <c r="O31" s="43">
        <f t="shared" si="1"/>
        <v>163.75742134420403</v>
      </c>
      <c r="P31" s="10"/>
    </row>
    <row r="32" spans="1:16" ht="15">
      <c r="A32" s="12"/>
      <c r="B32" s="44">
        <v>541</v>
      </c>
      <c r="C32" s="20" t="s">
        <v>128</v>
      </c>
      <c r="D32" s="46">
        <v>0</v>
      </c>
      <c r="E32" s="46">
        <v>6814464</v>
      </c>
      <c r="F32" s="46">
        <v>0</v>
      </c>
      <c r="G32" s="46">
        <v>5012950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11827414</v>
      </c>
      <c r="O32" s="47">
        <f t="shared" si="1"/>
        <v>154.5339970732727</v>
      </c>
      <c r="P32" s="9"/>
    </row>
    <row r="33" spans="1:16" ht="15">
      <c r="A33" s="12"/>
      <c r="B33" s="44">
        <v>549</v>
      </c>
      <c r="C33" s="20" t="s">
        <v>129</v>
      </c>
      <c r="D33" s="46">
        <v>0</v>
      </c>
      <c r="E33" s="46">
        <v>705924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705924</v>
      </c>
      <c r="O33" s="47">
        <f t="shared" si="1"/>
        <v>9.223424270931327</v>
      </c>
      <c r="P33" s="9"/>
    </row>
    <row r="34" spans="1:16" ht="15.75">
      <c r="A34" s="28" t="s">
        <v>45</v>
      </c>
      <c r="B34" s="29"/>
      <c r="C34" s="30"/>
      <c r="D34" s="31">
        <f aca="true" t="shared" si="9" ref="D34:M34">SUM(D35:D37)</f>
        <v>205546</v>
      </c>
      <c r="E34" s="31">
        <f t="shared" si="9"/>
        <v>4580887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4786433</v>
      </c>
      <c r="O34" s="43">
        <f t="shared" si="1"/>
        <v>62.53832183547612</v>
      </c>
      <c r="P34" s="10"/>
    </row>
    <row r="35" spans="1:16" ht="15">
      <c r="A35" s="13"/>
      <c r="B35" s="45">
        <v>552</v>
      </c>
      <c r="C35" s="21" t="s">
        <v>46</v>
      </c>
      <c r="D35" s="46">
        <v>152559</v>
      </c>
      <c r="E35" s="46">
        <v>4057647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4210206</v>
      </c>
      <c r="O35" s="47">
        <f t="shared" si="1"/>
        <v>55.00948573220445</v>
      </c>
      <c r="P35" s="9"/>
    </row>
    <row r="36" spans="1:16" ht="15">
      <c r="A36" s="13"/>
      <c r="B36" s="45">
        <v>553</v>
      </c>
      <c r="C36" s="21" t="s">
        <v>130</v>
      </c>
      <c r="D36" s="46">
        <v>52808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52808</v>
      </c>
      <c r="O36" s="47">
        <f t="shared" si="1"/>
        <v>0.6899759590258179</v>
      </c>
      <c r="P36" s="9"/>
    </row>
    <row r="37" spans="1:16" ht="15">
      <c r="A37" s="13"/>
      <c r="B37" s="45">
        <v>554</v>
      </c>
      <c r="C37" s="21" t="s">
        <v>48</v>
      </c>
      <c r="D37" s="46">
        <v>179</v>
      </c>
      <c r="E37" s="46">
        <v>523240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523419</v>
      </c>
      <c r="O37" s="47">
        <f aca="true" t="shared" si="10" ref="O37:O68">(N37/O$78)</f>
        <v>6.838860144245845</v>
      </c>
      <c r="P37" s="9"/>
    </row>
    <row r="38" spans="1:16" ht="15.75">
      <c r="A38" s="28" t="s">
        <v>49</v>
      </c>
      <c r="B38" s="29"/>
      <c r="C38" s="30"/>
      <c r="D38" s="31">
        <f>SUM(D39:D44)</f>
        <v>2629109</v>
      </c>
      <c r="E38" s="31">
        <f aca="true" t="shared" si="11" ref="E38:M38">SUM(E39:E44)</f>
        <v>1001281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3630390</v>
      </c>
      <c r="O38" s="43">
        <f t="shared" si="10"/>
        <v>47.433756663530886</v>
      </c>
      <c r="P38" s="10"/>
    </row>
    <row r="39" spans="1:16" ht="15">
      <c r="A39" s="12"/>
      <c r="B39" s="44">
        <v>561</v>
      </c>
      <c r="C39" s="20" t="s">
        <v>167</v>
      </c>
      <c r="D39" s="46">
        <v>100962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100962</v>
      </c>
      <c r="O39" s="47">
        <f t="shared" si="10"/>
        <v>1.3191439322671683</v>
      </c>
      <c r="P39" s="9"/>
    </row>
    <row r="40" spans="1:16" ht="15">
      <c r="A40" s="12"/>
      <c r="B40" s="44">
        <v>562</v>
      </c>
      <c r="C40" s="20" t="s">
        <v>131</v>
      </c>
      <c r="D40" s="46">
        <v>1889854</v>
      </c>
      <c r="E40" s="46">
        <v>873944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49">SUM(D40:M40)</f>
        <v>2763798</v>
      </c>
      <c r="O40" s="47">
        <f t="shared" si="10"/>
        <v>36.11108497961744</v>
      </c>
      <c r="P40" s="9"/>
    </row>
    <row r="41" spans="1:16" ht="15">
      <c r="A41" s="12"/>
      <c r="B41" s="44">
        <v>563</v>
      </c>
      <c r="C41" s="20" t="s">
        <v>132</v>
      </c>
      <c r="D41" s="46">
        <v>32000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32000</v>
      </c>
      <c r="O41" s="47">
        <f t="shared" si="10"/>
        <v>0.4181038988188565</v>
      </c>
      <c r="P41" s="9"/>
    </row>
    <row r="42" spans="1:16" ht="15">
      <c r="A42" s="12"/>
      <c r="B42" s="44">
        <v>564</v>
      </c>
      <c r="C42" s="20" t="s">
        <v>133</v>
      </c>
      <c r="D42" s="46">
        <v>328015</v>
      </c>
      <c r="E42" s="46">
        <v>83655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411670</v>
      </c>
      <c r="O42" s="47">
        <f t="shared" si="10"/>
        <v>5.378776000836208</v>
      </c>
      <c r="P42" s="9"/>
    </row>
    <row r="43" spans="1:16" ht="15">
      <c r="A43" s="12"/>
      <c r="B43" s="44">
        <v>565</v>
      </c>
      <c r="C43" s="20" t="s">
        <v>134</v>
      </c>
      <c r="D43" s="46">
        <v>32400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32400</v>
      </c>
      <c r="O43" s="47">
        <f t="shared" si="10"/>
        <v>0.4233301975540922</v>
      </c>
      <c r="P43" s="9"/>
    </row>
    <row r="44" spans="1:16" ht="15">
      <c r="A44" s="12"/>
      <c r="B44" s="44">
        <v>569</v>
      </c>
      <c r="C44" s="20" t="s">
        <v>55</v>
      </c>
      <c r="D44" s="46">
        <v>245878</v>
      </c>
      <c r="E44" s="46">
        <v>43682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289560</v>
      </c>
      <c r="O44" s="47">
        <f t="shared" si="10"/>
        <v>3.7833176544371274</v>
      </c>
      <c r="P44" s="9"/>
    </row>
    <row r="45" spans="1:16" ht="15.75">
      <c r="A45" s="28" t="s">
        <v>56</v>
      </c>
      <c r="B45" s="29"/>
      <c r="C45" s="30"/>
      <c r="D45" s="31">
        <f aca="true" t="shared" si="13" ref="D45:M45">SUM(D46:D49)</f>
        <v>1984356</v>
      </c>
      <c r="E45" s="31">
        <f t="shared" si="13"/>
        <v>172541</v>
      </c>
      <c r="F45" s="31">
        <f t="shared" si="13"/>
        <v>0</v>
      </c>
      <c r="G45" s="31">
        <f t="shared" si="13"/>
        <v>25040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2181937</v>
      </c>
      <c r="O45" s="43">
        <f t="shared" si="10"/>
        <v>28.50863645865998</v>
      </c>
      <c r="P45" s="9"/>
    </row>
    <row r="46" spans="1:16" ht="15">
      <c r="A46" s="12"/>
      <c r="B46" s="44">
        <v>571</v>
      </c>
      <c r="C46" s="20" t="s">
        <v>57</v>
      </c>
      <c r="D46" s="46">
        <v>1515587</v>
      </c>
      <c r="E46" s="46">
        <v>37796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1553383</v>
      </c>
      <c r="O46" s="47">
        <f t="shared" si="10"/>
        <v>20.29610902059162</v>
      </c>
      <c r="P46" s="9"/>
    </row>
    <row r="47" spans="1:16" ht="15">
      <c r="A47" s="12"/>
      <c r="B47" s="44">
        <v>572</v>
      </c>
      <c r="C47" s="20" t="s">
        <v>135</v>
      </c>
      <c r="D47" s="46">
        <v>468469</v>
      </c>
      <c r="E47" s="46">
        <v>129009</v>
      </c>
      <c r="F47" s="46">
        <v>0</v>
      </c>
      <c r="G47" s="46">
        <v>25040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622518</v>
      </c>
      <c r="O47" s="47">
        <f t="shared" si="10"/>
        <v>8.133662590153653</v>
      </c>
      <c r="P47" s="9"/>
    </row>
    <row r="48" spans="1:16" ht="15">
      <c r="A48" s="12"/>
      <c r="B48" s="44">
        <v>573</v>
      </c>
      <c r="C48" s="20" t="s">
        <v>91</v>
      </c>
      <c r="D48" s="46">
        <v>300</v>
      </c>
      <c r="E48" s="46">
        <v>753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1053</v>
      </c>
      <c r="O48" s="47">
        <f t="shared" si="10"/>
        <v>0.013758231420507996</v>
      </c>
      <c r="P48" s="9"/>
    </row>
    <row r="49" spans="1:16" ht="15">
      <c r="A49" s="12"/>
      <c r="B49" s="44">
        <v>579</v>
      </c>
      <c r="C49" s="20" t="s">
        <v>59</v>
      </c>
      <c r="D49" s="46">
        <v>0</v>
      </c>
      <c r="E49" s="46">
        <v>4983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4983</v>
      </c>
      <c r="O49" s="47">
        <f t="shared" si="10"/>
        <v>0.06510661649419881</v>
      </c>
      <c r="P49" s="9"/>
    </row>
    <row r="50" spans="1:16" ht="15.75">
      <c r="A50" s="28" t="s">
        <v>136</v>
      </c>
      <c r="B50" s="29"/>
      <c r="C50" s="30"/>
      <c r="D50" s="31">
        <f aca="true" t="shared" si="14" ref="D50:M50">SUM(D51:D53)</f>
        <v>2633205</v>
      </c>
      <c r="E50" s="31">
        <f t="shared" si="14"/>
        <v>17777947</v>
      </c>
      <c r="F50" s="31">
        <f t="shared" si="14"/>
        <v>0</v>
      </c>
      <c r="G50" s="31">
        <f t="shared" si="14"/>
        <v>257596</v>
      </c>
      <c r="H50" s="31">
        <f t="shared" si="14"/>
        <v>0</v>
      </c>
      <c r="I50" s="31">
        <f t="shared" si="14"/>
        <v>472815</v>
      </c>
      <c r="J50" s="31">
        <f t="shared" si="14"/>
        <v>0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21141563</v>
      </c>
      <c r="O50" s="43">
        <f t="shared" si="10"/>
        <v>276.230309919515</v>
      </c>
      <c r="P50" s="9"/>
    </row>
    <row r="51" spans="1:16" ht="15">
      <c r="A51" s="12"/>
      <c r="B51" s="44">
        <v>581</v>
      </c>
      <c r="C51" s="20" t="s">
        <v>137</v>
      </c>
      <c r="D51" s="46">
        <v>2633205</v>
      </c>
      <c r="E51" s="46">
        <v>17777947</v>
      </c>
      <c r="F51" s="46">
        <v>0</v>
      </c>
      <c r="G51" s="46">
        <v>257596</v>
      </c>
      <c r="H51" s="46">
        <v>0</v>
      </c>
      <c r="I51" s="46">
        <v>126979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20795727</v>
      </c>
      <c r="O51" s="47">
        <f t="shared" si="10"/>
        <v>271.71170429601756</v>
      </c>
      <c r="P51" s="9"/>
    </row>
    <row r="52" spans="1:16" ht="15">
      <c r="A52" s="12"/>
      <c r="B52" s="44">
        <v>590</v>
      </c>
      <c r="C52" s="20" t="s">
        <v>139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44890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5" ref="N52:N59">SUM(D52:M52)</f>
        <v>44890</v>
      </c>
      <c r="O52" s="47">
        <f t="shared" si="10"/>
        <v>0.5865213755618272</v>
      </c>
      <c r="P52" s="9"/>
    </row>
    <row r="53" spans="1:16" ht="15">
      <c r="A53" s="12"/>
      <c r="B53" s="44">
        <v>591</v>
      </c>
      <c r="C53" s="20" t="s">
        <v>140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300946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300946</v>
      </c>
      <c r="O53" s="47">
        <f t="shared" si="10"/>
        <v>3.932084247935612</v>
      </c>
      <c r="P53" s="9"/>
    </row>
    <row r="54" spans="1:16" ht="15.75">
      <c r="A54" s="28" t="s">
        <v>64</v>
      </c>
      <c r="B54" s="29"/>
      <c r="C54" s="30"/>
      <c r="D54" s="31">
        <f aca="true" t="shared" si="16" ref="D54:M54">SUM(D55:D75)</f>
        <v>1381686</v>
      </c>
      <c r="E54" s="31">
        <f t="shared" si="16"/>
        <v>2371631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0</v>
      </c>
      <c r="M54" s="31">
        <f t="shared" si="16"/>
        <v>0</v>
      </c>
      <c r="N54" s="31">
        <f>SUM(D54:M54)</f>
        <v>3753317</v>
      </c>
      <c r="O54" s="43">
        <f t="shared" si="10"/>
        <v>49.039889725096685</v>
      </c>
      <c r="P54" s="9"/>
    </row>
    <row r="55" spans="1:16" ht="15">
      <c r="A55" s="12"/>
      <c r="B55" s="44">
        <v>602</v>
      </c>
      <c r="C55" s="20" t="s">
        <v>142</v>
      </c>
      <c r="D55" s="46">
        <v>0</v>
      </c>
      <c r="E55" s="46">
        <v>40139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40139</v>
      </c>
      <c r="O55" s="47">
        <f t="shared" si="10"/>
        <v>0.5244460123340651</v>
      </c>
      <c r="P55" s="9"/>
    </row>
    <row r="56" spans="1:16" ht="15">
      <c r="A56" s="12"/>
      <c r="B56" s="44">
        <v>603</v>
      </c>
      <c r="C56" s="20" t="s">
        <v>143</v>
      </c>
      <c r="D56" s="46">
        <v>0</v>
      </c>
      <c r="E56" s="46">
        <v>16784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16784</v>
      </c>
      <c r="O56" s="47">
        <f t="shared" si="10"/>
        <v>0.21929549493049022</v>
      </c>
      <c r="P56" s="9"/>
    </row>
    <row r="57" spans="1:16" ht="15">
      <c r="A57" s="12"/>
      <c r="B57" s="44">
        <v>604</v>
      </c>
      <c r="C57" s="20" t="s">
        <v>144</v>
      </c>
      <c r="D57" s="46">
        <v>0</v>
      </c>
      <c r="E57" s="46">
        <v>429098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429098</v>
      </c>
      <c r="O57" s="47">
        <f t="shared" si="10"/>
        <v>5.606485836730427</v>
      </c>
      <c r="P57" s="9"/>
    </row>
    <row r="58" spans="1:16" ht="15">
      <c r="A58" s="12"/>
      <c r="B58" s="44">
        <v>605</v>
      </c>
      <c r="C58" s="20" t="s">
        <v>145</v>
      </c>
      <c r="D58" s="46">
        <v>55000</v>
      </c>
      <c r="E58" s="46">
        <v>22294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77294</v>
      </c>
      <c r="O58" s="47">
        <f t="shared" si="10"/>
        <v>1.0099038361032717</v>
      </c>
      <c r="P58" s="9"/>
    </row>
    <row r="59" spans="1:16" ht="15">
      <c r="A59" s="12"/>
      <c r="B59" s="44">
        <v>608</v>
      </c>
      <c r="C59" s="20" t="s">
        <v>146</v>
      </c>
      <c r="D59" s="46">
        <v>0</v>
      </c>
      <c r="E59" s="46">
        <v>66603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66603</v>
      </c>
      <c r="O59" s="47">
        <f t="shared" si="10"/>
        <v>0.8702179366572593</v>
      </c>
      <c r="P59" s="9"/>
    </row>
    <row r="60" spans="1:16" ht="15">
      <c r="A60" s="12"/>
      <c r="B60" s="44">
        <v>614</v>
      </c>
      <c r="C60" s="20" t="s">
        <v>147</v>
      </c>
      <c r="D60" s="46">
        <v>0</v>
      </c>
      <c r="E60" s="46">
        <v>206505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aca="true" t="shared" si="17" ref="N60:N66">SUM(D60:M60)</f>
        <v>206505</v>
      </c>
      <c r="O60" s="47">
        <f t="shared" si="10"/>
        <v>2.698142050799624</v>
      </c>
      <c r="P60" s="9"/>
    </row>
    <row r="61" spans="1:16" ht="15">
      <c r="A61" s="12"/>
      <c r="B61" s="44">
        <v>634</v>
      </c>
      <c r="C61" s="20" t="s">
        <v>149</v>
      </c>
      <c r="D61" s="46">
        <v>0</v>
      </c>
      <c r="E61" s="46">
        <v>153305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153305</v>
      </c>
      <c r="O61" s="47">
        <f t="shared" si="10"/>
        <v>2.003044319013275</v>
      </c>
      <c r="P61" s="9"/>
    </row>
    <row r="62" spans="1:16" ht="15">
      <c r="A62" s="12"/>
      <c r="B62" s="44">
        <v>654</v>
      </c>
      <c r="C62" s="20" t="s">
        <v>151</v>
      </c>
      <c r="D62" s="46">
        <v>0</v>
      </c>
      <c r="E62" s="46">
        <v>240785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240785</v>
      </c>
      <c r="O62" s="47">
        <f t="shared" si="10"/>
        <v>3.146035852409324</v>
      </c>
      <c r="P62" s="9"/>
    </row>
    <row r="63" spans="1:16" ht="15">
      <c r="A63" s="12"/>
      <c r="B63" s="44">
        <v>669</v>
      </c>
      <c r="C63" s="20" t="s">
        <v>114</v>
      </c>
      <c r="D63" s="46">
        <v>5890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5890</v>
      </c>
      <c r="O63" s="47">
        <f t="shared" si="10"/>
        <v>0.07695724887634577</v>
      </c>
      <c r="P63" s="9"/>
    </row>
    <row r="64" spans="1:16" ht="15">
      <c r="A64" s="12"/>
      <c r="B64" s="44">
        <v>674</v>
      </c>
      <c r="C64" s="20" t="s">
        <v>152</v>
      </c>
      <c r="D64" s="46">
        <v>0</v>
      </c>
      <c r="E64" s="46">
        <v>44601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44601</v>
      </c>
      <c r="O64" s="47">
        <f t="shared" si="10"/>
        <v>0.5827453747256193</v>
      </c>
      <c r="P64" s="9"/>
    </row>
    <row r="65" spans="1:16" ht="15">
      <c r="A65" s="12"/>
      <c r="B65" s="44">
        <v>685</v>
      </c>
      <c r="C65" s="20" t="s">
        <v>75</v>
      </c>
      <c r="D65" s="46">
        <v>0</v>
      </c>
      <c r="E65" s="46">
        <v>2493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2493</v>
      </c>
      <c r="O65" s="47">
        <f t="shared" si="10"/>
        <v>0.03257290686735654</v>
      </c>
      <c r="P65" s="9"/>
    </row>
    <row r="66" spans="1:16" ht="15">
      <c r="A66" s="12"/>
      <c r="B66" s="44">
        <v>694</v>
      </c>
      <c r="C66" s="20" t="s">
        <v>153</v>
      </c>
      <c r="D66" s="46">
        <v>0</v>
      </c>
      <c r="E66" s="46">
        <v>52220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52220</v>
      </c>
      <c r="O66" s="47">
        <f t="shared" si="10"/>
        <v>0.6822932998850214</v>
      </c>
      <c r="P66" s="9"/>
    </row>
    <row r="67" spans="1:16" ht="15">
      <c r="A67" s="12"/>
      <c r="B67" s="44">
        <v>711</v>
      </c>
      <c r="C67" s="20" t="s">
        <v>115</v>
      </c>
      <c r="D67" s="46">
        <v>809785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aca="true" t="shared" si="18" ref="N67:N75">SUM(D67:M67)</f>
        <v>809785</v>
      </c>
      <c r="O67" s="47">
        <f t="shared" si="10"/>
        <v>10.580445803282116</v>
      </c>
      <c r="P67" s="9"/>
    </row>
    <row r="68" spans="1:16" ht="15">
      <c r="A68" s="12"/>
      <c r="B68" s="44">
        <v>712</v>
      </c>
      <c r="C68" s="20" t="s">
        <v>116</v>
      </c>
      <c r="D68" s="46">
        <v>510081</v>
      </c>
      <c r="E68" s="46">
        <v>272270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782351</v>
      </c>
      <c r="O68" s="47">
        <f t="shared" si="10"/>
        <v>10.222000104525975</v>
      </c>
      <c r="P68" s="9"/>
    </row>
    <row r="69" spans="1:16" ht="15">
      <c r="A69" s="12"/>
      <c r="B69" s="44">
        <v>713</v>
      </c>
      <c r="C69" s="20" t="s">
        <v>154</v>
      </c>
      <c r="D69" s="46">
        <v>0</v>
      </c>
      <c r="E69" s="46">
        <v>128251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128251</v>
      </c>
      <c r="O69" s="47">
        <f aca="true" t="shared" si="19" ref="O69:O76">(N69/O$78)</f>
        <v>1.6756950977317864</v>
      </c>
      <c r="P69" s="9"/>
    </row>
    <row r="70" spans="1:16" ht="15">
      <c r="A70" s="12"/>
      <c r="B70" s="44">
        <v>714</v>
      </c>
      <c r="C70" s="20" t="s">
        <v>118</v>
      </c>
      <c r="D70" s="46">
        <v>0</v>
      </c>
      <c r="E70" s="46">
        <v>29632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29632</v>
      </c>
      <c r="O70" s="47">
        <f t="shared" si="19"/>
        <v>0.3871642103062611</v>
      </c>
      <c r="P70" s="9"/>
    </row>
    <row r="71" spans="1:16" ht="15">
      <c r="A71" s="12"/>
      <c r="B71" s="44">
        <v>716</v>
      </c>
      <c r="C71" s="20" t="s">
        <v>119</v>
      </c>
      <c r="D71" s="46">
        <v>0</v>
      </c>
      <c r="E71" s="46">
        <v>195006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195006</v>
      </c>
      <c r="O71" s="47">
        <f t="shared" si="19"/>
        <v>2.5478990279084353</v>
      </c>
      <c r="P71" s="9"/>
    </row>
    <row r="72" spans="1:16" ht="15">
      <c r="A72" s="12"/>
      <c r="B72" s="44">
        <v>719</v>
      </c>
      <c r="C72" s="20" t="s">
        <v>120</v>
      </c>
      <c r="D72" s="46">
        <v>930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930</v>
      </c>
      <c r="O72" s="47">
        <f t="shared" si="19"/>
        <v>0.012151144559423017</v>
      </c>
      <c r="P72" s="9"/>
    </row>
    <row r="73" spans="1:16" ht="15">
      <c r="A73" s="12"/>
      <c r="B73" s="44">
        <v>724</v>
      </c>
      <c r="C73" s="20" t="s">
        <v>155</v>
      </c>
      <c r="D73" s="46">
        <v>0</v>
      </c>
      <c r="E73" s="46">
        <v>174043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174043</v>
      </c>
      <c r="O73" s="47">
        <f t="shared" si="19"/>
        <v>2.27400177694157</v>
      </c>
      <c r="P73" s="9"/>
    </row>
    <row r="74" spans="1:16" ht="15">
      <c r="A74" s="12"/>
      <c r="B74" s="44">
        <v>744</v>
      </c>
      <c r="C74" s="20" t="s">
        <v>156</v>
      </c>
      <c r="D74" s="46">
        <v>0</v>
      </c>
      <c r="E74" s="46">
        <v>117578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117578</v>
      </c>
      <c r="O74" s="47">
        <f t="shared" si="19"/>
        <v>1.5362443817288596</v>
      </c>
      <c r="P74" s="9"/>
    </row>
    <row r="75" spans="1:16" ht="15.75" thickBot="1">
      <c r="A75" s="12"/>
      <c r="B75" s="44">
        <v>764</v>
      </c>
      <c r="C75" s="20" t="s">
        <v>157</v>
      </c>
      <c r="D75" s="46">
        <v>0</v>
      </c>
      <c r="E75" s="46">
        <v>180024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180024</v>
      </c>
      <c r="O75" s="47">
        <f t="shared" si="19"/>
        <v>2.352148008780182</v>
      </c>
      <c r="P75" s="9"/>
    </row>
    <row r="76" spans="1:119" ht="16.5" thickBot="1">
      <c r="A76" s="14" t="s">
        <v>10</v>
      </c>
      <c r="B76" s="23"/>
      <c r="C76" s="22"/>
      <c r="D76" s="15">
        <f aca="true" t="shared" si="20" ref="D76:M76">SUM(D5,D14,D23,D31,D34,D38,D45,D50,D54)</f>
        <v>54016769</v>
      </c>
      <c r="E76" s="15">
        <f t="shared" si="20"/>
        <v>44235149</v>
      </c>
      <c r="F76" s="15">
        <f t="shared" si="20"/>
        <v>4384802</v>
      </c>
      <c r="G76" s="15">
        <f t="shared" si="20"/>
        <v>14650568</v>
      </c>
      <c r="H76" s="15">
        <f t="shared" si="20"/>
        <v>0</v>
      </c>
      <c r="I76" s="15">
        <f t="shared" si="20"/>
        <v>3029680</v>
      </c>
      <c r="J76" s="15">
        <f t="shared" si="20"/>
        <v>0</v>
      </c>
      <c r="K76" s="15">
        <f t="shared" si="20"/>
        <v>0</v>
      </c>
      <c r="L76" s="15">
        <f t="shared" si="20"/>
        <v>0</v>
      </c>
      <c r="M76" s="15">
        <f t="shared" si="20"/>
        <v>0</v>
      </c>
      <c r="N76" s="15">
        <f>SUM(D76:M76)</f>
        <v>120316968</v>
      </c>
      <c r="O76" s="37">
        <f t="shared" si="19"/>
        <v>1572.0310442144873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168</v>
      </c>
      <c r="M78" s="48"/>
      <c r="N78" s="48"/>
      <c r="O78" s="41">
        <v>76536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96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14238232</v>
      </c>
      <c r="E5" s="26">
        <f t="shared" si="0"/>
        <v>1181233</v>
      </c>
      <c r="F5" s="26">
        <f t="shared" si="0"/>
        <v>4437402</v>
      </c>
      <c r="G5" s="26">
        <f t="shared" si="0"/>
        <v>4824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19861691</v>
      </c>
      <c r="O5" s="32">
        <f aca="true" t="shared" si="1" ref="O5:O36">(N5/O$75)</f>
        <v>263.69393661794186</v>
      </c>
      <c r="P5" s="6"/>
    </row>
    <row r="6" spans="1:16" ht="15">
      <c r="A6" s="12"/>
      <c r="B6" s="44">
        <v>511</v>
      </c>
      <c r="C6" s="20" t="s">
        <v>20</v>
      </c>
      <c r="D6" s="46">
        <v>476986</v>
      </c>
      <c r="E6" s="46">
        <v>16839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493825</v>
      </c>
      <c r="O6" s="47">
        <f t="shared" si="1"/>
        <v>6.556272487088594</v>
      </c>
      <c r="P6" s="9"/>
    </row>
    <row r="7" spans="1:16" ht="15">
      <c r="A7" s="12"/>
      <c r="B7" s="44">
        <v>512</v>
      </c>
      <c r="C7" s="20" t="s">
        <v>21</v>
      </c>
      <c r="D7" s="46">
        <v>559469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559469</v>
      </c>
      <c r="O7" s="47">
        <f t="shared" si="1"/>
        <v>7.4277957010661035</v>
      </c>
      <c r="P7" s="9"/>
    </row>
    <row r="8" spans="1:16" ht="15">
      <c r="A8" s="12"/>
      <c r="B8" s="44">
        <v>513</v>
      </c>
      <c r="C8" s="20" t="s">
        <v>22</v>
      </c>
      <c r="D8" s="46">
        <v>7868040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7868040</v>
      </c>
      <c r="O8" s="47">
        <f t="shared" si="1"/>
        <v>104.46011072609232</v>
      </c>
      <c r="P8" s="9"/>
    </row>
    <row r="9" spans="1:16" ht="15">
      <c r="A9" s="12"/>
      <c r="B9" s="44">
        <v>514</v>
      </c>
      <c r="C9" s="20" t="s">
        <v>23</v>
      </c>
      <c r="D9" s="46">
        <v>521455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521455</v>
      </c>
      <c r="O9" s="47">
        <f t="shared" si="1"/>
        <v>6.923102454826675</v>
      </c>
      <c r="P9" s="9"/>
    </row>
    <row r="10" spans="1:16" ht="15">
      <c r="A10" s="12"/>
      <c r="B10" s="44">
        <v>515</v>
      </c>
      <c r="C10" s="20" t="s">
        <v>24</v>
      </c>
      <c r="D10" s="46">
        <v>130338</v>
      </c>
      <c r="E10" s="46">
        <v>1150222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1280560</v>
      </c>
      <c r="O10" s="47">
        <f t="shared" si="1"/>
        <v>17.001367480516723</v>
      </c>
      <c r="P10" s="9"/>
    </row>
    <row r="11" spans="1:16" ht="15">
      <c r="A11" s="12"/>
      <c r="B11" s="44">
        <v>516</v>
      </c>
      <c r="C11" s="20" t="s">
        <v>25</v>
      </c>
      <c r="D11" s="46">
        <v>730967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730967</v>
      </c>
      <c r="O11" s="47">
        <f t="shared" si="1"/>
        <v>9.704690590937455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4437402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4437402</v>
      </c>
      <c r="O12" s="47">
        <f t="shared" si="1"/>
        <v>58.91321145497272</v>
      </c>
      <c r="P12" s="9"/>
    </row>
    <row r="13" spans="1:16" ht="15">
      <c r="A13" s="12"/>
      <c r="B13" s="44">
        <v>519</v>
      </c>
      <c r="C13" s="20" t="s">
        <v>123</v>
      </c>
      <c r="D13" s="46">
        <v>3950977</v>
      </c>
      <c r="E13" s="46">
        <v>14172</v>
      </c>
      <c r="F13" s="46">
        <v>0</v>
      </c>
      <c r="G13" s="46">
        <v>4824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3969973</v>
      </c>
      <c r="O13" s="47">
        <f t="shared" si="1"/>
        <v>52.70738572244129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25481332</v>
      </c>
      <c r="E14" s="31">
        <f t="shared" si="3"/>
        <v>7534974</v>
      </c>
      <c r="F14" s="31">
        <f t="shared" si="3"/>
        <v>0</v>
      </c>
      <c r="G14" s="31">
        <f t="shared" si="3"/>
        <v>1375666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34391972</v>
      </c>
      <c r="O14" s="43">
        <f t="shared" si="1"/>
        <v>456.605355744082</v>
      </c>
      <c r="P14" s="10"/>
    </row>
    <row r="15" spans="1:16" ht="15">
      <c r="A15" s="12"/>
      <c r="B15" s="44">
        <v>521</v>
      </c>
      <c r="C15" s="20" t="s">
        <v>29</v>
      </c>
      <c r="D15" s="46">
        <v>12604679</v>
      </c>
      <c r="E15" s="46">
        <v>243393</v>
      </c>
      <c r="F15" s="46">
        <v>0</v>
      </c>
      <c r="G15" s="46">
        <v>216011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13064083</v>
      </c>
      <c r="O15" s="47">
        <f t="shared" si="1"/>
        <v>173.4454269061749</v>
      </c>
      <c r="P15" s="9"/>
    </row>
    <row r="16" spans="1:16" ht="15">
      <c r="A16" s="12"/>
      <c r="B16" s="44">
        <v>522</v>
      </c>
      <c r="C16" s="20" t="s">
        <v>30</v>
      </c>
      <c r="D16" s="46">
        <v>28438</v>
      </c>
      <c r="E16" s="46">
        <v>6105713</v>
      </c>
      <c r="F16" s="46">
        <v>0</v>
      </c>
      <c r="G16" s="46">
        <v>234937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6369088</v>
      </c>
      <c r="O16" s="47">
        <f t="shared" si="1"/>
        <v>84.5592597018096</v>
      </c>
      <c r="P16" s="9"/>
    </row>
    <row r="17" spans="1:16" ht="15">
      <c r="A17" s="12"/>
      <c r="B17" s="44">
        <v>523</v>
      </c>
      <c r="C17" s="20" t="s">
        <v>124</v>
      </c>
      <c r="D17" s="46">
        <v>5258371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5258371</v>
      </c>
      <c r="O17" s="47">
        <f t="shared" si="1"/>
        <v>69.81281448732757</v>
      </c>
      <c r="P17" s="9"/>
    </row>
    <row r="18" spans="1:16" ht="15">
      <c r="A18" s="12"/>
      <c r="B18" s="44">
        <v>524</v>
      </c>
      <c r="C18" s="20" t="s">
        <v>32</v>
      </c>
      <c r="D18" s="46">
        <v>0</v>
      </c>
      <c r="E18" s="46">
        <v>649113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649113</v>
      </c>
      <c r="O18" s="47">
        <f t="shared" si="1"/>
        <v>8.617955151949655</v>
      </c>
      <c r="P18" s="9"/>
    </row>
    <row r="19" spans="1:16" ht="15">
      <c r="A19" s="12"/>
      <c r="B19" s="44">
        <v>525</v>
      </c>
      <c r="C19" s="20" t="s">
        <v>33</v>
      </c>
      <c r="D19" s="46">
        <v>872900</v>
      </c>
      <c r="E19" s="46">
        <v>210084</v>
      </c>
      <c r="F19" s="46">
        <v>0</v>
      </c>
      <c r="G19" s="46">
        <v>924718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2007702</v>
      </c>
      <c r="O19" s="47">
        <f t="shared" si="1"/>
        <v>26.655275421197274</v>
      </c>
      <c r="P19" s="9"/>
    </row>
    <row r="20" spans="1:16" ht="15">
      <c r="A20" s="12"/>
      <c r="B20" s="44">
        <v>526</v>
      </c>
      <c r="C20" s="20" t="s">
        <v>34</v>
      </c>
      <c r="D20" s="46">
        <v>6410537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6410537</v>
      </c>
      <c r="O20" s="47">
        <f t="shared" si="1"/>
        <v>85.1095577594562</v>
      </c>
      <c r="P20" s="9"/>
    </row>
    <row r="21" spans="1:16" ht="15">
      <c r="A21" s="12"/>
      <c r="B21" s="44">
        <v>527</v>
      </c>
      <c r="C21" s="20" t="s">
        <v>35</v>
      </c>
      <c r="D21" s="46">
        <v>196498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196498</v>
      </c>
      <c r="O21" s="47">
        <f t="shared" si="1"/>
        <v>2.608807636648478</v>
      </c>
      <c r="P21" s="9"/>
    </row>
    <row r="22" spans="1:16" ht="15">
      <c r="A22" s="12"/>
      <c r="B22" s="44">
        <v>529</v>
      </c>
      <c r="C22" s="20" t="s">
        <v>36</v>
      </c>
      <c r="D22" s="46">
        <v>109909</v>
      </c>
      <c r="E22" s="46">
        <v>326671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436580</v>
      </c>
      <c r="O22" s="47">
        <f t="shared" si="1"/>
        <v>5.796258679518329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SUM(D24:D28)</f>
        <v>350163</v>
      </c>
      <c r="E23" s="31">
        <f t="shared" si="5"/>
        <v>386101</v>
      </c>
      <c r="F23" s="31">
        <f t="shared" si="5"/>
        <v>0</v>
      </c>
      <c r="G23" s="31">
        <f t="shared" si="5"/>
        <v>231255</v>
      </c>
      <c r="H23" s="31">
        <f t="shared" si="5"/>
        <v>0</v>
      </c>
      <c r="I23" s="31">
        <f t="shared" si="5"/>
        <v>2870643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aca="true" t="shared" si="6" ref="N23:N28">SUM(D23:M23)</f>
        <v>3838162</v>
      </c>
      <c r="O23" s="43">
        <f t="shared" si="1"/>
        <v>50.95739567982369</v>
      </c>
      <c r="P23" s="10"/>
    </row>
    <row r="24" spans="1:16" ht="15">
      <c r="A24" s="12"/>
      <c r="B24" s="44">
        <v>534</v>
      </c>
      <c r="C24" s="20" t="s">
        <v>125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870768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870768</v>
      </c>
      <c r="O24" s="47">
        <f t="shared" si="1"/>
        <v>11.560759947425021</v>
      </c>
      <c r="P24" s="9"/>
    </row>
    <row r="25" spans="1:16" ht="15">
      <c r="A25" s="12"/>
      <c r="B25" s="44">
        <v>535</v>
      </c>
      <c r="C25" s="20" t="s">
        <v>90</v>
      </c>
      <c r="D25" s="46">
        <v>0</v>
      </c>
      <c r="E25" s="46">
        <v>44708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44708</v>
      </c>
      <c r="O25" s="47">
        <f t="shared" si="1"/>
        <v>0.5935662033164721</v>
      </c>
      <c r="P25" s="9"/>
    </row>
    <row r="26" spans="1:16" ht="15">
      <c r="A26" s="12"/>
      <c r="B26" s="44">
        <v>536</v>
      </c>
      <c r="C26" s="20" t="s">
        <v>126</v>
      </c>
      <c r="D26" s="46">
        <v>12296</v>
      </c>
      <c r="E26" s="46">
        <v>0</v>
      </c>
      <c r="F26" s="46">
        <v>0</v>
      </c>
      <c r="G26" s="46">
        <v>0</v>
      </c>
      <c r="H26" s="46">
        <v>0</v>
      </c>
      <c r="I26" s="46">
        <v>1999875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2012171</v>
      </c>
      <c r="O26" s="47">
        <f t="shared" si="1"/>
        <v>26.714608143811155</v>
      </c>
      <c r="P26" s="9"/>
    </row>
    <row r="27" spans="1:16" ht="15">
      <c r="A27" s="12"/>
      <c r="B27" s="44">
        <v>537</v>
      </c>
      <c r="C27" s="20" t="s">
        <v>127</v>
      </c>
      <c r="D27" s="46">
        <v>337867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337867</v>
      </c>
      <c r="O27" s="47">
        <f t="shared" si="1"/>
        <v>4.485694560613906</v>
      </c>
      <c r="P27" s="9"/>
    </row>
    <row r="28" spans="1:16" ht="15">
      <c r="A28" s="12"/>
      <c r="B28" s="44">
        <v>539</v>
      </c>
      <c r="C28" s="20" t="s">
        <v>41</v>
      </c>
      <c r="D28" s="46">
        <v>0</v>
      </c>
      <c r="E28" s="46">
        <v>341393</v>
      </c>
      <c r="F28" s="46">
        <v>0</v>
      </c>
      <c r="G28" s="46">
        <v>231255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572648</v>
      </c>
      <c r="O28" s="47">
        <f t="shared" si="1"/>
        <v>7.6027668246571345</v>
      </c>
      <c r="P28" s="9"/>
    </row>
    <row r="29" spans="1:16" ht="15.75">
      <c r="A29" s="28" t="s">
        <v>42</v>
      </c>
      <c r="B29" s="29"/>
      <c r="C29" s="30"/>
      <c r="D29" s="31">
        <f aca="true" t="shared" si="7" ref="D29:M29">SUM(D30:D31)</f>
        <v>0</v>
      </c>
      <c r="E29" s="31">
        <f t="shared" si="7"/>
        <v>6889177</v>
      </c>
      <c r="F29" s="31">
        <f t="shared" si="7"/>
        <v>0</v>
      </c>
      <c r="G29" s="31">
        <f t="shared" si="7"/>
        <v>7260553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6">SUM(D29:M29)</f>
        <v>14149730</v>
      </c>
      <c r="O29" s="43">
        <f t="shared" si="1"/>
        <v>187.85903001818883</v>
      </c>
      <c r="P29" s="10"/>
    </row>
    <row r="30" spans="1:16" ht="15">
      <c r="A30" s="12"/>
      <c r="B30" s="44">
        <v>541</v>
      </c>
      <c r="C30" s="20" t="s">
        <v>128</v>
      </c>
      <c r="D30" s="46">
        <v>0</v>
      </c>
      <c r="E30" s="46">
        <v>6168192</v>
      </c>
      <c r="F30" s="46">
        <v>0</v>
      </c>
      <c r="G30" s="46">
        <v>7260553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13428745</v>
      </c>
      <c r="O30" s="47">
        <f t="shared" si="1"/>
        <v>178.28686554878453</v>
      </c>
      <c r="P30" s="9"/>
    </row>
    <row r="31" spans="1:16" ht="15">
      <c r="A31" s="12"/>
      <c r="B31" s="44">
        <v>549</v>
      </c>
      <c r="C31" s="20" t="s">
        <v>129</v>
      </c>
      <c r="D31" s="46">
        <v>0</v>
      </c>
      <c r="E31" s="46">
        <v>720985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720985</v>
      </c>
      <c r="O31" s="47">
        <f t="shared" si="1"/>
        <v>9.572164469404283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SUM(D33:D35)</f>
        <v>207399</v>
      </c>
      <c r="E32" s="31">
        <f t="shared" si="9"/>
        <v>3367648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3575047</v>
      </c>
      <c r="O32" s="43">
        <f t="shared" si="1"/>
        <v>47.464146785093135</v>
      </c>
      <c r="P32" s="10"/>
    </row>
    <row r="33" spans="1:16" ht="15">
      <c r="A33" s="13"/>
      <c r="B33" s="45">
        <v>552</v>
      </c>
      <c r="C33" s="21" t="s">
        <v>46</v>
      </c>
      <c r="D33" s="46">
        <v>154753</v>
      </c>
      <c r="E33" s="46">
        <v>3170273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3325026</v>
      </c>
      <c r="O33" s="47">
        <f t="shared" si="1"/>
        <v>44.14474051061457</v>
      </c>
      <c r="P33" s="9"/>
    </row>
    <row r="34" spans="1:16" ht="15">
      <c r="A34" s="13"/>
      <c r="B34" s="45">
        <v>553</v>
      </c>
      <c r="C34" s="21" t="s">
        <v>130</v>
      </c>
      <c r="D34" s="46">
        <v>52451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52451</v>
      </c>
      <c r="O34" s="47">
        <f t="shared" si="1"/>
        <v>0.696366219248284</v>
      </c>
      <c r="P34" s="9"/>
    </row>
    <row r="35" spans="1:16" ht="15">
      <c r="A35" s="13"/>
      <c r="B35" s="45">
        <v>554</v>
      </c>
      <c r="C35" s="21" t="s">
        <v>48</v>
      </c>
      <c r="D35" s="46">
        <v>195</v>
      </c>
      <c r="E35" s="46">
        <v>197375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197570</v>
      </c>
      <c r="O35" s="47">
        <f t="shared" si="1"/>
        <v>2.6230400552302813</v>
      </c>
      <c r="P35" s="9"/>
    </row>
    <row r="36" spans="1:16" ht="15.75">
      <c r="A36" s="28" t="s">
        <v>49</v>
      </c>
      <c r="B36" s="29"/>
      <c r="C36" s="30"/>
      <c r="D36" s="31">
        <f aca="true" t="shared" si="10" ref="D36:M36">SUM(D37:D41)</f>
        <v>2507694</v>
      </c>
      <c r="E36" s="31">
        <f t="shared" si="10"/>
        <v>1068081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3575775</v>
      </c>
      <c r="O36" s="43">
        <f t="shared" si="1"/>
        <v>47.47381208427929</v>
      </c>
      <c r="P36" s="10"/>
    </row>
    <row r="37" spans="1:16" ht="15">
      <c r="A37" s="12"/>
      <c r="B37" s="44">
        <v>562</v>
      </c>
      <c r="C37" s="20" t="s">
        <v>131</v>
      </c>
      <c r="D37" s="46">
        <v>1874303</v>
      </c>
      <c r="E37" s="46">
        <v>949245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1" ref="N37:N45">SUM(D37:M37)</f>
        <v>2823548</v>
      </c>
      <c r="O37" s="47">
        <f aca="true" t="shared" si="12" ref="O37:O68">(N37/O$75)</f>
        <v>37.48686289348256</v>
      </c>
      <c r="P37" s="9"/>
    </row>
    <row r="38" spans="1:16" ht="15">
      <c r="A38" s="12"/>
      <c r="B38" s="44">
        <v>563</v>
      </c>
      <c r="C38" s="20" t="s">
        <v>132</v>
      </c>
      <c r="D38" s="46">
        <v>33121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33121</v>
      </c>
      <c r="O38" s="47">
        <f t="shared" si="12"/>
        <v>0.43973128344020923</v>
      </c>
      <c r="P38" s="9"/>
    </row>
    <row r="39" spans="1:16" ht="15">
      <c r="A39" s="12"/>
      <c r="B39" s="44">
        <v>564</v>
      </c>
      <c r="C39" s="20" t="s">
        <v>133</v>
      </c>
      <c r="D39" s="46">
        <v>324196</v>
      </c>
      <c r="E39" s="46">
        <v>83655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407851</v>
      </c>
      <c r="O39" s="47">
        <f t="shared" si="12"/>
        <v>5.414837827431925</v>
      </c>
      <c r="P39" s="9"/>
    </row>
    <row r="40" spans="1:16" ht="15">
      <c r="A40" s="12"/>
      <c r="B40" s="44">
        <v>565</v>
      </c>
      <c r="C40" s="20" t="s">
        <v>134</v>
      </c>
      <c r="D40" s="46">
        <v>32400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32400</v>
      </c>
      <c r="O40" s="47">
        <f t="shared" si="12"/>
        <v>0.4301589198231569</v>
      </c>
      <c r="P40" s="9"/>
    </row>
    <row r="41" spans="1:16" ht="15">
      <c r="A41" s="12"/>
      <c r="B41" s="44">
        <v>569</v>
      </c>
      <c r="C41" s="20" t="s">
        <v>55</v>
      </c>
      <c r="D41" s="46">
        <v>243674</v>
      </c>
      <c r="E41" s="46">
        <v>35181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278855</v>
      </c>
      <c r="O41" s="47">
        <f t="shared" si="12"/>
        <v>3.7022211601014323</v>
      </c>
      <c r="P41" s="9"/>
    </row>
    <row r="42" spans="1:16" ht="15.75">
      <c r="A42" s="28" t="s">
        <v>56</v>
      </c>
      <c r="B42" s="29"/>
      <c r="C42" s="30"/>
      <c r="D42" s="31">
        <f aca="true" t="shared" si="13" ref="D42:M42">SUM(D43:D45)</f>
        <v>2158522</v>
      </c>
      <c r="E42" s="31">
        <f t="shared" si="13"/>
        <v>1075</v>
      </c>
      <c r="F42" s="31">
        <f t="shared" si="13"/>
        <v>0</v>
      </c>
      <c r="G42" s="31">
        <f t="shared" si="13"/>
        <v>17482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2177079</v>
      </c>
      <c r="O42" s="43">
        <f t="shared" si="12"/>
        <v>28.904010833632054</v>
      </c>
      <c r="P42" s="9"/>
    </row>
    <row r="43" spans="1:16" ht="15">
      <c r="A43" s="12"/>
      <c r="B43" s="44">
        <v>571</v>
      </c>
      <c r="C43" s="20" t="s">
        <v>57</v>
      </c>
      <c r="D43" s="46">
        <v>1613380</v>
      </c>
      <c r="E43" s="46">
        <v>453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1613833</v>
      </c>
      <c r="O43" s="47">
        <f t="shared" si="12"/>
        <v>21.426069754782862</v>
      </c>
      <c r="P43" s="9"/>
    </row>
    <row r="44" spans="1:16" ht="15">
      <c r="A44" s="12"/>
      <c r="B44" s="44">
        <v>572</v>
      </c>
      <c r="C44" s="20" t="s">
        <v>135</v>
      </c>
      <c r="D44" s="46">
        <v>544842</v>
      </c>
      <c r="E44" s="46">
        <v>0</v>
      </c>
      <c r="F44" s="46">
        <v>0</v>
      </c>
      <c r="G44" s="46">
        <v>17482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562324</v>
      </c>
      <c r="O44" s="47">
        <f t="shared" si="12"/>
        <v>7.465700136748052</v>
      </c>
      <c r="P44" s="9"/>
    </row>
    <row r="45" spans="1:16" ht="15">
      <c r="A45" s="12"/>
      <c r="B45" s="44">
        <v>573</v>
      </c>
      <c r="C45" s="20" t="s">
        <v>91</v>
      </c>
      <c r="D45" s="46">
        <v>300</v>
      </c>
      <c r="E45" s="46">
        <v>622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922</v>
      </c>
      <c r="O45" s="47">
        <f t="shared" si="12"/>
        <v>0.012240942101140451</v>
      </c>
      <c r="P45" s="9"/>
    </row>
    <row r="46" spans="1:16" ht="15.75">
      <c r="A46" s="28" t="s">
        <v>136</v>
      </c>
      <c r="B46" s="29"/>
      <c r="C46" s="30"/>
      <c r="D46" s="31">
        <f aca="true" t="shared" si="14" ref="D46:M46">SUM(D47:D50)</f>
        <v>2593570</v>
      </c>
      <c r="E46" s="31">
        <f t="shared" si="14"/>
        <v>15443541</v>
      </c>
      <c r="F46" s="31">
        <f t="shared" si="14"/>
        <v>0</v>
      </c>
      <c r="G46" s="31">
        <f t="shared" si="14"/>
        <v>617504</v>
      </c>
      <c r="H46" s="31">
        <f t="shared" si="14"/>
        <v>0</v>
      </c>
      <c r="I46" s="31">
        <f t="shared" si="14"/>
        <v>492305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19146920</v>
      </c>
      <c r="O46" s="43">
        <f t="shared" si="12"/>
        <v>254.20427238087652</v>
      </c>
      <c r="P46" s="9"/>
    </row>
    <row r="47" spans="1:16" ht="15">
      <c r="A47" s="12"/>
      <c r="B47" s="44">
        <v>581</v>
      </c>
      <c r="C47" s="20" t="s">
        <v>137</v>
      </c>
      <c r="D47" s="46">
        <v>2593570</v>
      </c>
      <c r="E47" s="46">
        <v>15391029</v>
      </c>
      <c r="F47" s="46">
        <v>0</v>
      </c>
      <c r="G47" s="46">
        <v>617504</v>
      </c>
      <c r="H47" s="46">
        <v>0</v>
      </c>
      <c r="I47" s="46">
        <v>127441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18729544</v>
      </c>
      <c r="O47" s="47">
        <f t="shared" si="12"/>
        <v>248.6629757969225</v>
      </c>
      <c r="P47" s="9"/>
    </row>
    <row r="48" spans="1:16" ht="15">
      <c r="A48" s="12"/>
      <c r="B48" s="44">
        <v>587</v>
      </c>
      <c r="C48" s="20" t="s">
        <v>138</v>
      </c>
      <c r="D48" s="46">
        <v>0</v>
      </c>
      <c r="E48" s="46">
        <v>52512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aca="true" t="shared" si="15" ref="N48:N56">SUM(D48:M48)</f>
        <v>52512</v>
      </c>
      <c r="O48" s="47">
        <f t="shared" si="12"/>
        <v>0.6971760863504202</v>
      </c>
      <c r="P48" s="9"/>
    </row>
    <row r="49" spans="1:16" ht="15">
      <c r="A49" s="12"/>
      <c r="B49" s="44">
        <v>590</v>
      </c>
      <c r="C49" s="20" t="s">
        <v>139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44890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44890</v>
      </c>
      <c r="O49" s="47">
        <f t="shared" si="12"/>
        <v>0.5959825281130097</v>
      </c>
      <c r="P49" s="9"/>
    </row>
    <row r="50" spans="1:16" ht="15">
      <c r="A50" s="12"/>
      <c r="B50" s="44">
        <v>591</v>
      </c>
      <c r="C50" s="20" t="s">
        <v>140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319974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319974</v>
      </c>
      <c r="O50" s="47">
        <f t="shared" si="12"/>
        <v>4.24813796949058</v>
      </c>
      <c r="P50" s="9"/>
    </row>
    <row r="51" spans="1:16" ht="15.75">
      <c r="A51" s="28" t="s">
        <v>64</v>
      </c>
      <c r="B51" s="29"/>
      <c r="C51" s="30"/>
      <c r="D51" s="31">
        <f aca="true" t="shared" si="16" ref="D51:M51">SUM(D52:D72)</f>
        <v>1673708</v>
      </c>
      <c r="E51" s="31">
        <f t="shared" si="16"/>
        <v>2082375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3756083</v>
      </c>
      <c r="O51" s="43">
        <f t="shared" si="12"/>
        <v>49.86767302611489</v>
      </c>
      <c r="P51" s="9"/>
    </row>
    <row r="52" spans="1:16" ht="15">
      <c r="A52" s="12"/>
      <c r="B52" s="44">
        <v>602</v>
      </c>
      <c r="C52" s="20" t="s">
        <v>142</v>
      </c>
      <c r="D52" s="46">
        <v>26552</v>
      </c>
      <c r="E52" s="46">
        <v>15832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42384</v>
      </c>
      <c r="O52" s="47">
        <f t="shared" si="12"/>
        <v>0.5627115943760704</v>
      </c>
      <c r="P52" s="9"/>
    </row>
    <row r="53" spans="1:16" ht="15">
      <c r="A53" s="12"/>
      <c r="B53" s="44">
        <v>603</v>
      </c>
      <c r="C53" s="20" t="s">
        <v>143</v>
      </c>
      <c r="D53" s="46">
        <v>11852</v>
      </c>
      <c r="E53" s="46">
        <v>44407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56259</v>
      </c>
      <c r="O53" s="47">
        <f t="shared" si="12"/>
        <v>0.7469231688373761</v>
      </c>
      <c r="P53" s="9"/>
    </row>
    <row r="54" spans="1:16" ht="15">
      <c r="A54" s="12"/>
      <c r="B54" s="44">
        <v>604</v>
      </c>
      <c r="C54" s="20" t="s">
        <v>144</v>
      </c>
      <c r="D54" s="46">
        <v>0</v>
      </c>
      <c r="E54" s="46">
        <v>385405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385405</v>
      </c>
      <c r="O54" s="47">
        <f t="shared" si="12"/>
        <v>5.116833286865549</v>
      </c>
      <c r="P54" s="9"/>
    </row>
    <row r="55" spans="1:16" ht="15">
      <c r="A55" s="12"/>
      <c r="B55" s="44">
        <v>605</v>
      </c>
      <c r="C55" s="20" t="s">
        <v>145</v>
      </c>
      <c r="D55" s="46">
        <v>49950</v>
      </c>
      <c r="E55" s="46">
        <v>22640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72590</v>
      </c>
      <c r="O55" s="47">
        <f t="shared" si="12"/>
        <v>0.9637418515420666</v>
      </c>
      <c r="P55" s="9"/>
    </row>
    <row r="56" spans="1:16" ht="15">
      <c r="A56" s="12"/>
      <c r="B56" s="44">
        <v>608</v>
      </c>
      <c r="C56" s="20" t="s">
        <v>146</v>
      </c>
      <c r="D56" s="46">
        <v>0</v>
      </c>
      <c r="E56" s="46">
        <v>62877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62877</v>
      </c>
      <c r="O56" s="47">
        <f t="shared" si="12"/>
        <v>0.8347871111642171</v>
      </c>
      <c r="P56" s="9"/>
    </row>
    <row r="57" spans="1:16" ht="15">
      <c r="A57" s="12"/>
      <c r="B57" s="44">
        <v>614</v>
      </c>
      <c r="C57" s="20" t="s">
        <v>147</v>
      </c>
      <c r="D57" s="46">
        <v>0</v>
      </c>
      <c r="E57" s="46">
        <v>209644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aca="true" t="shared" si="17" ref="N57:N67">SUM(D57:M57)</f>
        <v>209644</v>
      </c>
      <c r="O57" s="47">
        <f t="shared" si="12"/>
        <v>2.7833406354137624</v>
      </c>
      <c r="P57" s="9"/>
    </row>
    <row r="58" spans="1:16" ht="15">
      <c r="A58" s="12"/>
      <c r="B58" s="44">
        <v>634</v>
      </c>
      <c r="C58" s="20" t="s">
        <v>149</v>
      </c>
      <c r="D58" s="46">
        <v>0</v>
      </c>
      <c r="E58" s="46">
        <v>163650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163650</v>
      </c>
      <c r="O58" s="47">
        <f t="shared" si="12"/>
        <v>2.172700840403075</v>
      </c>
      <c r="P58" s="9"/>
    </row>
    <row r="59" spans="1:16" ht="15">
      <c r="A59" s="12"/>
      <c r="B59" s="44">
        <v>654</v>
      </c>
      <c r="C59" s="20" t="s">
        <v>151</v>
      </c>
      <c r="D59" s="46">
        <v>0</v>
      </c>
      <c r="E59" s="46">
        <v>208583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208583</v>
      </c>
      <c r="O59" s="47">
        <f t="shared" si="12"/>
        <v>2.769254258440541</v>
      </c>
      <c r="P59" s="9"/>
    </row>
    <row r="60" spans="1:16" ht="15">
      <c r="A60" s="12"/>
      <c r="B60" s="44">
        <v>669</v>
      </c>
      <c r="C60" s="20" t="s">
        <v>114</v>
      </c>
      <c r="D60" s="46">
        <v>4970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4970</v>
      </c>
      <c r="O60" s="47">
        <f t="shared" si="12"/>
        <v>0.0659842540592929</v>
      </c>
      <c r="P60" s="9"/>
    </row>
    <row r="61" spans="1:16" ht="15">
      <c r="A61" s="12"/>
      <c r="B61" s="44">
        <v>674</v>
      </c>
      <c r="C61" s="20" t="s">
        <v>152</v>
      </c>
      <c r="D61" s="46">
        <v>0</v>
      </c>
      <c r="E61" s="46">
        <v>45226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45226</v>
      </c>
      <c r="O61" s="47">
        <f t="shared" si="12"/>
        <v>0.6004434354296942</v>
      </c>
      <c r="P61" s="9"/>
    </row>
    <row r="62" spans="1:16" ht="15">
      <c r="A62" s="12"/>
      <c r="B62" s="44">
        <v>685</v>
      </c>
      <c r="C62" s="20" t="s">
        <v>75</v>
      </c>
      <c r="D62" s="46">
        <v>0</v>
      </c>
      <c r="E62" s="46">
        <v>2137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2137</v>
      </c>
      <c r="O62" s="47">
        <f t="shared" si="12"/>
        <v>0.028371901594508836</v>
      </c>
      <c r="P62" s="9"/>
    </row>
    <row r="63" spans="1:16" ht="15">
      <c r="A63" s="12"/>
      <c r="B63" s="44">
        <v>694</v>
      </c>
      <c r="C63" s="20" t="s">
        <v>153</v>
      </c>
      <c r="D63" s="46">
        <v>0</v>
      </c>
      <c r="E63" s="46">
        <v>27698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27698</v>
      </c>
      <c r="O63" s="47">
        <f t="shared" si="12"/>
        <v>0.3677327704093148</v>
      </c>
      <c r="P63" s="9"/>
    </row>
    <row r="64" spans="1:16" ht="15">
      <c r="A64" s="12"/>
      <c r="B64" s="44">
        <v>711</v>
      </c>
      <c r="C64" s="20" t="s">
        <v>115</v>
      </c>
      <c r="D64" s="46">
        <v>797713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797713</v>
      </c>
      <c r="O64" s="47">
        <f t="shared" si="12"/>
        <v>10.590844518792899</v>
      </c>
      <c r="P64" s="9"/>
    </row>
    <row r="65" spans="1:16" ht="15">
      <c r="A65" s="12"/>
      <c r="B65" s="44">
        <v>712</v>
      </c>
      <c r="C65" s="20" t="s">
        <v>116</v>
      </c>
      <c r="D65" s="46">
        <v>781821</v>
      </c>
      <c r="E65" s="46">
        <v>134026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915847</v>
      </c>
      <c r="O65" s="47">
        <f t="shared" si="12"/>
        <v>12.159251735903666</v>
      </c>
      <c r="P65" s="9"/>
    </row>
    <row r="66" spans="1:16" ht="15">
      <c r="A66" s="12"/>
      <c r="B66" s="44">
        <v>713</v>
      </c>
      <c r="C66" s="20" t="s">
        <v>154</v>
      </c>
      <c r="D66" s="46">
        <v>0</v>
      </c>
      <c r="E66" s="46">
        <v>85777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85777</v>
      </c>
      <c r="O66" s="47">
        <f t="shared" si="12"/>
        <v>1.1388191872120657</v>
      </c>
      <c r="P66" s="9"/>
    </row>
    <row r="67" spans="1:16" ht="15">
      <c r="A67" s="12"/>
      <c r="B67" s="44">
        <v>714</v>
      </c>
      <c r="C67" s="20" t="s">
        <v>118</v>
      </c>
      <c r="D67" s="46">
        <v>0</v>
      </c>
      <c r="E67" s="46">
        <v>30823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30823</v>
      </c>
      <c r="O67" s="47">
        <f t="shared" si="12"/>
        <v>0.4092218637564557</v>
      </c>
      <c r="P67" s="9"/>
    </row>
    <row r="68" spans="1:16" ht="15">
      <c r="A68" s="12"/>
      <c r="B68" s="44">
        <v>716</v>
      </c>
      <c r="C68" s="20" t="s">
        <v>119</v>
      </c>
      <c r="D68" s="46">
        <v>0</v>
      </c>
      <c r="E68" s="46">
        <v>109697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aca="true" t="shared" si="18" ref="N68:N73">SUM(D68:M68)</f>
        <v>109697</v>
      </c>
      <c r="O68" s="47">
        <f t="shared" si="12"/>
        <v>1.456393303328421</v>
      </c>
      <c r="P68" s="9"/>
    </row>
    <row r="69" spans="1:16" ht="15">
      <c r="A69" s="12"/>
      <c r="B69" s="44">
        <v>719</v>
      </c>
      <c r="C69" s="20" t="s">
        <v>120</v>
      </c>
      <c r="D69" s="46">
        <v>850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850</v>
      </c>
      <c r="O69" s="47">
        <f>(N69/O$75)</f>
        <v>0.011285033390422326</v>
      </c>
      <c r="P69" s="9"/>
    </row>
    <row r="70" spans="1:16" ht="15">
      <c r="A70" s="12"/>
      <c r="B70" s="44">
        <v>724</v>
      </c>
      <c r="C70" s="20" t="s">
        <v>155</v>
      </c>
      <c r="D70" s="46">
        <v>0</v>
      </c>
      <c r="E70" s="46">
        <v>176136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176136</v>
      </c>
      <c r="O70" s="47">
        <f>(N70/O$75)</f>
        <v>2.338471342653443</v>
      </c>
      <c r="P70" s="9"/>
    </row>
    <row r="71" spans="1:16" ht="15">
      <c r="A71" s="12"/>
      <c r="B71" s="44">
        <v>744</v>
      </c>
      <c r="C71" s="20" t="s">
        <v>156</v>
      </c>
      <c r="D71" s="46">
        <v>0</v>
      </c>
      <c r="E71" s="46">
        <v>174435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174435</v>
      </c>
      <c r="O71" s="47">
        <f>(N71/O$75)</f>
        <v>2.3158879993627277</v>
      </c>
      <c r="P71" s="9"/>
    </row>
    <row r="72" spans="1:16" ht="15.75" thickBot="1">
      <c r="A72" s="12"/>
      <c r="B72" s="44">
        <v>764</v>
      </c>
      <c r="C72" s="20" t="s">
        <v>157</v>
      </c>
      <c r="D72" s="46">
        <v>0</v>
      </c>
      <c r="E72" s="46">
        <v>183382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183382</v>
      </c>
      <c r="O72" s="47">
        <f>(N72/O$75)</f>
        <v>2.4346729331793258</v>
      </c>
      <c r="P72" s="9"/>
    </row>
    <row r="73" spans="1:119" ht="16.5" thickBot="1">
      <c r="A73" s="14" t="s">
        <v>10</v>
      </c>
      <c r="B73" s="23"/>
      <c r="C73" s="22"/>
      <c r="D73" s="15">
        <f aca="true" t="shared" si="19" ref="D73:M73">SUM(D5,D14,D23,D29,D32,D36,D42,D46,D51)</f>
        <v>49210620</v>
      </c>
      <c r="E73" s="15">
        <f t="shared" si="19"/>
        <v>37954205</v>
      </c>
      <c r="F73" s="15">
        <f t="shared" si="19"/>
        <v>4437402</v>
      </c>
      <c r="G73" s="15">
        <f t="shared" si="19"/>
        <v>9507284</v>
      </c>
      <c r="H73" s="15">
        <f t="shared" si="19"/>
        <v>0</v>
      </c>
      <c r="I73" s="15">
        <f t="shared" si="19"/>
        <v>3362948</v>
      </c>
      <c r="J73" s="15">
        <f t="shared" si="19"/>
        <v>0</v>
      </c>
      <c r="K73" s="15">
        <f t="shared" si="19"/>
        <v>0</v>
      </c>
      <c r="L73" s="15">
        <f t="shared" si="19"/>
        <v>0</v>
      </c>
      <c r="M73" s="15">
        <f t="shared" si="19"/>
        <v>0</v>
      </c>
      <c r="N73" s="15">
        <f t="shared" si="18"/>
        <v>104472459</v>
      </c>
      <c r="O73" s="37">
        <f>(N73/O$75)</f>
        <v>1387.0296331700322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158</v>
      </c>
      <c r="M75" s="48"/>
      <c r="N75" s="48"/>
      <c r="O75" s="41">
        <v>75321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96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13777786</v>
      </c>
      <c r="E5" s="26">
        <f t="shared" si="0"/>
        <v>1271645</v>
      </c>
      <c r="F5" s="26">
        <f t="shared" si="0"/>
        <v>4394777</v>
      </c>
      <c r="G5" s="26">
        <f t="shared" si="0"/>
        <v>3304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19447512</v>
      </c>
      <c r="O5" s="32">
        <f aca="true" t="shared" si="1" ref="O5:O36">(N5/O$76)</f>
        <v>260.4775183830916</v>
      </c>
      <c r="P5" s="6"/>
    </row>
    <row r="6" spans="1:16" ht="15">
      <c r="A6" s="12"/>
      <c r="B6" s="44">
        <v>511</v>
      </c>
      <c r="C6" s="20" t="s">
        <v>20</v>
      </c>
      <c r="D6" s="46">
        <v>388765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388765</v>
      </c>
      <c r="O6" s="47">
        <f t="shared" si="1"/>
        <v>5.207069286508351</v>
      </c>
      <c r="P6" s="9"/>
    </row>
    <row r="7" spans="1:16" ht="15">
      <c r="A7" s="12"/>
      <c r="B7" s="44">
        <v>512</v>
      </c>
      <c r="C7" s="20" t="s">
        <v>21</v>
      </c>
      <c r="D7" s="46">
        <v>584523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584523</v>
      </c>
      <c r="O7" s="47">
        <f t="shared" si="1"/>
        <v>7.829027202957367</v>
      </c>
      <c r="P7" s="9"/>
    </row>
    <row r="8" spans="1:16" ht="15">
      <c r="A8" s="12"/>
      <c r="B8" s="44">
        <v>513</v>
      </c>
      <c r="C8" s="20" t="s">
        <v>22</v>
      </c>
      <c r="D8" s="46">
        <v>7933675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7933675</v>
      </c>
      <c r="O8" s="47">
        <f t="shared" si="1"/>
        <v>106.26264046824983</v>
      </c>
      <c r="P8" s="9"/>
    </row>
    <row r="9" spans="1:16" ht="15">
      <c r="A9" s="12"/>
      <c r="B9" s="44">
        <v>514</v>
      </c>
      <c r="C9" s="20" t="s">
        <v>23</v>
      </c>
      <c r="D9" s="46">
        <v>470282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470282</v>
      </c>
      <c r="O9" s="47">
        <f t="shared" si="1"/>
        <v>6.298897684199248</v>
      </c>
      <c r="P9" s="9"/>
    </row>
    <row r="10" spans="1:16" ht="15">
      <c r="A10" s="12"/>
      <c r="B10" s="44">
        <v>515</v>
      </c>
      <c r="C10" s="20" t="s">
        <v>24</v>
      </c>
      <c r="D10" s="46">
        <v>126319</v>
      </c>
      <c r="E10" s="46">
        <v>1105554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1231873</v>
      </c>
      <c r="O10" s="47">
        <f t="shared" si="1"/>
        <v>16.499551305232988</v>
      </c>
      <c r="P10" s="9"/>
    </row>
    <row r="11" spans="1:16" ht="15">
      <c r="A11" s="12"/>
      <c r="B11" s="44">
        <v>516</v>
      </c>
      <c r="C11" s="20" t="s">
        <v>25</v>
      </c>
      <c r="D11" s="46">
        <v>908441</v>
      </c>
      <c r="E11" s="46">
        <v>34221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942662</v>
      </c>
      <c r="O11" s="47">
        <f t="shared" si="1"/>
        <v>12.625895715299821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4394777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4394777</v>
      </c>
      <c r="O12" s="47">
        <f t="shared" si="1"/>
        <v>58.86308782362947</v>
      </c>
      <c r="P12" s="9"/>
    </row>
    <row r="13" spans="1:16" ht="15">
      <c r="A13" s="12"/>
      <c r="B13" s="44">
        <v>519</v>
      </c>
      <c r="C13" s="20" t="s">
        <v>27</v>
      </c>
      <c r="D13" s="46">
        <v>3365781</v>
      </c>
      <c r="E13" s="46">
        <v>131870</v>
      </c>
      <c r="F13" s="46">
        <v>0</v>
      </c>
      <c r="G13" s="46">
        <v>3304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3500955</v>
      </c>
      <c r="O13" s="47">
        <f t="shared" si="1"/>
        <v>46.8913488970145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24418433</v>
      </c>
      <c r="E14" s="31">
        <f t="shared" si="3"/>
        <v>9133273</v>
      </c>
      <c r="F14" s="31">
        <f t="shared" si="3"/>
        <v>0</v>
      </c>
      <c r="G14" s="31">
        <f t="shared" si="3"/>
        <v>6611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33558317</v>
      </c>
      <c r="O14" s="43">
        <f t="shared" si="1"/>
        <v>449.47585754275997</v>
      </c>
      <c r="P14" s="10"/>
    </row>
    <row r="15" spans="1:16" ht="15">
      <c r="A15" s="12"/>
      <c r="B15" s="44">
        <v>521</v>
      </c>
      <c r="C15" s="20" t="s">
        <v>29</v>
      </c>
      <c r="D15" s="46">
        <v>11080355</v>
      </c>
      <c r="E15" s="46">
        <v>980716</v>
      </c>
      <c r="F15" s="46">
        <v>0</v>
      </c>
      <c r="G15" s="46">
        <v>3305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12064376</v>
      </c>
      <c r="O15" s="47">
        <f t="shared" si="1"/>
        <v>161.58872771594272</v>
      </c>
      <c r="P15" s="9"/>
    </row>
    <row r="16" spans="1:16" ht="15">
      <c r="A16" s="12"/>
      <c r="B16" s="44">
        <v>522</v>
      </c>
      <c r="C16" s="20" t="s">
        <v>30</v>
      </c>
      <c r="D16" s="46">
        <v>28438</v>
      </c>
      <c r="E16" s="46">
        <v>7116871</v>
      </c>
      <c r="F16" s="46">
        <v>0</v>
      </c>
      <c r="G16" s="46">
        <v>3306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7148615</v>
      </c>
      <c r="O16" s="47">
        <f t="shared" si="1"/>
        <v>95.74764602670739</v>
      </c>
      <c r="P16" s="9"/>
    </row>
    <row r="17" spans="1:16" ht="15">
      <c r="A17" s="12"/>
      <c r="B17" s="44">
        <v>523</v>
      </c>
      <c r="C17" s="20" t="s">
        <v>112</v>
      </c>
      <c r="D17" s="46">
        <v>5600650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5600650</v>
      </c>
      <c r="O17" s="47">
        <f t="shared" si="1"/>
        <v>75.01439841416536</v>
      </c>
      <c r="P17" s="9"/>
    </row>
    <row r="18" spans="1:16" ht="15">
      <c r="A18" s="12"/>
      <c r="B18" s="44">
        <v>524</v>
      </c>
      <c r="C18" s="20" t="s">
        <v>32</v>
      </c>
      <c r="D18" s="46">
        <v>0</v>
      </c>
      <c r="E18" s="46">
        <v>605876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605876</v>
      </c>
      <c r="O18" s="47">
        <f t="shared" si="1"/>
        <v>8.11502658683918</v>
      </c>
      <c r="P18" s="9"/>
    </row>
    <row r="19" spans="1:16" ht="15">
      <c r="A19" s="12"/>
      <c r="B19" s="44">
        <v>525</v>
      </c>
      <c r="C19" s="20" t="s">
        <v>33</v>
      </c>
      <c r="D19" s="46">
        <v>818441</v>
      </c>
      <c r="E19" s="46">
        <v>158014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976455</v>
      </c>
      <c r="O19" s="47">
        <f t="shared" si="1"/>
        <v>13.078514887290554</v>
      </c>
      <c r="P19" s="9"/>
    </row>
    <row r="20" spans="1:16" ht="15">
      <c r="A20" s="12"/>
      <c r="B20" s="44">
        <v>526</v>
      </c>
      <c r="C20" s="20" t="s">
        <v>34</v>
      </c>
      <c r="D20" s="46">
        <v>6626622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6626622</v>
      </c>
      <c r="O20" s="47">
        <f t="shared" si="1"/>
        <v>88.75613774259654</v>
      </c>
      <c r="P20" s="9"/>
    </row>
    <row r="21" spans="1:16" ht="15">
      <c r="A21" s="12"/>
      <c r="B21" s="44">
        <v>527</v>
      </c>
      <c r="C21" s="20" t="s">
        <v>35</v>
      </c>
      <c r="D21" s="46">
        <v>162803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162803</v>
      </c>
      <c r="O21" s="47">
        <f t="shared" si="1"/>
        <v>2.180562810570445</v>
      </c>
      <c r="P21" s="9"/>
    </row>
    <row r="22" spans="1:16" ht="15">
      <c r="A22" s="12"/>
      <c r="B22" s="44">
        <v>529</v>
      </c>
      <c r="C22" s="20" t="s">
        <v>36</v>
      </c>
      <c r="D22" s="46">
        <v>101124</v>
      </c>
      <c r="E22" s="46">
        <v>271796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372920</v>
      </c>
      <c r="O22" s="47">
        <f t="shared" si="1"/>
        <v>4.9948433586477545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SUM(D24:D28)</f>
        <v>399474</v>
      </c>
      <c r="E23" s="31">
        <f t="shared" si="5"/>
        <v>447436</v>
      </c>
      <c r="F23" s="31">
        <f t="shared" si="5"/>
        <v>0</v>
      </c>
      <c r="G23" s="31">
        <f t="shared" si="5"/>
        <v>216002</v>
      </c>
      <c r="H23" s="31">
        <f t="shared" si="5"/>
        <v>0</v>
      </c>
      <c r="I23" s="31">
        <f t="shared" si="5"/>
        <v>2236119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aca="true" t="shared" si="6" ref="N23:N28">SUM(D23:M23)</f>
        <v>3299031</v>
      </c>
      <c r="O23" s="43">
        <f t="shared" si="1"/>
        <v>44.186804355687705</v>
      </c>
      <c r="P23" s="10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274458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274458</v>
      </c>
      <c r="O24" s="47">
        <f t="shared" si="1"/>
        <v>3.676055772089846</v>
      </c>
      <c r="P24" s="9"/>
    </row>
    <row r="25" spans="1:16" ht="15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1961661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1961661</v>
      </c>
      <c r="O25" s="47">
        <f t="shared" si="1"/>
        <v>26.274239562823965</v>
      </c>
      <c r="P25" s="9"/>
    </row>
    <row r="26" spans="1:16" ht="15">
      <c r="A26" s="12"/>
      <c r="B26" s="44">
        <v>537</v>
      </c>
      <c r="C26" s="20" t="s">
        <v>40</v>
      </c>
      <c r="D26" s="46">
        <v>327016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327016</v>
      </c>
      <c r="O26" s="47">
        <f t="shared" si="1"/>
        <v>4.380010982976387</v>
      </c>
      <c r="P26" s="9"/>
    </row>
    <row r="27" spans="1:16" ht="15">
      <c r="A27" s="12"/>
      <c r="B27" s="44">
        <v>538</v>
      </c>
      <c r="C27" s="20" t="s">
        <v>94</v>
      </c>
      <c r="D27" s="46">
        <v>0</v>
      </c>
      <c r="E27" s="46">
        <v>141467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141467</v>
      </c>
      <c r="O27" s="47">
        <f t="shared" si="1"/>
        <v>1.89479112254055</v>
      </c>
      <c r="P27" s="9"/>
    </row>
    <row r="28" spans="1:16" ht="15">
      <c r="A28" s="12"/>
      <c r="B28" s="44">
        <v>539</v>
      </c>
      <c r="C28" s="20" t="s">
        <v>41</v>
      </c>
      <c r="D28" s="46">
        <v>72458</v>
      </c>
      <c r="E28" s="46">
        <v>305969</v>
      </c>
      <c r="F28" s="46">
        <v>0</v>
      </c>
      <c r="G28" s="46">
        <v>216002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594429</v>
      </c>
      <c r="O28" s="47">
        <f t="shared" si="1"/>
        <v>7.961706915256961</v>
      </c>
      <c r="P28" s="9"/>
    </row>
    <row r="29" spans="1:16" ht="15.75">
      <c r="A29" s="28" t="s">
        <v>42</v>
      </c>
      <c r="B29" s="29"/>
      <c r="C29" s="30"/>
      <c r="D29" s="31">
        <f aca="true" t="shared" si="7" ref="D29:M29">SUM(D30:D31)</f>
        <v>0</v>
      </c>
      <c r="E29" s="31">
        <f t="shared" si="7"/>
        <v>6474356</v>
      </c>
      <c r="F29" s="31">
        <f t="shared" si="7"/>
        <v>0</v>
      </c>
      <c r="G29" s="31">
        <f t="shared" si="7"/>
        <v>4100655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7">SUM(D29:M29)</f>
        <v>10575011</v>
      </c>
      <c r="O29" s="43">
        <f t="shared" si="1"/>
        <v>141.64036109883338</v>
      </c>
      <c r="P29" s="10"/>
    </row>
    <row r="30" spans="1:16" ht="15">
      <c r="A30" s="12"/>
      <c r="B30" s="44">
        <v>541</v>
      </c>
      <c r="C30" s="20" t="s">
        <v>43</v>
      </c>
      <c r="D30" s="46">
        <v>0</v>
      </c>
      <c r="E30" s="46">
        <v>5790630</v>
      </c>
      <c r="F30" s="46">
        <v>0</v>
      </c>
      <c r="G30" s="46">
        <v>4100655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9891285</v>
      </c>
      <c r="O30" s="47">
        <f t="shared" si="1"/>
        <v>132.48262144894926</v>
      </c>
      <c r="P30" s="9"/>
    </row>
    <row r="31" spans="1:16" ht="15">
      <c r="A31" s="12"/>
      <c r="B31" s="44">
        <v>549</v>
      </c>
      <c r="C31" s="20" t="s">
        <v>44</v>
      </c>
      <c r="D31" s="46">
        <v>0</v>
      </c>
      <c r="E31" s="46">
        <v>683726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683726</v>
      </c>
      <c r="O31" s="47">
        <f t="shared" si="1"/>
        <v>9.157739649884142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SUM(D33:D35)</f>
        <v>199841</v>
      </c>
      <c r="E32" s="31">
        <f t="shared" si="9"/>
        <v>3165672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3365513</v>
      </c>
      <c r="O32" s="43">
        <f t="shared" si="1"/>
        <v>45.07725586316819</v>
      </c>
      <c r="P32" s="10"/>
    </row>
    <row r="33" spans="1:16" ht="15">
      <c r="A33" s="13"/>
      <c r="B33" s="45">
        <v>552</v>
      </c>
      <c r="C33" s="21" t="s">
        <v>46</v>
      </c>
      <c r="D33" s="46">
        <v>150000</v>
      </c>
      <c r="E33" s="46">
        <v>2925459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3075459</v>
      </c>
      <c r="O33" s="47">
        <f t="shared" si="1"/>
        <v>41.19230923775465</v>
      </c>
      <c r="P33" s="9"/>
    </row>
    <row r="34" spans="1:16" ht="15">
      <c r="A34" s="13"/>
      <c r="B34" s="45">
        <v>553</v>
      </c>
      <c r="C34" s="21" t="s">
        <v>47</v>
      </c>
      <c r="D34" s="46">
        <v>49482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49482</v>
      </c>
      <c r="O34" s="47">
        <f t="shared" si="1"/>
        <v>0.6627556555631454</v>
      </c>
      <c r="P34" s="9"/>
    </row>
    <row r="35" spans="1:16" ht="15">
      <c r="A35" s="13"/>
      <c r="B35" s="45">
        <v>554</v>
      </c>
      <c r="C35" s="21" t="s">
        <v>48</v>
      </c>
      <c r="D35" s="46">
        <v>359</v>
      </c>
      <c r="E35" s="46">
        <v>240213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240572</v>
      </c>
      <c r="O35" s="47">
        <f t="shared" si="1"/>
        <v>3.2221909698503906</v>
      </c>
      <c r="P35" s="9"/>
    </row>
    <row r="36" spans="1:16" ht="15.75">
      <c r="A36" s="28" t="s">
        <v>49</v>
      </c>
      <c r="B36" s="29"/>
      <c r="C36" s="30"/>
      <c r="D36" s="31">
        <f>SUM(D37:D42)</f>
        <v>2561165</v>
      </c>
      <c r="E36" s="31">
        <f aca="true" t="shared" si="10" ref="E36:M36">SUM(E37:E42)</f>
        <v>996846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3558011</v>
      </c>
      <c r="O36" s="43">
        <f t="shared" si="1"/>
        <v>47.655549751543646</v>
      </c>
      <c r="P36" s="10"/>
    </row>
    <row r="37" spans="1:16" ht="15">
      <c r="A37" s="12"/>
      <c r="B37" s="44">
        <v>561</v>
      </c>
      <c r="C37" s="20" t="s">
        <v>50</v>
      </c>
      <c r="D37" s="46">
        <v>11874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11874</v>
      </c>
      <c r="O37" s="47">
        <f aca="true" t="shared" si="11" ref="O37:O68">(N37/O$76)</f>
        <v>0.159038855627436</v>
      </c>
      <c r="P37" s="9"/>
    </row>
    <row r="38" spans="1:16" ht="15">
      <c r="A38" s="12"/>
      <c r="B38" s="44">
        <v>562</v>
      </c>
      <c r="C38" s="20" t="s">
        <v>51</v>
      </c>
      <c r="D38" s="46">
        <v>1915388</v>
      </c>
      <c r="E38" s="46">
        <v>881637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2" ref="N38:N47">SUM(D38:M38)</f>
        <v>2797025</v>
      </c>
      <c r="O38" s="47">
        <f t="shared" si="11"/>
        <v>37.46299942406343</v>
      </c>
      <c r="P38" s="9"/>
    </row>
    <row r="39" spans="1:16" ht="15">
      <c r="A39" s="12"/>
      <c r="B39" s="44">
        <v>563</v>
      </c>
      <c r="C39" s="20" t="s">
        <v>52</v>
      </c>
      <c r="D39" s="46">
        <v>34735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34735</v>
      </c>
      <c r="O39" s="47">
        <f t="shared" si="11"/>
        <v>0.4652362009616801</v>
      </c>
      <c r="P39" s="9"/>
    </row>
    <row r="40" spans="1:16" ht="15">
      <c r="A40" s="12"/>
      <c r="B40" s="44">
        <v>564</v>
      </c>
      <c r="C40" s="20" t="s">
        <v>53</v>
      </c>
      <c r="D40" s="46">
        <v>322270</v>
      </c>
      <c r="E40" s="46">
        <v>83655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405925</v>
      </c>
      <c r="O40" s="47">
        <f t="shared" si="11"/>
        <v>5.4369081582084355</v>
      </c>
      <c r="P40" s="9"/>
    </row>
    <row r="41" spans="1:16" ht="15">
      <c r="A41" s="12"/>
      <c r="B41" s="44">
        <v>565</v>
      </c>
      <c r="C41" s="20" t="s">
        <v>54</v>
      </c>
      <c r="D41" s="46">
        <v>32400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32400</v>
      </c>
      <c r="O41" s="47">
        <f t="shared" si="11"/>
        <v>0.43396150600715233</v>
      </c>
      <c r="P41" s="9"/>
    </row>
    <row r="42" spans="1:16" ht="15">
      <c r="A42" s="12"/>
      <c r="B42" s="44">
        <v>569</v>
      </c>
      <c r="C42" s="20" t="s">
        <v>55</v>
      </c>
      <c r="D42" s="46">
        <v>244498</v>
      </c>
      <c r="E42" s="46">
        <v>31554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276052</v>
      </c>
      <c r="O42" s="47">
        <f t="shared" si="11"/>
        <v>3.6974056066755066</v>
      </c>
      <c r="P42" s="9"/>
    </row>
    <row r="43" spans="1:16" ht="15.75">
      <c r="A43" s="28" t="s">
        <v>56</v>
      </c>
      <c r="B43" s="29"/>
      <c r="C43" s="30"/>
      <c r="D43" s="31">
        <f aca="true" t="shared" si="13" ref="D43:M43">SUM(D44:D47)</f>
        <v>2363909</v>
      </c>
      <c r="E43" s="31">
        <f t="shared" si="13"/>
        <v>128826</v>
      </c>
      <c r="F43" s="31">
        <f t="shared" si="13"/>
        <v>0</v>
      </c>
      <c r="G43" s="31">
        <f t="shared" si="13"/>
        <v>164448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2657183</v>
      </c>
      <c r="O43" s="43">
        <f t="shared" si="11"/>
        <v>35.58997334619145</v>
      </c>
      <c r="P43" s="9"/>
    </row>
    <row r="44" spans="1:16" ht="15">
      <c r="A44" s="12"/>
      <c r="B44" s="44">
        <v>571</v>
      </c>
      <c r="C44" s="20" t="s">
        <v>57</v>
      </c>
      <c r="D44" s="46">
        <v>1190542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1190542</v>
      </c>
      <c r="O44" s="47">
        <f t="shared" si="11"/>
        <v>15.945969113727381</v>
      </c>
      <c r="P44" s="9"/>
    </row>
    <row r="45" spans="1:16" ht="15">
      <c r="A45" s="12"/>
      <c r="B45" s="44">
        <v>572</v>
      </c>
      <c r="C45" s="20" t="s">
        <v>58</v>
      </c>
      <c r="D45" s="46">
        <v>1173067</v>
      </c>
      <c r="E45" s="46">
        <v>91564</v>
      </c>
      <c r="F45" s="46">
        <v>0</v>
      </c>
      <c r="G45" s="46">
        <v>164448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1429079</v>
      </c>
      <c r="O45" s="47">
        <f t="shared" si="11"/>
        <v>19.1409035507159</v>
      </c>
      <c r="P45" s="9"/>
    </row>
    <row r="46" spans="1:16" ht="15">
      <c r="A46" s="12"/>
      <c r="B46" s="44">
        <v>573</v>
      </c>
      <c r="C46" s="20" t="s">
        <v>91</v>
      </c>
      <c r="D46" s="46">
        <v>300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300</v>
      </c>
      <c r="O46" s="47">
        <f t="shared" si="11"/>
        <v>0.004018162092658818</v>
      </c>
      <c r="P46" s="9"/>
    </row>
    <row r="47" spans="1:16" ht="15">
      <c r="A47" s="12"/>
      <c r="B47" s="44">
        <v>579</v>
      </c>
      <c r="C47" s="20" t="s">
        <v>59</v>
      </c>
      <c r="D47" s="46">
        <v>0</v>
      </c>
      <c r="E47" s="46">
        <v>37262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37262</v>
      </c>
      <c r="O47" s="47">
        <f t="shared" si="11"/>
        <v>0.4990825196555096</v>
      </c>
      <c r="P47" s="9"/>
    </row>
    <row r="48" spans="1:16" ht="15.75">
      <c r="A48" s="28" t="s">
        <v>84</v>
      </c>
      <c r="B48" s="29"/>
      <c r="C48" s="30"/>
      <c r="D48" s="31">
        <f aca="true" t="shared" si="14" ref="D48:M48">SUM(D49:D51)</f>
        <v>2382962</v>
      </c>
      <c r="E48" s="31">
        <f t="shared" si="14"/>
        <v>11869578</v>
      </c>
      <c r="F48" s="31">
        <f t="shared" si="14"/>
        <v>40056</v>
      </c>
      <c r="G48" s="31">
        <f t="shared" si="14"/>
        <v>739881</v>
      </c>
      <c r="H48" s="31">
        <f t="shared" si="14"/>
        <v>0</v>
      </c>
      <c r="I48" s="31">
        <f t="shared" si="14"/>
        <v>996175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16028652</v>
      </c>
      <c r="O48" s="43">
        <f t="shared" si="11"/>
        <v>214.68573954273316</v>
      </c>
      <c r="P48" s="9"/>
    </row>
    <row r="49" spans="1:16" ht="15">
      <c r="A49" s="12"/>
      <c r="B49" s="44">
        <v>581</v>
      </c>
      <c r="C49" s="20" t="s">
        <v>60</v>
      </c>
      <c r="D49" s="46">
        <v>2382962</v>
      </c>
      <c r="E49" s="46">
        <v>11631798</v>
      </c>
      <c r="F49" s="46">
        <v>40056</v>
      </c>
      <c r="G49" s="46">
        <v>739881</v>
      </c>
      <c r="H49" s="46">
        <v>0</v>
      </c>
      <c r="I49" s="46">
        <v>114399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14909096</v>
      </c>
      <c r="O49" s="47">
        <f t="shared" si="11"/>
        <v>199.6905479433707</v>
      </c>
      <c r="P49" s="9"/>
    </row>
    <row r="50" spans="1:16" ht="15">
      <c r="A50" s="12"/>
      <c r="B50" s="44">
        <v>587</v>
      </c>
      <c r="C50" s="20" t="s">
        <v>61</v>
      </c>
      <c r="D50" s="46">
        <v>0</v>
      </c>
      <c r="E50" s="46">
        <v>237780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5" ref="N50:N57">SUM(D50:M50)</f>
        <v>237780</v>
      </c>
      <c r="O50" s="47">
        <f t="shared" si="11"/>
        <v>3.1847952746413792</v>
      </c>
      <c r="P50" s="9"/>
    </row>
    <row r="51" spans="1:16" ht="15">
      <c r="A51" s="12"/>
      <c r="B51" s="44">
        <v>591</v>
      </c>
      <c r="C51" s="20" t="s">
        <v>109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881776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881776</v>
      </c>
      <c r="O51" s="47">
        <f t="shared" si="11"/>
        <v>11.810396324721072</v>
      </c>
      <c r="P51" s="9"/>
    </row>
    <row r="52" spans="1:16" ht="15.75">
      <c r="A52" s="28" t="s">
        <v>64</v>
      </c>
      <c r="B52" s="29"/>
      <c r="C52" s="30"/>
      <c r="D52" s="31">
        <f aca="true" t="shared" si="16" ref="D52:M52">SUM(D53:D73)</f>
        <v>1313681</v>
      </c>
      <c r="E52" s="31">
        <f t="shared" si="16"/>
        <v>2041689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3355370</v>
      </c>
      <c r="O52" s="43">
        <f t="shared" si="11"/>
        <v>44.94140180281539</v>
      </c>
      <c r="P52" s="9"/>
    </row>
    <row r="53" spans="1:16" ht="15">
      <c r="A53" s="12"/>
      <c r="B53" s="44">
        <v>602</v>
      </c>
      <c r="C53" s="20" t="s">
        <v>65</v>
      </c>
      <c r="D53" s="46">
        <v>15774</v>
      </c>
      <c r="E53" s="46">
        <v>26481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42255</v>
      </c>
      <c r="O53" s="47">
        <f t="shared" si="11"/>
        <v>0.5659581307509945</v>
      </c>
      <c r="P53" s="9"/>
    </row>
    <row r="54" spans="1:16" ht="15">
      <c r="A54" s="12"/>
      <c r="B54" s="44">
        <v>603</v>
      </c>
      <c r="C54" s="20" t="s">
        <v>66</v>
      </c>
      <c r="D54" s="46">
        <v>6952</v>
      </c>
      <c r="E54" s="46">
        <v>10272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17224</v>
      </c>
      <c r="O54" s="47">
        <f t="shared" si="11"/>
        <v>0.23069607961318492</v>
      </c>
      <c r="P54" s="9"/>
    </row>
    <row r="55" spans="1:16" ht="15">
      <c r="A55" s="12"/>
      <c r="B55" s="44">
        <v>604</v>
      </c>
      <c r="C55" s="20" t="s">
        <v>67</v>
      </c>
      <c r="D55" s="46">
        <v>0</v>
      </c>
      <c r="E55" s="46">
        <v>457408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457408</v>
      </c>
      <c r="O55" s="47">
        <f t="shared" si="11"/>
        <v>6.126464954929615</v>
      </c>
      <c r="P55" s="9"/>
    </row>
    <row r="56" spans="1:16" ht="15">
      <c r="A56" s="12"/>
      <c r="B56" s="44">
        <v>605</v>
      </c>
      <c r="C56" s="20" t="s">
        <v>68</v>
      </c>
      <c r="D56" s="46">
        <v>0</v>
      </c>
      <c r="E56" s="46">
        <v>13919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13919</v>
      </c>
      <c r="O56" s="47">
        <f t="shared" si="11"/>
        <v>0.18642932722572694</v>
      </c>
      <c r="P56" s="9"/>
    </row>
    <row r="57" spans="1:16" ht="15">
      <c r="A57" s="12"/>
      <c r="B57" s="44">
        <v>608</v>
      </c>
      <c r="C57" s="20" t="s">
        <v>69</v>
      </c>
      <c r="D57" s="46">
        <v>0</v>
      </c>
      <c r="E57" s="46">
        <v>64530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64530</v>
      </c>
      <c r="O57" s="47">
        <f t="shared" si="11"/>
        <v>0.8643066661309117</v>
      </c>
      <c r="P57" s="9"/>
    </row>
    <row r="58" spans="1:16" ht="15">
      <c r="A58" s="12"/>
      <c r="B58" s="44">
        <v>614</v>
      </c>
      <c r="C58" s="20" t="s">
        <v>70</v>
      </c>
      <c r="D58" s="46">
        <v>0</v>
      </c>
      <c r="E58" s="46">
        <v>214206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aca="true" t="shared" si="17" ref="N58:N68">SUM(D58:M58)</f>
        <v>214206</v>
      </c>
      <c r="O58" s="47">
        <f t="shared" si="11"/>
        <v>2.869048097400249</v>
      </c>
      <c r="P58" s="9"/>
    </row>
    <row r="59" spans="1:16" ht="15">
      <c r="A59" s="12"/>
      <c r="B59" s="44">
        <v>634</v>
      </c>
      <c r="C59" s="20" t="s">
        <v>71</v>
      </c>
      <c r="D59" s="46">
        <v>0</v>
      </c>
      <c r="E59" s="46">
        <v>152831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152831</v>
      </c>
      <c r="O59" s="47">
        <f t="shared" si="11"/>
        <v>2.046999102610466</v>
      </c>
      <c r="P59" s="9"/>
    </row>
    <row r="60" spans="1:16" ht="15">
      <c r="A60" s="12"/>
      <c r="B60" s="44">
        <v>654</v>
      </c>
      <c r="C60" s="20" t="s">
        <v>113</v>
      </c>
      <c r="D60" s="46">
        <v>0</v>
      </c>
      <c r="E60" s="46">
        <v>199733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199733</v>
      </c>
      <c r="O60" s="47">
        <f t="shared" si="11"/>
        <v>2.6751985641767457</v>
      </c>
      <c r="P60" s="9"/>
    </row>
    <row r="61" spans="1:16" ht="15">
      <c r="A61" s="12"/>
      <c r="B61" s="44">
        <v>669</v>
      </c>
      <c r="C61" s="20" t="s">
        <v>114</v>
      </c>
      <c r="D61" s="46">
        <v>5230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5230</v>
      </c>
      <c r="O61" s="47">
        <f t="shared" si="11"/>
        <v>0.07004995914868539</v>
      </c>
      <c r="P61" s="9"/>
    </row>
    <row r="62" spans="1:16" ht="15">
      <c r="A62" s="12"/>
      <c r="B62" s="44">
        <v>674</v>
      </c>
      <c r="C62" s="20" t="s">
        <v>74</v>
      </c>
      <c r="D62" s="46">
        <v>0</v>
      </c>
      <c r="E62" s="46">
        <v>35393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35393</v>
      </c>
      <c r="O62" s="47">
        <f t="shared" si="11"/>
        <v>0.47404936981824514</v>
      </c>
      <c r="P62" s="9"/>
    </row>
    <row r="63" spans="1:16" ht="15">
      <c r="A63" s="12"/>
      <c r="B63" s="44">
        <v>685</v>
      </c>
      <c r="C63" s="20" t="s">
        <v>75</v>
      </c>
      <c r="D63" s="46">
        <v>0</v>
      </c>
      <c r="E63" s="46">
        <v>2150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2150</v>
      </c>
      <c r="O63" s="47">
        <f t="shared" si="11"/>
        <v>0.028796828330721527</v>
      </c>
      <c r="P63" s="9"/>
    </row>
    <row r="64" spans="1:16" ht="15">
      <c r="A64" s="12"/>
      <c r="B64" s="44">
        <v>694</v>
      </c>
      <c r="C64" s="20" t="s">
        <v>76</v>
      </c>
      <c r="D64" s="46">
        <v>0</v>
      </c>
      <c r="E64" s="46">
        <v>25913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25913</v>
      </c>
      <c r="O64" s="47">
        <f t="shared" si="11"/>
        <v>0.34707544769022647</v>
      </c>
      <c r="P64" s="9"/>
    </row>
    <row r="65" spans="1:16" ht="15">
      <c r="A65" s="12"/>
      <c r="B65" s="44">
        <v>711</v>
      </c>
      <c r="C65" s="20" t="s">
        <v>115</v>
      </c>
      <c r="D65" s="46">
        <v>789071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789071</v>
      </c>
      <c r="O65" s="47">
        <f t="shared" si="11"/>
        <v>10.568717268721286</v>
      </c>
      <c r="P65" s="9"/>
    </row>
    <row r="66" spans="1:16" ht="15">
      <c r="A66" s="12"/>
      <c r="B66" s="44">
        <v>712</v>
      </c>
      <c r="C66" s="20" t="s">
        <v>116</v>
      </c>
      <c r="D66" s="46">
        <v>495210</v>
      </c>
      <c r="E66" s="46">
        <v>79687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574897</v>
      </c>
      <c r="O66" s="47">
        <f t="shared" si="11"/>
        <v>7.700097775277588</v>
      </c>
      <c r="P66" s="9"/>
    </row>
    <row r="67" spans="1:16" ht="15">
      <c r="A67" s="12"/>
      <c r="B67" s="44">
        <v>713</v>
      </c>
      <c r="C67" s="20" t="s">
        <v>117</v>
      </c>
      <c r="D67" s="46">
        <v>0</v>
      </c>
      <c r="E67" s="46">
        <v>64761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64761</v>
      </c>
      <c r="O67" s="47">
        <f t="shared" si="11"/>
        <v>0.867400650942259</v>
      </c>
      <c r="P67" s="9"/>
    </row>
    <row r="68" spans="1:16" ht="15">
      <c r="A68" s="12"/>
      <c r="B68" s="44">
        <v>714</v>
      </c>
      <c r="C68" s="20" t="s">
        <v>118</v>
      </c>
      <c r="D68" s="46">
        <v>0</v>
      </c>
      <c r="E68" s="46">
        <v>30325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30325</v>
      </c>
      <c r="O68" s="47">
        <f t="shared" si="11"/>
        <v>0.4061692181995955</v>
      </c>
      <c r="P68" s="9"/>
    </row>
    <row r="69" spans="1:16" ht="15">
      <c r="A69" s="12"/>
      <c r="B69" s="44">
        <v>716</v>
      </c>
      <c r="C69" s="20" t="s">
        <v>119</v>
      </c>
      <c r="D69" s="46">
        <v>0</v>
      </c>
      <c r="E69" s="46">
        <v>149337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aca="true" t="shared" si="18" ref="N69:N74">SUM(D69:M69)</f>
        <v>149337</v>
      </c>
      <c r="O69" s="47">
        <f aca="true" t="shared" si="19" ref="O69:O74">(N69/O$76)</f>
        <v>2.000200908104633</v>
      </c>
      <c r="P69" s="9"/>
    </row>
    <row r="70" spans="1:16" ht="15">
      <c r="A70" s="12"/>
      <c r="B70" s="44">
        <v>719</v>
      </c>
      <c r="C70" s="20" t="s">
        <v>120</v>
      </c>
      <c r="D70" s="46">
        <v>1444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1444</v>
      </c>
      <c r="O70" s="47">
        <f t="shared" si="19"/>
        <v>0.01934075353933111</v>
      </c>
      <c r="P70" s="9"/>
    </row>
    <row r="71" spans="1:16" ht="15">
      <c r="A71" s="12"/>
      <c r="B71" s="44">
        <v>724</v>
      </c>
      <c r="C71" s="20" t="s">
        <v>83</v>
      </c>
      <c r="D71" s="46">
        <v>0</v>
      </c>
      <c r="E71" s="46">
        <v>173799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173799</v>
      </c>
      <c r="O71" s="47">
        <f t="shared" si="19"/>
        <v>2.327841845140033</v>
      </c>
      <c r="P71" s="9"/>
    </row>
    <row r="72" spans="1:16" ht="15">
      <c r="A72" s="12"/>
      <c r="B72" s="44">
        <v>744</v>
      </c>
      <c r="C72" s="20" t="s">
        <v>85</v>
      </c>
      <c r="D72" s="46">
        <v>0</v>
      </c>
      <c r="E72" s="46">
        <v>162212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162212</v>
      </c>
      <c r="O72" s="47">
        <f t="shared" si="19"/>
        <v>2.1726470312479074</v>
      </c>
      <c r="P72" s="9"/>
    </row>
    <row r="73" spans="1:16" ht="15.75" thickBot="1">
      <c r="A73" s="12"/>
      <c r="B73" s="44">
        <v>764</v>
      </c>
      <c r="C73" s="20" t="s">
        <v>86</v>
      </c>
      <c r="D73" s="46">
        <v>0</v>
      </c>
      <c r="E73" s="46">
        <v>178732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178732</v>
      </c>
      <c r="O73" s="47">
        <f t="shared" si="19"/>
        <v>2.393913823816986</v>
      </c>
      <c r="P73" s="9"/>
    </row>
    <row r="74" spans="1:119" ht="16.5" thickBot="1">
      <c r="A74" s="14" t="s">
        <v>10</v>
      </c>
      <c r="B74" s="23"/>
      <c r="C74" s="22"/>
      <c r="D74" s="15">
        <f aca="true" t="shared" si="20" ref="D74:M74">SUM(D5,D14,D23,D29,D32,D36,D43,D48,D52)</f>
        <v>47417251</v>
      </c>
      <c r="E74" s="15">
        <f t="shared" si="20"/>
        <v>35529321</v>
      </c>
      <c r="F74" s="15">
        <f t="shared" si="20"/>
        <v>4434833</v>
      </c>
      <c r="G74" s="15">
        <f t="shared" si="20"/>
        <v>5230901</v>
      </c>
      <c r="H74" s="15">
        <f t="shared" si="20"/>
        <v>0</v>
      </c>
      <c r="I74" s="15">
        <f t="shared" si="20"/>
        <v>3232294</v>
      </c>
      <c r="J74" s="15">
        <f t="shared" si="20"/>
        <v>0</v>
      </c>
      <c r="K74" s="15">
        <f t="shared" si="20"/>
        <v>0</v>
      </c>
      <c r="L74" s="15">
        <f t="shared" si="20"/>
        <v>0</v>
      </c>
      <c r="M74" s="15">
        <f t="shared" si="20"/>
        <v>0</v>
      </c>
      <c r="N74" s="15">
        <f t="shared" si="18"/>
        <v>95844600</v>
      </c>
      <c r="O74" s="37">
        <f t="shared" si="19"/>
        <v>1283.7304616868244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121</v>
      </c>
      <c r="M76" s="48"/>
      <c r="N76" s="48"/>
      <c r="O76" s="41">
        <v>74661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customHeight="1" thickBot="1">
      <c r="A78" s="52" t="s">
        <v>96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2022-09-07T22:09:30Z</cp:lastPrinted>
  <dcterms:created xsi:type="dcterms:W3CDTF">2000-08-31T21:26:31Z</dcterms:created>
  <dcterms:modified xsi:type="dcterms:W3CDTF">2022-09-07T22:09:33Z</dcterms:modified>
  <cp:category/>
  <cp:version/>
  <cp:contentType/>
  <cp:contentStatus/>
</cp:coreProperties>
</file>