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'2006'!$A$1:$O$126</definedName>
    <definedName name="_xlnm.Print_Area" localSheetId="14">'2007'!$A$1:$O$108</definedName>
    <definedName name="_xlnm.Print_Area" localSheetId="13">'2008'!$A$1:$O$115</definedName>
    <definedName name="_xlnm.Print_Area" localSheetId="12">'2009'!$A$1:$O$125</definedName>
    <definedName name="_xlnm.Print_Area" localSheetId="11">'2010'!$A$1:$O$101</definedName>
    <definedName name="_xlnm.Print_Area" localSheetId="10">'2011'!$A$1:$O$95</definedName>
    <definedName name="_xlnm.Print_Area" localSheetId="9">'2012'!$A$1:$O$97</definedName>
    <definedName name="_xlnm.Print_Area" localSheetId="8">'2013'!$A$1:$O$117</definedName>
    <definedName name="_xlnm.Print_Area" localSheetId="7">'2014'!$A$1:$O$122</definedName>
    <definedName name="_xlnm.Print_Area" localSheetId="6">'2015'!$A$1:$O$123</definedName>
    <definedName name="_xlnm.Print_Area" localSheetId="5">'2016'!$A$1:$O$121</definedName>
    <definedName name="_xlnm.Print_Area" localSheetId="4">'2017'!$A$1:$O$125</definedName>
    <definedName name="_xlnm.Print_Area" localSheetId="3">'2018'!$A$1:$O$116</definedName>
    <definedName name="_xlnm.Print_Area" localSheetId="2">'2019'!$A$1:$O$122</definedName>
    <definedName name="_xlnm.Print_Area" localSheetId="1">'2020'!$A$1:$O$130</definedName>
    <definedName name="_xlnm.Print_Area" localSheetId="0">'2021'!$A$1:$P$132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<sst xmlns="http://schemas.openxmlformats.org/spreadsheetml/2006/main" count="2068" uniqueCount="309">
  <si>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</si>
  <si>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</si>
  <si>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</si>
  <si>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</si>
  <si>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</si>
  <si>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</si>
  <si>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</si>
  <si>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</si>
  <si>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</si>
  <si>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</si>
  <si>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</si>
  <si>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</si>
  <si>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</si>
  <si>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</si>
  <si>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</si>
  <si>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</si>
  <si>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Utility Service Tax - Telecommunications</t>
  </si>
  <si>
    <t>Permits, Fees, and Special Assessments</t>
  </si>
  <si>
    <t>Franchise Fee - Telecommunications</t>
  </si>
  <si>
    <t>Impact Fees - Residential - Physical Environment</t>
  </si>
  <si>
    <t>Impact Fees - Residential - Transportation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</si>
  <si>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</si>
  <si>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</si>
  <si>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</si>
  <si>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</si>
  <si>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</si>
  <si>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</si>
  <si>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Culture / Recreation</t>
  </si>
  <si>
    <t>State Grant - Public Safety</t>
  </si>
  <si>
    <t>Federal Grant - Human Services - Child Support Reimbursement</t>
  </si>
  <si>
    <t>State Grant - Physical Environment - Other Physical Environment</t>
  </si>
  <si>
    <t>State Grant - Transportation - Other Transportation</t>
  </si>
  <si>
    <t>State Grant - Human Services - Health or Hospitals</t>
  </si>
  <si>
    <t>State Grant - Culture / Recreation</t>
  </si>
  <si>
    <t>State Grant - Court-Related Grants - Other Court-Related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</si>
  <si>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</si>
  <si>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</si>
  <si>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</si>
  <si>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</si>
  <si>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</si>
  <si>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</si>
  <si>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</si>
  <si>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</si>
  <si>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</si>
  <si>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</si>
  <si>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</si>
  <si>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</si>
  <si>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Grants from Other Local Units - Physical Environment</t>
  </si>
  <si>
    <t>Grants from Other Local Units - Transportation</t>
  </si>
  <si>
    <t>Grants from Other Local Units - Human Services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</si>
  <si>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</si>
  <si>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</si>
  <si>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</si>
  <si>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</si>
  <si>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</si>
  <si>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</si>
  <si>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</si>
  <si>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</si>
  <si>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</si>
  <si>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</si>
  <si>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County Portion of $4 Additional Service Charge</t>
  </si>
  <si>
    <t>General Gov't (Not Court-Related) - Administrative Service Fees</t>
  </si>
  <si>
    <t>General Gov't (Not Court-Related) - Fees Remitted to County from Sheriff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</si>
  <si>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</si>
  <si>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</si>
  <si>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</si>
  <si>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</si>
  <si>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</si>
  <si>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</si>
  <si>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</si>
  <si>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</si>
  <si>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</si>
  <si>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</si>
  <si>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</si>
  <si>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</si>
  <si>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Economic Environment - Housing</t>
  </si>
  <si>
    <t>Human Services - Animal Control and Shelter Fees</t>
  </si>
  <si>
    <t>Human Services - Other Human Services Charges</t>
  </si>
  <si>
    <t>Culture / Recreation - Libraries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</si>
  <si>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</si>
  <si>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</si>
  <si>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</si>
  <si>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Domestic Violence Surcharge</t>
  </si>
  <si>
    <t>Restricted Local Ordinance Court-Related Board Revenue - Not Remitted to the State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</si>
  <si>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</si>
  <si>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</si>
  <si>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</si>
  <si>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</si>
  <si>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</si>
  <si>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</si>
  <si>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</si>
  <si>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</si>
  <si>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</si>
  <si>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</si>
  <si>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</si>
  <si>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Circuit Court Civil - Court Costs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</si>
  <si>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</si>
  <si>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</si>
  <si>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</si>
  <si>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</si>
  <si>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</si>
  <si>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</si>
  <si>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</si>
  <si>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</si>
  <si>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</si>
  <si>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</si>
  <si>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</si>
  <si>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</si>
  <si>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</si>
  <si>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</si>
  <si>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</si>
  <si>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</si>
  <si>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</si>
  <si>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</si>
  <si>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</si>
  <si>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</si>
  <si>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</si>
  <si>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</si>
  <si>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</si>
  <si>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</si>
  <si>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Settlements</t>
  </si>
  <si>
    <t>Other Miscellaneous Revenues - Slot Machine Proceeds</t>
  </si>
  <si>
    <t>Other Miscellaneous Revenues - Other</t>
  </si>
  <si>
    <t>Non-Operating - Inter-Fund Group Transfers In</t>
  </si>
  <si>
    <t>Proceeds - Proceeds from Refunding Bonds</t>
  </si>
  <si>
    <t>Article V - Clerk of Court Trust Fund</t>
  </si>
  <si>
    <t>Proprietary Non-Operating Sources - Interest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</si>
  <si>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</si>
  <si>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</si>
  <si>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</si>
  <si>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</si>
  <si>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</si>
  <si>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</si>
  <si>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</si>
  <si>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</si>
  <si>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Nassau County Government Revenues Reported by Account Code and Fund Type</t>
  </si>
  <si>
    <t>Local Fiscal Year Ended September 30, 2010</t>
  </si>
  <si>
    <t>Impact Fees - Residential - Public Safety</t>
  </si>
  <si>
    <t>Impact Fees - Commercial - Public Safety</t>
  </si>
  <si>
    <t>State Grant - General Government</t>
  </si>
  <si>
    <t>State Shared Revenues - Public Safety - Emergency Management Assistance</t>
  </si>
  <si>
    <t>Restricted Local Ordinance Court-Related Board Revenue - State Court Facility Surcharge</t>
  </si>
  <si>
    <t>Proceeds - Installment Purchases and Capital Lease Proceeds</t>
  </si>
  <si>
    <t>2010 Countywide Census Population:</t>
  </si>
  <si>
    <t>Local Fiscal Year Ended September 30, 2011</t>
  </si>
  <si>
    <t>Communications Services Taxes</t>
  </si>
  <si>
    <t>State Payments in Lieu of Taxes</t>
  </si>
  <si>
    <t>Grants from Other Local Units - Public Safety</t>
  </si>
  <si>
    <t>Public Safety - Other Public Safety Charges and Fees</t>
  </si>
  <si>
    <t>Judgments and Fines - Other Court-Ordered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</si>
  <si>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</si>
  <si>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</si>
  <si>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</si>
  <si>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Local Business Tax</t>
  </si>
  <si>
    <t>Permits and Franchise Fees</t>
  </si>
  <si>
    <t>Other Permits and Fees</t>
  </si>
  <si>
    <t>State Grant - Court-Related Grants - Article V Clerk of Court Trust Fund</t>
  </si>
  <si>
    <t>State Shared Revenues - Public Safety - Enhanced 911 Fee</t>
  </si>
  <si>
    <t>Grants from Other Local Units - General Government</t>
  </si>
  <si>
    <t>General Gov't (Not Court-Related) - Fees Remitted to County from Property Appraiser</t>
  </si>
  <si>
    <t>Traffic Court - Filing Fees</t>
  </si>
  <si>
    <t>Juvenile Court - Court Costs</t>
  </si>
  <si>
    <t>Court-Ordered Judgments and Fines - As Decided by Juvenile Court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</si>
  <si>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</si>
  <si>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</si>
  <si>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</si>
  <si>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</si>
  <si>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</si>
  <si>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Intragovernmental Transfers from Constitutional Fee Officers - Tax Collector</t>
  </si>
  <si>
    <t>2008 Countywide Population:</t>
  </si>
  <si>
    <t>Local Fiscal Year Ended September 30, 2012</t>
  </si>
  <si>
    <t>Federal Grant - Physical Environment - Sewer / Wastewater</t>
  </si>
  <si>
    <t>Federal Grant - Physical Environment - Other Physical Environment</t>
  </si>
  <si>
    <t>Proceeds - Debt Proceeds</t>
  </si>
  <si>
    <t>2012 Countywide Population:</t>
  </si>
  <si>
    <t>Local Fiscal Year Ended September 30, 2013</t>
  </si>
  <si>
    <t>Communications Services Taxes (Chapter 202, F.S.)</t>
  </si>
  <si>
    <t>Impact Fees - Commercial - Physical Environment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</si>
  <si>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</si>
  <si>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</si>
  <si>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</si>
  <si>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</si>
  <si>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</si>
  <si>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</si>
  <si>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Other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</si>
  <si>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</si>
  <si>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</si>
  <si>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</si>
  <si>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Administrative Service Fees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</si>
  <si>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</si>
  <si>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</si>
  <si>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</si>
  <si>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</si>
  <si>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</si>
  <si>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</si>
  <si>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</si>
  <si>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</si>
  <si>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</si>
  <si>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</si>
  <si>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</si>
  <si>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</si>
  <si>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</si>
  <si>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</si>
  <si>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</si>
  <si>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</si>
  <si>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</si>
  <si>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</si>
  <si>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</si>
  <si>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</si>
  <si>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</si>
  <si>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</si>
  <si>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</si>
  <si>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</si>
  <si>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</si>
  <si>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</si>
  <si>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</si>
  <si>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</si>
  <si>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</si>
  <si>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</si>
  <si>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Sales - Disposition of Fixed Assets</t>
  </si>
  <si>
    <t>Sales - Sale of Surplus Materials and Scrap</t>
  </si>
  <si>
    <t>Proprietary Non-Operating - Interest</t>
  </si>
  <si>
    <t>Proprietary Non-Operating - State Grants and Donations</t>
  </si>
  <si>
    <t>2013 Countywide Population:</t>
  </si>
  <si>
    <t>Local Fiscal Year Ended September 30, 2014</t>
  </si>
  <si>
    <t>Impact Fees - Residential - Culture / Recreation</t>
  </si>
  <si>
    <t>Impact Fees - Residential - Other</t>
  </si>
  <si>
    <t>Impact Fees - Commercial - Other</t>
  </si>
  <si>
    <t>Court-Related Revenues - Circuit Court Civil - Fees and Service Charges</t>
  </si>
  <si>
    <t>Interest and Other Earnings - Dividends</t>
  </si>
  <si>
    <t>Other Miscellaneous Revenues - Deferred Compensation Contributions</t>
  </si>
  <si>
    <t>Proceeds of General Capital Asset Dispositions - Sales</t>
  </si>
  <si>
    <t>2014 Countywide Population:</t>
  </si>
  <si>
    <t>Local Fiscal Year Ended September 30, 2015</t>
  </si>
  <si>
    <t>Impact Fees - Commercial - Transportation</t>
  </si>
  <si>
    <t>State Grant - Physical Environment - Stormwater Management</t>
  </si>
  <si>
    <t>Court-Related Revenues - Restricted Board Revenue - Juvenile Alternative Programs</t>
  </si>
  <si>
    <t>Sale of Contraband Property Seized by Law Enforcement</t>
  </si>
  <si>
    <t>Proprietary Non-Operating - Other Non-Operating Sources</t>
  </si>
  <si>
    <t>2015 Countywide Population:</t>
  </si>
  <si>
    <t>Local Fiscal Year Ended September 30, 2007</t>
  </si>
  <si>
    <t>Second Local Option Fuel Tax (1 to 5 Cents)</t>
  </si>
  <si>
    <t>Franchise Fees, Licenses, and Permits</t>
  </si>
  <si>
    <t>Occupational Licenses</t>
  </si>
  <si>
    <t>Other Permits, Fees and Licenses</t>
  </si>
  <si>
    <t>Federal Grant - Human Services - Health or Hospitals</t>
  </si>
  <si>
    <t>Federal Grant - Human Services - Other Human Services</t>
  </si>
  <si>
    <t>State Grant - Human Services - Other Human Services</t>
  </si>
  <si>
    <t>State Shared Revenues - Public Safety - Firefighter Supplemental Compensation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</si>
  <si>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</si>
  <si>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</si>
  <si>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</si>
  <si>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</si>
  <si>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Supervisor of Elections</t>
  </si>
  <si>
    <t>2007 Countywide Population:</t>
  </si>
  <si>
    <t>Local Fiscal Year Ended September 30, 2006</t>
  </si>
  <si>
    <t>Permits, Fees, and Licenses</t>
  </si>
  <si>
    <t>State Shared Revenues - General Gov't - Other General Government</t>
  </si>
  <si>
    <t>Physical Environment - Other Physical Environment Charges</t>
  </si>
  <si>
    <t>Circuit Court Civil - Child Support</t>
  </si>
  <si>
    <t>Proprietary Non-Operating - Other Grants and Donations</t>
  </si>
  <si>
    <t>2006 Countywide Population:</t>
  </si>
  <si>
    <t>Local Fiscal Year Ended September 30, 2016</t>
  </si>
  <si>
    <t>State Grant - Court-Related Grants - Conflict Cases</t>
  </si>
  <si>
    <t>2016 Countywide Population:</t>
  </si>
  <si>
    <t>Local Fiscal Year Ended September 30, 2017</t>
  </si>
  <si>
    <t>Federal Grant - Transportation - Other Transportation</t>
  </si>
  <si>
    <t>State Grant - Physical Environment - Garbage / Solid Waste</t>
  </si>
  <si>
    <t>Court-Related Revenues - Restricted Board Revenue - Animal Control Surcharge</t>
  </si>
  <si>
    <t>2017 Countywide Population:</t>
  </si>
  <si>
    <t>Local Fiscal Year Ended September 30, 2018</t>
  </si>
  <si>
    <t>Culture / Recreation - Special Events</t>
  </si>
  <si>
    <t>2018 Countywide Population:</t>
  </si>
  <si>
    <t>Local Fiscal Year Ended September 30, 2019</t>
  </si>
  <si>
    <t>Impact Fees - Commercial - Economic Environment</t>
  </si>
  <si>
    <t>2019 Countywide Population:</t>
  </si>
  <si>
    <t>Local Fiscal Year Ended September 30, 2020</t>
  </si>
  <si>
    <t>Federal Grant - Human Services - Public Assistance</t>
  </si>
  <si>
    <t>Federal Grant - Court-Related Grants - Other Court-Related</t>
  </si>
  <si>
    <t>Interest and Other Earnings - Gain (Loss) on Sale of Investments</t>
  </si>
  <si>
    <t>2020 Countywide Population:</t>
  </si>
  <si>
    <t>Local Fiscal Year Ended September 30, 2021</t>
  </si>
  <si>
    <t>Federal Grant - Economic Environment</t>
  </si>
  <si>
    <t>State Grant - Physical Environment - Sewer / Wastewater</t>
  </si>
  <si>
    <t>General Government - Fees Remitted to County from Tax Collector</t>
  </si>
  <si>
    <t>General Government - Fees Remitted to County from Clerk of Circuit Court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</si>
  <si>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</si>
  <si>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</si>
  <si>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</si>
  <si>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</si>
  <si>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</si>
  <si>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</si>
  <si>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</si>
  <si>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</si>
  <si>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Small County Surtax</t>
  </si>
  <si>
    <t>State Communications Services Taxes</t>
  </si>
  <si>
    <t>Building Permits (Buildling Permit Fees)</t>
  </si>
  <si>
    <t>Impact Fees - Residential - School</t>
  </si>
  <si>
    <t>Inspection Fee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</si>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</sst>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281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69"/>
      <c r="M3" s="70"/>
      <c r="N3" s="36"/>
      <c r="O3" s="37"/>
      <c r="P3" s="71" t="s">
        <v>287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288</v>
      </c>
      <c r="N4" s="35" t="s">
        <v>11</v>
      </c>
      <c r="O4" s="35" t="s">
        <v>289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290</v>
      </c>
      <c r="B5" s="26"/>
      <c r="C5" s="26"/>
      <c r="D5" s="27">
        <f aca="true" t="shared" si="0" ref="D5:N5">SUM(D6:D12)</f>
        <v>79701617</v>
      </c>
      <c r="E5" s="27">
        <f t="shared" si="0"/>
        <v>34904829</v>
      </c>
      <c r="F5" s="27">
        <f t="shared" si="0"/>
        <v>942722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115549168</v>
      </c>
      <c r="P5" s="33">
        <f aca="true" t="shared" si="1" ref="P5:P36">(O5/P$130)</f>
        <v>1242.303874768847</v>
      </c>
      <c r="Q5" s="6"/>
    </row>
    <row r="6" spans="1:17" ht="15">
      <c r="A6" s="12"/>
      <c r="B6" s="25">
        <v>311</v>
      </c>
      <c r="C6" s="20" t="s">
        <v>3</v>
      </c>
      <c r="D6" s="47">
        <v>66975128</v>
      </c>
      <c r="E6" s="47">
        <v>22202816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89177944</v>
      </c>
      <c r="P6" s="48">
        <f t="shared" si="1"/>
        <v>958.77891024814</v>
      </c>
      <c r="Q6" s="9"/>
    </row>
    <row r="7" spans="1:17" ht="15">
      <c r="A7" s="12"/>
      <c r="B7" s="25">
        <v>312.13</v>
      </c>
      <c r="C7" s="20" t="s">
        <v>291</v>
      </c>
      <c r="D7" s="47">
        <v>0</v>
      </c>
      <c r="E7" s="47">
        <v>8561900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aca="true" t="shared" si="2" ref="O7:O12">SUM(D7:N7)</f>
        <v>8561900</v>
      </c>
      <c r="P7" s="48">
        <f t="shared" si="1"/>
        <v>92.05156323915193</v>
      </c>
      <c r="Q7" s="9"/>
    </row>
    <row r="8" spans="1:17" ht="15">
      <c r="A8" s="12"/>
      <c r="B8" s="25">
        <v>312.3</v>
      </c>
      <c r="C8" s="20" t="s">
        <v>13</v>
      </c>
      <c r="D8" s="47">
        <v>0</v>
      </c>
      <c r="E8" s="47">
        <v>503692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503692</v>
      </c>
      <c r="P8" s="48">
        <f t="shared" si="1"/>
        <v>5.415344256655056</v>
      </c>
      <c r="Q8" s="9"/>
    </row>
    <row r="9" spans="1:17" ht="15">
      <c r="A9" s="12"/>
      <c r="B9" s="25">
        <v>312.41</v>
      </c>
      <c r="C9" s="20" t="s">
        <v>292</v>
      </c>
      <c r="D9" s="47">
        <v>0</v>
      </c>
      <c r="E9" s="47">
        <v>1428996</v>
      </c>
      <c r="F9" s="47">
        <v>942722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2371718</v>
      </c>
      <c r="P9" s="48">
        <f t="shared" si="1"/>
        <v>25.499053885520148</v>
      </c>
      <c r="Q9" s="9"/>
    </row>
    <row r="10" spans="1:17" ht="15">
      <c r="A10" s="12"/>
      <c r="B10" s="25">
        <v>312.42</v>
      </c>
      <c r="C10" s="20" t="s">
        <v>293</v>
      </c>
      <c r="D10" s="47">
        <v>0</v>
      </c>
      <c r="E10" s="47">
        <v>1581972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1581972</v>
      </c>
      <c r="P10" s="48">
        <f t="shared" si="1"/>
        <v>17.00825699909689</v>
      </c>
      <c r="Q10" s="9"/>
    </row>
    <row r="11" spans="1:17" ht="15">
      <c r="A11" s="12"/>
      <c r="B11" s="25">
        <v>312.64</v>
      </c>
      <c r="C11" s="20" t="s">
        <v>294</v>
      </c>
      <c r="D11" s="47">
        <v>12726489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12726489</v>
      </c>
      <c r="P11" s="48">
        <f t="shared" si="1"/>
        <v>136.8263127338408</v>
      </c>
      <c r="Q11" s="9"/>
    </row>
    <row r="12" spans="1:17" ht="15">
      <c r="A12" s="12"/>
      <c r="B12" s="25">
        <v>315.1</v>
      </c>
      <c r="C12" s="20" t="s">
        <v>295</v>
      </c>
      <c r="D12" s="47">
        <v>0</v>
      </c>
      <c r="E12" s="47">
        <v>625453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625453</v>
      </c>
      <c r="P12" s="48">
        <f t="shared" si="1"/>
        <v>6.72443340644218</v>
      </c>
      <c r="Q12" s="9"/>
    </row>
    <row r="13" spans="1:17" ht="15.75">
      <c r="A13" s="29" t="s">
        <v>17</v>
      </c>
      <c r="B13" s="30"/>
      <c r="C13" s="31"/>
      <c r="D13" s="32">
        <f aca="true" t="shared" si="3" ref="D13:N13">SUM(D14:D26)</f>
        <v>73483</v>
      </c>
      <c r="E13" s="32">
        <f t="shared" si="3"/>
        <v>4910540</v>
      </c>
      <c r="F13" s="32">
        <f t="shared" si="3"/>
        <v>0</v>
      </c>
      <c r="G13" s="32">
        <f t="shared" si="3"/>
        <v>8244737</v>
      </c>
      <c r="H13" s="32">
        <f t="shared" si="3"/>
        <v>0</v>
      </c>
      <c r="I13" s="32">
        <f t="shared" si="3"/>
        <v>158301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8688960</v>
      </c>
      <c r="N13" s="32">
        <f t="shared" si="3"/>
        <v>0</v>
      </c>
      <c r="O13" s="45">
        <f>SUM(D13:N13)</f>
        <v>22076021</v>
      </c>
      <c r="P13" s="46">
        <f t="shared" si="1"/>
        <v>237.34594460929773</v>
      </c>
      <c r="Q13" s="10"/>
    </row>
    <row r="14" spans="1:17" ht="15">
      <c r="A14" s="12"/>
      <c r="B14" s="25">
        <v>322</v>
      </c>
      <c r="C14" s="20" t="s">
        <v>296</v>
      </c>
      <c r="D14" s="47">
        <v>0</v>
      </c>
      <c r="E14" s="47">
        <v>2749879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2749879</v>
      </c>
      <c r="P14" s="48">
        <f t="shared" si="1"/>
        <v>29.564776587967145</v>
      </c>
      <c r="Q14" s="9"/>
    </row>
    <row r="15" spans="1:17" ht="15">
      <c r="A15" s="12"/>
      <c r="B15" s="25">
        <v>324.11</v>
      </c>
      <c r="C15" s="20" t="s">
        <v>137</v>
      </c>
      <c r="D15" s="47">
        <v>0</v>
      </c>
      <c r="E15" s="47">
        <v>0</v>
      </c>
      <c r="F15" s="47">
        <v>0</v>
      </c>
      <c r="G15" s="47">
        <v>1070865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aca="true" t="shared" si="4" ref="O15:O26">SUM(D15:N15)</f>
        <v>1070865</v>
      </c>
      <c r="P15" s="48">
        <f t="shared" si="1"/>
        <v>11.513191846213392</v>
      </c>
      <c r="Q15" s="9"/>
    </row>
    <row r="16" spans="1:17" ht="15">
      <c r="A16" s="12"/>
      <c r="B16" s="25">
        <v>324.12</v>
      </c>
      <c r="C16" s="20" t="s">
        <v>138</v>
      </c>
      <c r="D16" s="47">
        <v>0</v>
      </c>
      <c r="E16" s="47">
        <v>0</v>
      </c>
      <c r="F16" s="47">
        <v>0</v>
      </c>
      <c r="G16" s="47">
        <v>213901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213901</v>
      </c>
      <c r="P16" s="48">
        <f t="shared" si="1"/>
        <v>2.299714015395863</v>
      </c>
      <c r="Q16" s="9"/>
    </row>
    <row r="17" spans="1:17" ht="15">
      <c r="A17" s="12"/>
      <c r="B17" s="25">
        <v>324.21</v>
      </c>
      <c r="C17" s="20" t="s">
        <v>19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110523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110523</v>
      </c>
      <c r="P17" s="48">
        <f t="shared" si="1"/>
        <v>1.188266030189653</v>
      </c>
      <c r="Q17" s="9"/>
    </row>
    <row r="18" spans="1:17" ht="15">
      <c r="A18" s="12"/>
      <c r="B18" s="25">
        <v>324.22</v>
      </c>
      <c r="C18" s="20" t="s">
        <v>177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2653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2653</v>
      </c>
      <c r="P18" s="48">
        <f t="shared" si="1"/>
        <v>0.02852320130735819</v>
      </c>
      <c r="Q18" s="9"/>
    </row>
    <row r="19" spans="1:17" ht="15">
      <c r="A19" s="12"/>
      <c r="B19" s="25">
        <v>324.31</v>
      </c>
      <c r="C19" s="20" t="s">
        <v>20</v>
      </c>
      <c r="D19" s="47">
        <v>0</v>
      </c>
      <c r="E19" s="47">
        <v>0</v>
      </c>
      <c r="F19" s="47">
        <v>0</v>
      </c>
      <c r="G19" s="47">
        <v>2103245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2103245</v>
      </c>
      <c r="P19" s="48">
        <f t="shared" si="1"/>
        <v>22.612619877005116</v>
      </c>
      <c r="Q19" s="9"/>
    </row>
    <row r="20" spans="1:17" ht="15">
      <c r="A20" s="12"/>
      <c r="B20" s="25">
        <v>324.32</v>
      </c>
      <c r="C20" s="20" t="s">
        <v>234</v>
      </c>
      <c r="D20" s="47">
        <v>0</v>
      </c>
      <c r="E20" s="47">
        <v>0</v>
      </c>
      <c r="F20" s="47">
        <v>0</v>
      </c>
      <c r="G20" s="47">
        <v>575510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575510</v>
      </c>
      <c r="P20" s="48">
        <f t="shared" si="1"/>
        <v>6.187481185223412</v>
      </c>
      <c r="Q20" s="9"/>
    </row>
    <row r="21" spans="1:17" ht="15">
      <c r="A21" s="12"/>
      <c r="B21" s="25">
        <v>324.61</v>
      </c>
      <c r="C21" s="20" t="s">
        <v>225</v>
      </c>
      <c r="D21" s="47">
        <v>0</v>
      </c>
      <c r="E21" s="47">
        <v>0</v>
      </c>
      <c r="F21" s="47">
        <v>0</v>
      </c>
      <c r="G21" s="47">
        <v>2503046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2503046</v>
      </c>
      <c r="P21" s="48">
        <f t="shared" si="1"/>
        <v>26.91100073108846</v>
      </c>
      <c r="Q21" s="9"/>
    </row>
    <row r="22" spans="1:17" ht="15">
      <c r="A22" s="12"/>
      <c r="B22" s="25">
        <v>324.81</v>
      </c>
      <c r="C22" s="20" t="s">
        <v>297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8688960</v>
      </c>
      <c r="N22" s="47">
        <v>0</v>
      </c>
      <c r="O22" s="47">
        <f t="shared" si="4"/>
        <v>8688960</v>
      </c>
      <c r="P22" s="48">
        <f t="shared" si="1"/>
        <v>93.41762353244742</v>
      </c>
      <c r="Q22" s="9"/>
    </row>
    <row r="23" spans="1:17" ht="15">
      <c r="A23" s="12"/>
      <c r="B23" s="25">
        <v>324.91</v>
      </c>
      <c r="C23" s="20" t="s">
        <v>226</v>
      </c>
      <c r="D23" s="47">
        <v>0</v>
      </c>
      <c r="E23" s="47">
        <v>0</v>
      </c>
      <c r="F23" s="47">
        <v>0</v>
      </c>
      <c r="G23" s="47">
        <v>1778170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1778170</v>
      </c>
      <c r="P23" s="48">
        <f t="shared" si="1"/>
        <v>19.117640734528877</v>
      </c>
      <c r="Q23" s="9"/>
    </row>
    <row r="24" spans="1:17" ht="15">
      <c r="A24" s="12"/>
      <c r="B24" s="25">
        <v>325.1</v>
      </c>
      <c r="C24" s="20" t="s">
        <v>21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45125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45125</v>
      </c>
      <c r="P24" s="48">
        <f t="shared" si="1"/>
        <v>0.4851524534468671</v>
      </c>
      <c r="Q24" s="9"/>
    </row>
    <row r="25" spans="1:17" ht="15">
      <c r="A25" s="12"/>
      <c r="B25" s="25">
        <v>325.2</v>
      </c>
      <c r="C25" s="20" t="s">
        <v>22</v>
      </c>
      <c r="D25" s="47">
        <v>4265</v>
      </c>
      <c r="E25" s="47">
        <v>485007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489272</v>
      </c>
      <c r="P25" s="48">
        <f t="shared" si="1"/>
        <v>5.260310497570206</v>
      </c>
      <c r="Q25" s="9"/>
    </row>
    <row r="26" spans="1:17" ht="15">
      <c r="A26" s="12"/>
      <c r="B26" s="25">
        <v>329.1</v>
      </c>
      <c r="C26" s="20" t="s">
        <v>298</v>
      </c>
      <c r="D26" s="47">
        <v>69218</v>
      </c>
      <c r="E26" s="47">
        <v>1675654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1744872</v>
      </c>
      <c r="P26" s="48">
        <f t="shared" si="1"/>
        <v>18.759643916913948</v>
      </c>
      <c r="Q26" s="9"/>
    </row>
    <row r="27" spans="1:17" ht="15.75">
      <c r="A27" s="29" t="s">
        <v>299</v>
      </c>
      <c r="B27" s="30"/>
      <c r="C27" s="31"/>
      <c r="D27" s="32">
        <f aca="true" t="shared" si="5" ref="D27:N27">SUM(D28:D54)</f>
        <v>18080388</v>
      </c>
      <c r="E27" s="32">
        <f t="shared" si="5"/>
        <v>6789175</v>
      </c>
      <c r="F27" s="32">
        <f t="shared" si="5"/>
        <v>0</v>
      </c>
      <c r="G27" s="32">
        <f t="shared" si="5"/>
        <v>6392188</v>
      </c>
      <c r="H27" s="32">
        <f t="shared" si="5"/>
        <v>0</v>
      </c>
      <c r="I27" s="32">
        <f t="shared" si="5"/>
        <v>199265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5">
        <f>SUM(D27:N27)</f>
        <v>31461016</v>
      </c>
      <c r="P27" s="46">
        <f t="shared" si="1"/>
        <v>338.24684986883415</v>
      </c>
      <c r="Q27" s="10"/>
    </row>
    <row r="28" spans="1:17" ht="15">
      <c r="A28" s="12"/>
      <c r="B28" s="25">
        <v>331.1</v>
      </c>
      <c r="C28" s="20" t="s">
        <v>24</v>
      </c>
      <c r="D28" s="47">
        <v>145766</v>
      </c>
      <c r="E28" s="47">
        <v>70529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>SUM(D28:N28)</f>
        <v>216295</v>
      </c>
      <c r="P28" s="48">
        <f t="shared" si="1"/>
        <v>2.325452629768202</v>
      </c>
      <c r="Q28" s="9"/>
    </row>
    <row r="29" spans="1:17" ht="15">
      <c r="A29" s="12"/>
      <c r="B29" s="25">
        <v>331.2</v>
      </c>
      <c r="C29" s="20" t="s">
        <v>25</v>
      </c>
      <c r="D29" s="47">
        <v>9375147</v>
      </c>
      <c r="E29" s="47">
        <v>771501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10146648</v>
      </c>
      <c r="P29" s="48">
        <f t="shared" si="1"/>
        <v>109.0896658495678</v>
      </c>
      <c r="Q29" s="9"/>
    </row>
    <row r="30" spans="1:17" ht="15">
      <c r="A30" s="12"/>
      <c r="B30" s="25">
        <v>331.49</v>
      </c>
      <c r="C30" s="20" t="s">
        <v>266</v>
      </c>
      <c r="D30" s="47">
        <v>0</v>
      </c>
      <c r="E30" s="47">
        <v>4306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aca="true" t="shared" si="6" ref="O30:O48">SUM(D30:N30)</f>
        <v>4306</v>
      </c>
      <c r="P30" s="48">
        <f t="shared" si="1"/>
        <v>0.046295101707306587</v>
      </c>
      <c r="Q30" s="9"/>
    </row>
    <row r="31" spans="1:17" ht="15">
      <c r="A31" s="12"/>
      <c r="B31" s="25">
        <v>331.5</v>
      </c>
      <c r="C31" s="20" t="s">
        <v>282</v>
      </c>
      <c r="D31" s="47">
        <v>1235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1235</v>
      </c>
      <c r="P31" s="48">
        <f t="shared" si="1"/>
        <v>0.0132778566206511</v>
      </c>
      <c r="Q31" s="9"/>
    </row>
    <row r="32" spans="1:17" ht="15">
      <c r="A32" s="12"/>
      <c r="B32" s="25">
        <v>331.62</v>
      </c>
      <c r="C32" s="20" t="s">
        <v>277</v>
      </c>
      <c r="D32" s="47">
        <v>243614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243614</v>
      </c>
      <c r="P32" s="48">
        <f t="shared" si="1"/>
        <v>2.6191674192577303</v>
      </c>
      <c r="Q32" s="9"/>
    </row>
    <row r="33" spans="1:17" ht="15">
      <c r="A33" s="12"/>
      <c r="B33" s="25">
        <v>331.65</v>
      </c>
      <c r="C33" s="20" t="s">
        <v>29</v>
      </c>
      <c r="D33" s="47">
        <v>0</v>
      </c>
      <c r="E33" s="47">
        <v>105780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105780</v>
      </c>
      <c r="P33" s="48">
        <f t="shared" si="1"/>
        <v>1.1372726099858084</v>
      </c>
      <c r="Q33" s="9"/>
    </row>
    <row r="34" spans="1:17" ht="15">
      <c r="A34" s="12"/>
      <c r="B34" s="25">
        <v>331.7</v>
      </c>
      <c r="C34" s="20" t="s">
        <v>27</v>
      </c>
      <c r="D34" s="47">
        <v>75307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75307</v>
      </c>
      <c r="P34" s="48">
        <f t="shared" si="1"/>
        <v>0.8096482174343096</v>
      </c>
      <c r="Q34" s="9"/>
    </row>
    <row r="35" spans="1:17" ht="15">
      <c r="A35" s="12"/>
      <c r="B35" s="25">
        <v>334.2</v>
      </c>
      <c r="C35" s="20" t="s">
        <v>28</v>
      </c>
      <c r="D35" s="47">
        <v>105931</v>
      </c>
      <c r="E35" s="47">
        <v>8750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114681</v>
      </c>
      <c r="P35" s="48">
        <f t="shared" si="1"/>
        <v>1.232969939362663</v>
      </c>
      <c r="Q35" s="9"/>
    </row>
    <row r="36" spans="1:17" ht="15">
      <c r="A36" s="12"/>
      <c r="B36" s="25">
        <v>334.34</v>
      </c>
      <c r="C36" s="20" t="s">
        <v>267</v>
      </c>
      <c r="D36" s="47">
        <v>93750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93750</v>
      </c>
      <c r="P36" s="48">
        <f t="shared" si="1"/>
        <v>1.0079344600696685</v>
      </c>
      <c r="Q36" s="9"/>
    </row>
    <row r="37" spans="1:17" ht="15">
      <c r="A37" s="12"/>
      <c r="B37" s="25">
        <v>334.35</v>
      </c>
      <c r="C37" s="20" t="s">
        <v>283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199265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199265</v>
      </c>
      <c r="P37" s="48">
        <f aca="true" t="shared" si="7" ref="P37:P68">(O37/P$130)</f>
        <v>2.1423579753150133</v>
      </c>
      <c r="Q37" s="9"/>
    </row>
    <row r="38" spans="1:17" ht="15">
      <c r="A38" s="12"/>
      <c r="B38" s="25">
        <v>334.39</v>
      </c>
      <c r="C38" s="20" t="s">
        <v>30</v>
      </c>
      <c r="D38" s="47">
        <v>0</v>
      </c>
      <c r="E38" s="47">
        <v>2109997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2109997</v>
      </c>
      <c r="P38" s="48">
        <f t="shared" si="7"/>
        <v>22.68521266073195</v>
      </c>
      <c r="Q38" s="9"/>
    </row>
    <row r="39" spans="1:17" ht="15">
      <c r="A39" s="12"/>
      <c r="B39" s="25">
        <v>334.49</v>
      </c>
      <c r="C39" s="20" t="s">
        <v>31</v>
      </c>
      <c r="D39" s="47">
        <v>0</v>
      </c>
      <c r="E39" s="47">
        <v>0</v>
      </c>
      <c r="F39" s="47">
        <v>0</v>
      </c>
      <c r="G39" s="47">
        <v>6392188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6392188</v>
      </c>
      <c r="P39" s="48">
        <f t="shared" si="7"/>
        <v>68.72433664473401</v>
      </c>
      <c r="Q39" s="9"/>
    </row>
    <row r="40" spans="1:17" ht="15">
      <c r="A40" s="12"/>
      <c r="B40" s="25">
        <v>334.7</v>
      </c>
      <c r="C40" s="20" t="s">
        <v>33</v>
      </c>
      <c r="D40" s="47">
        <v>24336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24336</v>
      </c>
      <c r="P40" s="48">
        <f t="shared" si="7"/>
        <v>0.2616436588827248</v>
      </c>
      <c r="Q40" s="9"/>
    </row>
    <row r="41" spans="1:17" ht="15">
      <c r="A41" s="12"/>
      <c r="B41" s="25">
        <v>334.82</v>
      </c>
      <c r="C41" s="20" t="s">
        <v>300</v>
      </c>
      <c r="D41" s="47">
        <v>0</v>
      </c>
      <c r="E41" s="47">
        <v>16824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16824</v>
      </c>
      <c r="P41" s="48">
        <f t="shared" si="7"/>
        <v>0.1808798864662624</v>
      </c>
      <c r="Q41" s="9"/>
    </row>
    <row r="42" spans="1:17" ht="15">
      <c r="A42" s="12"/>
      <c r="B42" s="25">
        <v>335.121</v>
      </c>
      <c r="C42" s="20" t="s">
        <v>301</v>
      </c>
      <c r="D42" s="47">
        <v>1595448</v>
      </c>
      <c r="E42" s="47">
        <v>922517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2517965</v>
      </c>
      <c r="P42" s="48">
        <f t="shared" si="7"/>
        <v>27.071399389326107</v>
      </c>
      <c r="Q42" s="9"/>
    </row>
    <row r="43" spans="1:17" ht="15">
      <c r="A43" s="12"/>
      <c r="B43" s="25">
        <v>335.13</v>
      </c>
      <c r="C43" s="20" t="s">
        <v>179</v>
      </c>
      <c r="D43" s="47">
        <v>28936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28936</v>
      </c>
      <c r="P43" s="48">
        <f t="shared" si="7"/>
        <v>0.31109964305680987</v>
      </c>
      <c r="Q43" s="9"/>
    </row>
    <row r="44" spans="1:17" ht="15">
      <c r="A44" s="12"/>
      <c r="B44" s="25">
        <v>335.14</v>
      </c>
      <c r="C44" s="20" t="s">
        <v>180</v>
      </c>
      <c r="D44" s="47">
        <v>0</v>
      </c>
      <c r="E44" s="47">
        <v>24682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24682</v>
      </c>
      <c r="P44" s="48">
        <f t="shared" si="7"/>
        <v>0.2653636089966886</v>
      </c>
      <c r="Q44" s="9"/>
    </row>
    <row r="45" spans="1:17" ht="15">
      <c r="A45" s="12"/>
      <c r="B45" s="25">
        <v>335.15</v>
      </c>
      <c r="C45" s="20" t="s">
        <v>181</v>
      </c>
      <c r="D45" s="47">
        <v>31508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31508</v>
      </c>
      <c r="P45" s="48">
        <f t="shared" si="7"/>
        <v>0.3387519889906679</v>
      </c>
      <c r="Q45" s="9"/>
    </row>
    <row r="46" spans="1:17" ht="15">
      <c r="A46" s="12"/>
      <c r="B46" s="25">
        <v>335.16</v>
      </c>
      <c r="C46" s="20" t="s">
        <v>302</v>
      </c>
      <c r="D46" s="47">
        <v>25000</v>
      </c>
      <c r="E46" s="47">
        <v>198250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223250</v>
      </c>
      <c r="P46" s="48">
        <f t="shared" si="7"/>
        <v>2.400227927579237</v>
      </c>
      <c r="Q46" s="9"/>
    </row>
    <row r="47" spans="1:17" ht="15">
      <c r="A47" s="12"/>
      <c r="B47" s="25">
        <v>335.18</v>
      </c>
      <c r="C47" s="20" t="s">
        <v>303</v>
      </c>
      <c r="D47" s="47">
        <v>6147762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6147762</v>
      </c>
      <c r="P47" s="48">
        <f t="shared" si="7"/>
        <v>66.09643916913947</v>
      </c>
      <c r="Q47" s="9"/>
    </row>
    <row r="48" spans="1:17" ht="15">
      <c r="A48" s="12"/>
      <c r="B48" s="25">
        <v>335.23</v>
      </c>
      <c r="C48" s="20" t="s">
        <v>140</v>
      </c>
      <c r="D48" s="47">
        <v>26434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26434</v>
      </c>
      <c r="P48" s="48">
        <f t="shared" si="7"/>
        <v>0.2841998881864706</v>
      </c>
      <c r="Q48" s="9"/>
    </row>
    <row r="49" spans="1:17" ht="15">
      <c r="A49" s="12"/>
      <c r="B49" s="25">
        <v>335.43</v>
      </c>
      <c r="C49" s="20" t="s">
        <v>304</v>
      </c>
      <c r="D49" s="47">
        <v>0</v>
      </c>
      <c r="E49" s="47">
        <v>1832781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aca="true" t="shared" si="8" ref="O49:O54">SUM(D49:N49)</f>
        <v>1832781</v>
      </c>
      <c r="P49" s="48">
        <f t="shared" si="7"/>
        <v>19.704780028383436</v>
      </c>
      <c r="Q49" s="9"/>
    </row>
    <row r="50" spans="1:17" ht="15">
      <c r="A50" s="12"/>
      <c r="B50" s="25">
        <v>335.5</v>
      </c>
      <c r="C50" s="20" t="s">
        <v>43</v>
      </c>
      <c r="D50" s="47">
        <v>0</v>
      </c>
      <c r="E50" s="47">
        <v>605166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605166</v>
      </c>
      <c r="P50" s="48">
        <f t="shared" si="7"/>
        <v>6.506321764933557</v>
      </c>
      <c r="Q50" s="9"/>
    </row>
    <row r="51" spans="1:17" ht="15">
      <c r="A51" s="12"/>
      <c r="B51" s="25">
        <v>335.7</v>
      </c>
      <c r="C51" s="20" t="s">
        <v>45</v>
      </c>
      <c r="D51" s="47">
        <v>0</v>
      </c>
      <c r="E51" s="47">
        <v>30606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30606</v>
      </c>
      <c r="P51" s="48">
        <f t="shared" si="7"/>
        <v>0.32905431557218423</v>
      </c>
      <c r="Q51" s="9"/>
    </row>
    <row r="52" spans="1:17" ht="15">
      <c r="A52" s="12"/>
      <c r="B52" s="25">
        <v>335.9</v>
      </c>
      <c r="C52" s="20" t="s">
        <v>184</v>
      </c>
      <c r="D52" s="47">
        <v>0</v>
      </c>
      <c r="E52" s="47">
        <v>65377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65377</v>
      </c>
      <c r="P52" s="48">
        <f t="shared" si="7"/>
        <v>0.7028877994237303</v>
      </c>
      <c r="Q52" s="9"/>
    </row>
    <row r="53" spans="1:17" ht="15">
      <c r="A53" s="12"/>
      <c r="B53" s="25">
        <v>337.1</v>
      </c>
      <c r="C53" s="20" t="s">
        <v>158</v>
      </c>
      <c r="D53" s="47">
        <v>160214</v>
      </c>
      <c r="E53" s="47">
        <v>1093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161307</v>
      </c>
      <c r="P53" s="48">
        <f t="shared" si="7"/>
        <v>1.7342600954715521</v>
      </c>
      <c r="Q53" s="9"/>
    </row>
    <row r="54" spans="1:17" ht="15">
      <c r="A54" s="12"/>
      <c r="B54" s="25">
        <v>337.6</v>
      </c>
      <c r="C54" s="20" t="s">
        <v>49</v>
      </c>
      <c r="D54" s="47">
        <v>0</v>
      </c>
      <c r="E54" s="47">
        <v>21016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21016</v>
      </c>
      <c r="P54" s="48">
        <f t="shared" si="7"/>
        <v>0.22594933987012428</v>
      </c>
      <c r="Q54" s="9"/>
    </row>
    <row r="55" spans="1:17" ht="15.75">
      <c r="A55" s="29" t="s">
        <v>55</v>
      </c>
      <c r="B55" s="30"/>
      <c r="C55" s="31"/>
      <c r="D55" s="32">
        <f aca="true" t="shared" si="9" ref="D55:N55">SUM(D56:D100)</f>
        <v>5717623</v>
      </c>
      <c r="E55" s="32">
        <f t="shared" si="9"/>
        <v>3191766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4468950</v>
      </c>
      <c r="J55" s="32">
        <f t="shared" si="9"/>
        <v>0</v>
      </c>
      <c r="K55" s="32">
        <f t="shared" si="9"/>
        <v>0</v>
      </c>
      <c r="L55" s="32">
        <f t="shared" si="9"/>
        <v>0</v>
      </c>
      <c r="M55" s="32">
        <f t="shared" si="9"/>
        <v>294275598</v>
      </c>
      <c r="N55" s="32">
        <f t="shared" si="9"/>
        <v>0</v>
      </c>
      <c r="O55" s="32">
        <f aca="true" t="shared" si="10" ref="O55:O77">SUM(D55:N55)</f>
        <v>307653937</v>
      </c>
      <c r="P55" s="46">
        <f t="shared" si="7"/>
        <v>3307.6800520362963</v>
      </c>
      <c r="Q55" s="10"/>
    </row>
    <row r="56" spans="1:17" ht="15">
      <c r="A56" s="12"/>
      <c r="B56" s="25">
        <v>341.1</v>
      </c>
      <c r="C56" s="20" t="s">
        <v>185</v>
      </c>
      <c r="D56" s="47">
        <v>762532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762532</v>
      </c>
      <c r="P56" s="48">
        <f t="shared" si="7"/>
        <v>8.198210983529007</v>
      </c>
      <c r="Q56" s="9"/>
    </row>
    <row r="57" spans="1:17" ht="15">
      <c r="A57" s="12"/>
      <c r="B57" s="25">
        <v>341.15</v>
      </c>
      <c r="C57" s="20" t="s">
        <v>186</v>
      </c>
      <c r="D57" s="47">
        <v>0</v>
      </c>
      <c r="E57" s="47">
        <v>434057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434057</v>
      </c>
      <c r="P57" s="48">
        <f t="shared" si="7"/>
        <v>4.666677417967574</v>
      </c>
      <c r="Q57" s="9"/>
    </row>
    <row r="58" spans="1:17" ht="15">
      <c r="A58" s="12"/>
      <c r="B58" s="25">
        <v>341.16</v>
      </c>
      <c r="C58" s="20" t="s">
        <v>187</v>
      </c>
      <c r="D58" s="47">
        <v>0</v>
      </c>
      <c r="E58" s="47">
        <v>346026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346026</v>
      </c>
      <c r="P58" s="48">
        <f t="shared" si="7"/>
        <v>3.720229647787382</v>
      </c>
      <c r="Q58" s="9"/>
    </row>
    <row r="59" spans="1:17" ht="15">
      <c r="A59" s="12"/>
      <c r="B59" s="25">
        <v>341.3</v>
      </c>
      <c r="C59" s="20" t="s">
        <v>188</v>
      </c>
      <c r="D59" s="47">
        <v>529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529</v>
      </c>
      <c r="P59" s="48">
        <f t="shared" si="7"/>
        <v>0.0056874381800197825</v>
      </c>
      <c r="Q59" s="9"/>
    </row>
    <row r="60" spans="1:17" ht="15">
      <c r="A60" s="12"/>
      <c r="B60" s="25">
        <v>341.51</v>
      </c>
      <c r="C60" s="20" t="s">
        <v>284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256017570</v>
      </c>
      <c r="N60" s="47">
        <v>0</v>
      </c>
      <c r="O60" s="47">
        <f t="shared" si="10"/>
        <v>256017570</v>
      </c>
      <c r="P60" s="48">
        <f t="shared" si="7"/>
        <v>2752.5219326538513</v>
      </c>
      <c r="Q60" s="9"/>
    </row>
    <row r="61" spans="1:17" ht="15">
      <c r="A61" s="12"/>
      <c r="B61" s="25">
        <v>341.52</v>
      </c>
      <c r="C61" s="20" t="s">
        <v>189</v>
      </c>
      <c r="D61" s="47">
        <v>83340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1189643</v>
      </c>
      <c r="N61" s="47">
        <v>0</v>
      </c>
      <c r="O61" s="47">
        <f t="shared" si="10"/>
        <v>1272983</v>
      </c>
      <c r="P61" s="48">
        <f t="shared" si="7"/>
        <v>13.686223283017245</v>
      </c>
      <c r="Q61" s="9"/>
    </row>
    <row r="62" spans="1:17" ht="15">
      <c r="A62" s="12"/>
      <c r="B62" s="25">
        <v>341.53</v>
      </c>
      <c r="C62" s="20" t="s">
        <v>285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37068385</v>
      </c>
      <c r="N62" s="47">
        <v>0</v>
      </c>
      <c r="O62" s="47">
        <f t="shared" si="10"/>
        <v>37068385</v>
      </c>
      <c r="P62" s="48">
        <f t="shared" si="7"/>
        <v>398.5333612867157</v>
      </c>
      <c r="Q62" s="9"/>
    </row>
    <row r="63" spans="1:17" ht="15">
      <c r="A63" s="12"/>
      <c r="B63" s="25">
        <v>341.8</v>
      </c>
      <c r="C63" s="20" t="s">
        <v>190</v>
      </c>
      <c r="D63" s="47">
        <v>83</v>
      </c>
      <c r="E63" s="47">
        <v>11501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11584</v>
      </c>
      <c r="P63" s="48">
        <f t="shared" si="7"/>
        <v>0.12454306971143508</v>
      </c>
      <c r="Q63" s="9"/>
    </row>
    <row r="64" spans="1:17" ht="15">
      <c r="A64" s="12"/>
      <c r="B64" s="25">
        <v>341.9</v>
      </c>
      <c r="C64" s="20" t="s">
        <v>191</v>
      </c>
      <c r="D64" s="47">
        <v>254818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254818</v>
      </c>
      <c r="P64" s="48">
        <f t="shared" si="7"/>
        <v>2.7396249946243496</v>
      </c>
      <c r="Q64" s="9"/>
    </row>
    <row r="65" spans="1:17" ht="15">
      <c r="A65" s="12"/>
      <c r="B65" s="25">
        <v>342.1</v>
      </c>
      <c r="C65" s="20" t="s">
        <v>65</v>
      </c>
      <c r="D65" s="47">
        <v>99022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99022</v>
      </c>
      <c r="P65" s="48">
        <f t="shared" si="7"/>
        <v>1.064615318453533</v>
      </c>
      <c r="Q65" s="9"/>
    </row>
    <row r="66" spans="1:17" ht="15">
      <c r="A66" s="12"/>
      <c r="B66" s="25">
        <v>342.2</v>
      </c>
      <c r="C66" s="20" t="s">
        <v>66</v>
      </c>
      <c r="D66" s="47">
        <v>0</v>
      </c>
      <c r="E66" s="47">
        <v>475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475</v>
      </c>
      <c r="P66" s="48">
        <f t="shared" si="7"/>
        <v>0.005106867931019653</v>
      </c>
      <c r="Q66" s="9"/>
    </row>
    <row r="67" spans="1:17" ht="15">
      <c r="A67" s="12"/>
      <c r="B67" s="25">
        <v>342.4</v>
      </c>
      <c r="C67" s="20" t="s">
        <v>68</v>
      </c>
      <c r="D67" s="47">
        <v>0</v>
      </c>
      <c r="E67" s="47">
        <v>479302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479302</v>
      </c>
      <c r="P67" s="48">
        <f t="shared" si="7"/>
        <v>5.153120027523331</v>
      </c>
      <c r="Q67" s="9"/>
    </row>
    <row r="68" spans="1:17" ht="15">
      <c r="A68" s="12"/>
      <c r="B68" s="25">
        <v>342.5</v>
      </c>
      <c r="C68" s="20" t="s">
        <v>69</v>
      </c>
      <c r="D68" s="47">
        <v>0</v>
      </c>
      <c r="E68" s="47">
        <v>102157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102157</v>
      </c>
      <c r="P68" s="48">
        <f t="shared" si="7"/>
        <v>1.0983206467982627</v>
      </c>
      <c r="Q68" s="9"/>
    </row>
    <row r="69" spans="1:17" ht="15">
      <c r="A69" s="12"/>
      <c r="B69" s="25">
        <v>342.6</v>
      </c>
      <c r="C69" s="20" t="s">
        <v>70</v>
      </c>
      <c r="D69" s="47">
        <v>3127331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3127331</v>
      </c>
      <c r="P69" s="48">
        <f aca="true" t="shared" si="11" ref="P69:P100">(O69/P$130)</f>
        <v>33.622876618070784</v>
      </c>
      <c r="Q69" s="9"/>
    </row>
    <row r="70" spans="1:17" ht="15">
      <c r="A70" s="12"/>
      <c r="B70" s="25">
        <v>343.3</v>
      </c>
      <c r="C70" s="20" t="s">
        <v>71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1712417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1712417</v>
      </c>
      <c r="P70" s="48">
        <f t="shared" si="11"/>
        <v>18.41071044596396</v>
      </c>
      <c r="Q70" s="9"/>
    </row>
    <row r="71" spans="1:17" ht="15">
      <c r="A71" s="12"/>
      <c r="B71" s="25">
        <v>343.4</v>
      </c>
      <c r="C71" s="20" t="s">
        <v>72</v>
      </c>
      <c r="D71" s="47">
        <v>3000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3000</v>
      </c>
      <c r="P71" s="48">
        <f t="shared" si="11"/>
        <v>0.03225390272222939</v>
      </c>
      <c r="Q71" s="9"/>
    </row>
    <row r="72" spans="1:17" ht="15">
      <c r="A72" s="12"/>
      <c r="B72" s="25">
        <v>343.5</v>
      </c>
      <c r="C72" s="20" t="s">
        <v>73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2756533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2756533</v>
      </c>
      <c r="P72" s="48">
        <f t="shared" si="11"/>
        <v>29.63631574420505</v>
      </c>
      <c r="Q72" s="9"/>
    </row>
    <row r="73" spans="1:17" ht="15">
      <c r="A73" s="12"/>
      <c r="B73" s="25">
        <v>344.9</v>
      </c>
      <c r="C73" s="20" t="s">
        <v>192</v>
      </c>
      <c r="D73" s="47">
        <v>93278</v>
      </c>
      <c r="E73" s="47">
        <v>511057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604335</v>
      </c>
      <c r="P73" s="48">
        <f t="shared" si="11"/>
        <v>6.497387433879499</v>
      </c>
      <c r="Q73" s="9"/>
    </row>
    <row r="74" spans="1:17" ht="15">
      <c r="A74" s="12"/>
      <c r="B74" s="25">
        <v>346.4</v>
      </c>
      <c r="C74" s="20" t="s">
        <v>76</v>
      </c>
      <c r="D74" s="47">
        <v>0</v>
      </c>
      <c r="E74" s="47">
        <v>74161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74161</v>
      </c>
      <c r="P74" s="48">
        <f t="shared" si="11"/>
        <v>0.7973272265944179</v>
      </c>
      <c r="Q74" s="9"/>
    </row>
    <row r="75" spans="1:17" ht="15">
      <c r="A75" s="12"/>
      <c r="B75" s="25">
        <v>347.1</v>
      </c>
      <c r="C75" s="20" t="s">
        <v>78</v>
      </c>
      <c r="D75" s="47">
        <v>877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877</v>
      </c>
      <c r="P75" s="48">
        <f t="shared" si="11"/>
        <v>0.00942889089579839</v>
      </c>
      <c r="Q75" s="9"/>
    </row>
    <row r="76" spans="1:17" ht="15">
      <c r="A76" s="12"/>
      <c r="B76" s="25">
        <v>347.4</v>
      </c>
      <c r="C76" s="20" t="s">
        <v>271</v>
      </c>
      <c r="D76" s="47">
        <v>450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450</v>
      </c>
      <c r="P76" s="48">
        <f t="shared" si="11"/>
        <v>0.004838085408334409</v>
      </c>
      <c r="Q76" s="9"/>
    </row>
    <row r="77" spans="1:17" ht="15">
      <c r="A77" s="12"/>
      <c r="B77" s="25">
        <v>348.11</v>
      </c>
      <c r="C77" s="20" t="s">
        <v>193</v>
      </c>
      <c r="D77" s="47">
        <v>0</v>
      </c>
      <c r="E77" s="47">
        <v>890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890</v>
      </c>
      <c r="P77" s="48">
        <f t="shared" si="11"/>
        <v>0.00956865780759472</v>
      </c>
      <c r="Q77" s="9"/>
    </row>
    <row r="78" spans="1:17" ht="15">
      <c r="A78" s="12"/>
      <c r="B78" s="25">
        <v>348.12</v>
      </c>
      <c r="C78" s="20" t="s">
        <v>194</v>
      </c>
      <c r="D78" s="47">
        <v>0</v>
      </c>
      <c r="E78" s="47">
        <v>6409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aca="true" t="shared" si="12" ref="O78:O92">SUM(D78:N78)</f>
        <v>6409</v>
      </c>
      <c r="P78" s="48">
        <f t="shared" si="11"/>
        <v>0.06890508751558938</v>
      </c>
      <c r="Q78" s="9"/>
    </row>
    <row r="79" spans="1:17" ht="15">
      <c r="A79" s="12"/>
      <c r="B79" s="25">
        <v>348.13</v>
      </c>
      <c r="C79" s="20" t="s">
        <v>195</v>
      </c>
      <c r="D79" s="47">
        <v>0</v>
      </c>
      <c r="E79" s="47">
        <v>18547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2"/>
        <v>18547</v>
      </c>
      <c r="P79" s="48">
        <f t="shared" si="11"/>
        <v>0.1994043779297295</v>
      </c>
      <c r="Q79" s="9"/>
    </row>
    <row r="80" spans="1:17" ht="15">
      <c r="A80" s="12"/>
      <c r="B80" s="25">
        <v>348.22</v>
      </c>
      <c r="C80" s="20" t="s">
        <v>197</v>
      </c>
      <c r="D80" s="47">
        <v>0</v>
      </c>
      <c r="E80" s="47">
        <v>3557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3557</v>
      </c>
      <c r="P80" s="48">
        <f t="shared" si="11"/>
        <v>0.038242377327656646</v>
      </c>
      <c r="Q80" s="9"/>
    </row>
    <row r="81" spans="1:17" ht="15">
      <c r="A81" s="12"/>
      <c r="B81" s="25">
        <v>348.23</v>
      </c>
      <c r="C81" s="20" t="s">
        <v>198</v>
      </c>
      <c r="D81" s="47">
        <v>0</v>
      </c>
      <c r="E81" s="47">
        <v>34770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34770</v>
      </c>
      <c r="P81" s="48">
        <f t="shared" si="11"/>
        <v>0.37382273255063864</v>
      </c>
      <c r="Q81" s="9"/>
    </row>
    <row r="82" spans="1:17" ht="15">
      <c r="A82" s="12"/>
      <c r="B82" s="25">
        <v>348.31</v>
      </c>
      <c r="C82" s="20" t="s">
        <v>199</v>
      </c>
      <c r="D82" s="47">
        <v>0</v>
      </c>
      <c r="E82" s="47">
        <v>281697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281697</v>
      </c>
      <c r="P82" s="48">
        <f t="shared" si="11"/>
        <v>3.0286092117146173</v>
      </c>
      <c r="Q82" s="9"/>
    </row>
    <row r="83" spans="1:17" ht="15">
      <c r="A83" s="12"/>
      <c r="B83" s="25">
        <v>348.32</v>
      </c>
      <c r="C83" s="20" t="s">
        <v>200</v>
      </c>
      <c r="D83" s="47">
        <v>0</v>
      </c>
      <c r="E83" s="47">
        <v>1744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1744</v>
      </c>
      <c r="P83" s="48">
        <f t="shared" si="11"/>
        <v>0.018750268782522686</v>
      </c>
      <c r="Q83" s="9"/>
    </row>
    <row r="84" spans="1:17" ht="15">
      <c r="A84" s="12"/>
      <c r="B84" s="25">
        <v>348.41</v>
      </c>
      <c r="C84" s="20" t="s">
        <v>201</v>
      </c>
      <c r="D84" s="47">
        <v>0</v>
      </c>
      <c r="E84" s="47">
        <v>202953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202953</v>
      </c>
      <c r="P84" s="48">
        <f t="shared" si="11"/>
        <v>2.1820087730615403</v>
      </c>
      <c r="Q84" s="9"/>
    </row>
    <row r="85" spans="1:17" ht="15">
      <c r="A85" s="12"/>
      <c r="B85" s="25">
        <v>348.42</v>
      </c>
      <c r="C85" s="20" t="s">
        <v>202</v>
      </c>
      <c r="D85" s="47">
        <v>0</v>
      </c>
      <c r="E85" s="47">
        <v>77972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77972</v>
      </c>
      <c r="P85" s="48">
        <f t="shared" si="11"/>
        <v>0.8383004343525566</v>
      </c>
      <c r="Q85" s="9"/>
    </row>
    <row r="86" spans="1:17" ht="15">
      <c r="A86" s="12"/>
      <c r="B86" s="25">
        <v>348.48</v>
      </c>
      <c r="C86" s="20" t="s">
        <v>228</v>
      </c>
      <c r="D86" s="47">
        <v>0</v>
      </c>
      <c r="E86" s="47">
        <v>10180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10180</v>
      </c>
      <c r="P86" s="48">
        <f t="shared" si="11"/>
        <v>0.10944824323743173</v>
      </c>
      <c r="Q86" s="9"/>
    </row>
    <row r="87" spans="1:17" ht="15">
      <c r="A87" s="12"/>
      <c r="B87" s="25">
        <v>348.52</v>
      </c>
      <c r="C87" s="20" t="s">
        <v>305</v>
      </c>
      <c r="D87" s="47">
        <v>0</v>
      </c>
      <c r="E87" s="47">
        <v>36113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36113</v>
      </c>
      <c r="P87" s="48">
        <f t="shared" si="11"/>
        <v>0.38826172966928996</v>
      </c>
      <c r="Q87" s="9"/>
    </row>
    <row r="88" spans="1:17" ht="15">
      <c r="A88" s="12"/>
      <c r="B88" s="25">
        <v>348.53</v>
      </c>
      <c r="C88" s="20" t="s">
        <v>306</v>
      </c>
      <c r="D88" s="47">
        <v>0</v>
      </c>
      <c r="E88" s="47">
        <v>179735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179735</v>
      </c>
      <c r="P88" s="48">
        <f t="shared" si="11"/>
        <v>1.9323850685932997</v>
      </c>
      <c r="Q88" s="9"/>
    </row>
    <row r="89" spans="1:17" ht="15">
      <c r="A89" s="12"/>
      <c r="B89" s="25">
        <v>348.61</v>
      </c>
      <c r="C89" s="20" t="s">
        <v>206</v>
      </c>
      <c r="D89" s="47">
        <v>0</v>
      </c>
      <c r="E89" s="47">
        <v>3900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3900</v>
      </c>
      <c r="P89" s="48">
        <f t="shared" si="11"/>
        <v>0.04193007353889821</v>
      </c>
      <c r="Q89" s="9"/>
    </row>
    <row r="90" spans="1:17" ht="15">
      <c r="A90" s="12"/>
      <c r="B90" s="25">
        <v>348.62</v>
      </c>
      <c r="C90" s="20" t="s">
        <v>207</v>
      </c>
      <c r="D90" s="47">
        <v>0</v>
      </c>
      <c r="E90" s="47">
        <v>1088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1088</v>
      </c>
      <c r="P90" s="48">
        <f t="shared" si="11"/>
        <v>0.011697415387261859</v>
      </c>
      <c r="Q90" s="9"/>
    </row>
    <row r="91" spans="1:17" ht="15">
      <c r="A91" s="12"/>
      <c r="B91" s="25">
        <v>348.71</v>
      </c>
      <c r="C91" s="20" t="s">
        <v>208</v>
      </c>
      <c r="D91" s="47">
        <v>0</v>
      </c>
      <c r="E91" s="47">
        <v>74109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74109</v>
      </c>
      <c r="P91" s="48">
        <f t="shared" si="11"/>
        <v>0.7967681589472326</v>
      </c>
      <c r="Q91" s="9"/>
    </row>
    <row r="92" spans="1:17" ht="15">
      <c r="A92" s="12"/>
      <c r="B92" s="25">
        <v>348.72</v>
      </c>
      <c r="C92" s="20" t="s">
        <v>209</v>
      </c>
      <c r="D92" s="47">
        <v>0</v>
      </c>
      <c r="E92" s="47">
        <v>7967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7967</v>
      </c>
      <c r="P92" s="48">
        <f t="shared" si="11"/>
        <v>0.08565561432933384</v>
      </c>
      <c r="Q92" s="9"/>
    </row>
    <row r="93" spans="1:17" ht="15">
      <c r="A93" s="12"/>
      <c r="B93" s="25">
        <v>348.921</v>
      </c>
      <c r="C93" s="20" t="s">
        <v>210</v>
      </c>
      <c r="D93" s="47">
        <v>0</v>
      </c>
      <c r="E93" s="47">
        <v>43205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aca="true" t="shared" si="13" ref="O93:O99">SUM(D93:N93)</f>
        <v>43205</v>
      </c>
      <c r="P93" s="48">
        <f t="shared" si="11"/>
        <v>0.46450995570464026</v>
      </c>
      <c r="Q93" s="9"/>
    </row>
    <row r="94" spans="1:17" ht="15">
      <c r="A94" s="12"/>
      <c r="B94" s="25">
        <v>348.922</v>
      </c>
      <c r="C94" s="20" t="s">
        <v>211</v>
      </c>
      <c r="D94" s="47">
        <v>0</v>
      </c>
      <c r="E94" s="47">
        <v>21602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3"/>
        <v>21602</v>
      </c>
      <c r="P94" s="48">
        <f t="shared" si="11"/>
        <v>0.23224960220186644</v>
      </c>
      <c r="Q94" s="9"/>
    </row>
    <row r="95" spans="1:17" ht="15">
      <c r="A95" s="12"/>
      <c r="B95" s="25">
        <v>348.923</v>
      </c>
      <c r="C95" s="20" t="s">
        <v>212</v>
      </c>
      <c r="D95" s="47">
        <v>0</v>
      </c>
      <c r="E95" s="47">
        <v>21602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3"/>
        <v>21602</v>
      </c>
      <c r="P95" s="48">
        <f t="shared" si="11"/>
        <v>0.23224960220186644</v>
      </c>
      <c r="Q95" s="9"/>
    </row>
    <row r="96" spans="1:17" ht="15">
      <c r="A96" s="12"/>
      <c r="B96" s="25">
        <v>348.93</v>
      </c>
      <c r="C96" s="20" t="s">
        <v>213</v>
      </c>
      <c r="D96" s="47">
        <v>0</v>
      </c>
      <c r="E96" s="47">
        <v>157005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3"/>
        <v>157005</v>
      </c>
      <c r="P96" s="48">
        <f t="shared" si="11"/>
        <v>1.6880079989678751</v>
      </c>
      <c r="Q96" s="9"/>
    </row>
    <row r="97" spans="1:17" ht="15">
      <c r="A97" s="12"/>
      <c r="B97" s="25">
        <v>348.932</v>
      </c>
      <c r="C97" s="20" t="s">
        <v>214</v>
      </c>
      <c r="D97" s="47">
        <v>0</v>
      </c>
      <c r="E97" s="47">
        <v>8661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3"/>
        <v>8661</v>
      </c>
      <c r="P97" s="48">
        <f t="shared" si="11"/>
        <v>0.09311701715907625</v>
      </c>
      <c r="Q97" s="9"/>
    </row>
    <row r="98" spans="1:17" ht="15">
      <c r="A98" s="12"/>
      <c r="B98" s="25">
        <v>348.933</v>
      </c>
      <c r="C98" s="20" t="s">
        <v>268</v>
      </c>
      <c r="D98" s="47">
        <v>0</v>
      </c>
      <c r="E98" s="47">
        <v>305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3"/>
        <v>305</v>
      </c>
      <c r="P98" s="48">
        <f t="shared" si="11"/>
        <v>0.003279146776759988</v>
      </c>
      <c r="Q98" s="9"/>
    </row>
    <row r="99" spans="1:17" ht="15">
      <c r="A99" s="12"/>
      <c r="B99" s="25">
        <v>348.99</v>
      </c>
      <c r="C99" s="20" t="s">
        <v>215</v>
      </c>
      <c r="D99" s="47">
        <v>52233</v>
      </c>
      <c r="E99" s="47">
        <v>4000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3"/>
        <v>56233</v>
      </c>
      <c r="P99" s="48">
        <f t="shared" si="11"/>
        <v>0.6045779039263751</v>
      </c>
      <c r="Q99" s="9"/>
    </row>
    <row r="100" spans="1:17" ht="15">
      <c r="A100" s="12"/>
      <c r="B100" s="25">
        <v>349</v>
      </c>
      <c r="C100" s="20" t="s">
        <v>307</v>
      </c>
      <c r="D100" s="47">
        <v>1240130</v>
      </c>
      <c r="E100" s="47">
        <v>35019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>SUM(D100:N100)</f>
        <v>1275149</v>
      </c>
      <c r="P100" s="48">
        <f t="shared" si="11"/>
        <v>13.709510600782695</v>
      </c>
      <c r="Q100" s="9"/>
    </row>
    <row r="101" spans="1:17" ht="15.75">
      <c r="A101" s="29" t="s">
        <v>56</v>
      </c>
      <c r="B101" s="30"/>
      <c r="C101" s="31"/>
      <c r="D101" s="32">
        <f aca="true" t="shared" si="14" ref="D101:N101">SUM(D102:D112)</f>
        <v>20058</v>
      </c>
      <c r="E101" s="32">
        <f t="shared" si="14"/>
        <v>692144</v>
      </c>
      <c r="F101" s="32">
        <f t="shared" si="14"/>
        <v>0</v>
      </c>
      <c r="G101" s="32">
        <f t="shared" si="14"/>
        <v>0</v>
      </c>
      <c r="H101" s="32">
        <f t="shared" si="14"/>
        <v>0</v>
      </c>
      <c r="I101" s="32">
        <f t="shared" si="14"/>
        <v>0</v>
      </c>
      <c r="J101" s="32">
        <f t="shared" si="14"/>
        <v>0</v>
      </c>
      <c r="K101" s="32">
        <f t="shared" si="14"/>
        <v>0</v>
      </c>
      <c r="L101" s="32">
        <f t="shared" si="14"/>
        <v>0</v>
      </c>
      <c r="M101" s="32">
        <f t="shared" si="14"/>
        <v>0</v>
      </c>
      <c r="N101" s="32">
        <f t="shared" si="14"/>
        <v>0</v>
      </c>
      <c r="O101" s="32">
        <f>SUM(D101:N101)</f>
        <v>712202</v>
      </c>
      <c r="P101" s="46">
        <f aca="true" t="shared" si="15" ref="P101:P128">(O101/P$130)</f>
        <v>7.657098008859072</v>
      </c>
      <c r="Q101" s="10"/>
    </row>
    <row r="102" spans="1:17" ht="15">
      <c r="A102" s="13"/>
      <c r="B102" s="40">
        <v>351.1</v>
      </c>
      <c r="C102" s="21" t="s">
        <v>103</v>
      </c>
      <c r="D102" s="47">
        <v>0</v>
      </c>
      <c r="E102" s="47">
        <v>21337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>SUM(D102:N102)</f>
        <v>21337</v>
      </c>
      <c r="P102" s="48">
        <f t="shared" si="15"/>
        <v>0.22940050746140284</v>
      </c>
      <c r="Q102" s="9"/>
    </row>
    <row r="103" spans="1:17" ht="15">
      <c r="A103" s="13"/>
      <c r="B103" s="40">
        <v>351.2</v>
      </c>
      <c r="C103" s="21" t="s">
        <v>106</v>
      </c>
      <c r="D103" s="47">
        <v>0</v>
      </c>
      <c r="E103" s="47">
        <v>18408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aca="true" t="shared" si="16" ref="O103:O112">SUM(D103:N103)</f>
        <v>18408</v>
      </c>
      <c r="P103" s="48">
        <f t="shared" si="15"/>
        <v>0.19790994710359955</v>
      </c>
      <c r="Q103" s="9"/>
    </row>
    <row r="104" spans="1:17" ht="15">
      <c r="A104" s="13"/>
      <c r="B104" s="40">
        <v>351.3</v>
      </c>
      <c r="C104" s="21" t="s">
        <v>107</v>
      </c>
      <c r="D104" s="47">
        <v>0</v>
      </c>
      <c r="E104" s="47">
        <v>10873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6"/>
        <v>10873</v>
      </c>
      <c r="P104" s="48">
        <f t="shared" si="15"/>
        <v>0.11689889476626672</v>
      </c>
      <c r="Q104" s="9"/>
    </row>
    <row r="105" spans="1:17" ht="15">
      <c r="A105" s="13"/>
      <c r="B105" s="40">
        <v>351.4</v>
      </c>
      <c r="C105" s="21" t="s">
        <v>108</v>
      </c>
      <c r="D105" s="47">
        <v>0</v>
      </c>
      <c r="E105" s="47">
        <v>10823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6"/>
        <v>10823</v>
      </c>
      <c r="P105" s="48">
        <f t="shared" si="15"/>
        <v>0.11636132972089623</v>
      </c>
      <c r="Q105" s="9"/>
    </row>
    <row r="106" spans="1:17" ht="15">
      <c r="A106" s="13"/>
      <c r="B106" s="40">
        <v>351.5</v>
      </c>
      <c r="C106" s="21" t="s">
        <v>109</v>
      </c>
      <c r="D106" s="47">
        <v>0</v>
      </c>
      <c r="E106" s="47">
        <v>308664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6"/>
        <v>308664</v>
      </c>
      <c r="P106" s="48">
        <f t="shared" si="15"/>
        <v>3.3185395432847375</v>
      </c>
      <c r="Q106" s="9"/>
    </row>
    <row r="107" spans="1:17" ht="15">
      <c r="A107" s="13"/>
      <c r="B107" s="40">
        <v>351.7</v>
      </c>
      <c r="C107" s="21" t="s">
        <v>216</v>
      </c>
      <c r="D107" s="47">
        <v>0</v>
      </c>
      <c r="E107" s="47">
        <v>44614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6"/>
        <v>44614</v>
      </c>
      <c r="P107" s="48">
        <f t="shared" si="15"/>
        <v>0.47965853868318065</v>
      </c>
      <c r="Q107" s="9"/>
    </row>
    <row r="108" spans="1:17" ht="15">
      <c r="A108" s="13"/>
      <c r="B108" s="40">
        <v>351.8</v>
      </c>
      <c r="C108" s="21" t="s">
        <v>217</v>
      </c>
      <c r="D108" s="47">
        <v>0</v>
      </c>
      <c r="E108" s="47">
        <v>46764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6"/>
        <v>46764</v>
      </c>
      <c r="P108" s="48">
        <f t="shared" si="15"/>
        <v>0.5027738356341117</v>
      </c>
      <c r="Q108" s="9"/>
    </row>
    <row r="109" spans="1:17" ht="15">
      <c r="A109" s="13"/>
      <c r="B109" s="40">
        <v>351.9</v>
      </c>
      <c r="C109" s="21" t="s">
        <v>308</v>
      </c>
      <c r="D109" s="47">
        <v>3220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6"/>
        <v>3220</v>
      </c>
      <c r="P109" s="48">
        <f t="shared" si="15"/>
        <v>0.03461918892185954</v>
      </c>
      <c r="Q109" s="9"/>
    </row>
    <row r="110" spans="1:17" ht="15">
      <c r="A110" s="13"/>
      <c r="B110" s="40">
        <v>352</v>
      </c>
      <c r="C110" s="21" t="s">
        <v>110</v>
      </c>
      <c r="D110" s="47">
        <v>16838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16838</v>
      </c>
      <c r="P110" s="48">
        <f t="shared" si="15"/>
        <v>0.18103040467896617</v>
      </c>
      <c r="Q110" s="9"/>
    </row>
    <row r="111" spans="1:17" ht="15">
      <c r="A111" s="13"/>
      <c r="B111" s="40">
        <v>358.2</v>
      </c>
      <c r="C111" s="21" t="s">
        <v>237</v>
      </c>
      <c r="D111" s="47">
        <v>0</v>
      </c>
      <c r="E111" s="47">
        <v>203097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203097</v>
      </c>
      <c r="P111" s="48">
        <f t="shared" si="15"/>
        <v>2.1835569603922074</v>
      </c>
      <c r="Q111" s="9"/>
    </row>
    <row r="112" spans="1:17" ht="15">
      <c r="A112" s="13"/>
      <c r="B112" s="40">
        <v>359</v>
      </c>
      <c r="C112" s="21" t="s">
        <v>112</v>
      </c>
      <c r="D112" s="47">
        <v>0</v>
      </c>
      <c r="E112" s="47">
        <v>27564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6"/>
        <v>27564</v>
      </c>
      <c r="P112" s="48">
        <f t="shared" si="15"/>
        <v>0.29634885821184365</v>
      </c>
      <c r="Q112" s="9"/>
    </row>
    <row r="113" spans="1:17" ht="15.75">
      <c r="A113" s="29" t="s">
        <v>5</v>
      </c>
      <c r="B113" s="30"/>
      <c r="C113" s="31"/>
      <c r="D113" s="32">
        <f aca="true" t="shared" si="17" ref="D113:N113">SUM(D114:D124)</f>
        <v>893478</v>
      </c>
      <c r="E113" s="32">
        <f t="shared" si="17"/>
        <v>861290</v>
      </c>
      <c r="F113" s="32">
        <f t="shared" si="17"/>
        <v>2634</v>
      </c>
      <c r="G113" s="32">
        <f t="shared" si="17"/>
        <v>752043</v>
      </c>
      <c r="H113" s="32">
        <f t="shared" si="17"/>
        <v>0</v>
      </c>
      <c r="I113" s="32">
        <f t="shared" si="17"/>
        <v>107657</v>
      </c>
      <c r="J113" s="32">
        <f t="shared" si="17"/>
        <v>0</v>
      </c>
      <c r="K113" s="32">
        <f t="shared" si="17"/>
        <v>0</v>
      </c>
      <c r="L113" s="32">
        <f t="shared" si="17"/>
        <v>0</v>
      </c>
      <c r="M113" s="32">
        <f t="shared" si="17"/>
        <v>4046</v>
      </c>
      <c r="N113" s="32">
        <f t="shared" si="17"/>
        <v>0</v>
      </c>
      <c r="O113" s="32">
        <f>SUM(D113:N113)</f>
        <v>2621148</v>
      </c>
      <c r="P113" s="46">
        <f t="shared" si="15"/>
        <v>28.180750870855373</v>
      </c>
      <c r="Q113" s="10"/>
    </row>
    <row r="114" spans="1:17" ht="15">
      <c r="A114" s="12"/>
      <c r="B114" s="25">
        <v>361.1</v>
      </c>
      <c r="C114" s="20" t="s">
        <v>113</v>
      </c>
      <c r="D114" s="47">
        <v>295776</v>
      </c>
      <c r="E114" s="47">
        <v>194105</v>
      </c>
      <c r="F114" s="47">
        <v>2634</v>
      </c>
      <c r="G114" s="47">
        <v>112502</v>
      </c>
      <c r="H114" s="47">
        <v>0</v>
      </c>
      <c r="I114" s="47">
        <v>8294</v>
      </c>
      <c r="J114" s="47">
        <v>0</v>
      </c>
      <c r="K114" s="47">
        <v>0</v>
      </c>
      <c r="L114" s="47">
        <v>0</v>
      </c>
      <c r="M114" s="47">
        <v>4046</v>
      </c>
      <c r="N114" s="47">
        <v>0</v>
      </c>
      <c r="O114" s="47">
        <f>SUM(D114:N114)</f>
        <v>617357</v>
      </c>
      <c r="P114" s="48">
        <f t="shared" si="15"/>
        <v>6.6373908742957894</v>
      </c>
      <c r="Q114" s="9"/>
    </row>
    <row r="115" spans="1:17" ht="15">
      <c r="A115" s="12"/>
      <c r="B115" s="25">
        <v>361.2</v>
      </c>
      <c r="C115" s="20" t="s">
        <v>229</v>
      </c>
      <c r="D115" s="47">
        <v>19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aca="true" t="shared" si="18" ref="O115:O124">SUM(D115:N115)</f>
        <v>19</v>
      </c>
      <c r="P115" s="48">
        <f t="shared" si="15"/>
        <v>0.00020427471724078613</v>
      </c>
      <c r="Q115" s="9"/>
    </row>
    <row r="116" spans="1:17" ht="15">
      <c r="A116" s="12"/>
      <c r="B116" s="25">
        <v>361.3</v>
      </c>
      <c r="C116" s="20" t="s">
        <v>114</v>
      </c>
      <c r="D116" s="47">
        <v>-135580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8"/>
        <v>-135580</v>
      </c>
      <c r="P116" s="48">
        <f t="shared" si="15"/>
        <v>-1.4576613770266202</v>
      </c>
      <c r="Q116" s="9"/>
    </row>
    <row r="117" spans="1:17" ht="15">
      <c r="A117" s="12"/>
      <c r="B117" s="25">
        <v>361.4</v>
      </c>
      <c r="C117" s="20" t="s">
        <v>279</v>
      </c>
      <c r="D117" s="47">
        <v>47723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8"/>
        <v>47723</v>
      </c>
      <c r="P117" s="48">
        <f t="shared" si="15"/>
        <v>0.5130843332043177</v>
      </c>
      <c r="Q117" s="9"/>
    </row>
    <row r="118" spans="1:17" ht="15">
      <c r="A118" s="12"/>
      <c r="B118" s="25">
        <v>362</v>
      </c>
      <c r="C118" s="20" t="s">
        <v>115</v>
      </c>
      <c r="D118" s="47">
        <v>12121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8"/>
        <v>12121</v>
      </c>
      <c r="P118" s="48">
        <f t="shared" si="15"/>
        <v>0.13031651829871416</v>
      </c>
      <c r="Q118" s="9"/>
    </row>
    <row r="119" spans="1:17" ht="15">
      <c r="A119" s="12"/>
      <c r="B119" s="25">
        <v>364</v>
      </c>
      <c r="C119" s="20" t="s">
        <v>219</v>
      </c>
      <c r="D119" s="47">
        <v>10807</v>
      </c>
      <c r="E119" s="47">
        <v>19736</v>
      </c>
      <c r="F119" s="47">
        <v>0</v>
      </c>
      <c r="G119" s="47">
        <v>0</v>
      </c>
      <c r="H119" s="47">
        <v>0</v>
      </c>
      <c r="I119" s="47">
        <v>11937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8"/>
        <v>42480</v>
      </c>
      <c r="P119" s="48">
        <f t="shared" si="15"/>
        <v>0.45671526254676814</v>
      </c>
      <c r="Q119" s="9"/>
    </row>
    <row r="120" spans="1:17" ht="15">
      <c r="A120" s="12"/>
      <c r="B120" s="25">
        <v>365</v>
      </c>
      <c r="C120" s="20" t="s">
        <v>220</v>
      </c>
      <c r="D120" s="47">
        <v>36343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8"/>
        <v>36343</v>
      </c>
      <c r="P120" s="48">
        <f t="shared" si="15"/>
        <v>0.39073452887799426</v>
      </c>
      <c r="Q120" s="9"/>
    </row>
    <row r="121" spans="1:17" ht="15">
      <c r="A121" s="12"/>
      <c r="B121" s="25">
        <v>366</v>
      </c>
      <c r="C121" s="20" t="s">
        <v>118</v>
      </c>
      <c r="D121" s="47">
        <v>131567</v>
      </c>
      <c r="E121" s="47">
        <v>60650</v>
      </c>
      <c r="F121" s="47">
        <v>0</v>
      </c>
      <c r="G121" s="47">
        <v>639541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8"/>
        <v>831758</v>
      </c>
      <c r="P121" s="48">
        <f t="shared" si="15"/>
        <v>8.942480540145358</v>
      </c>
      <c r="Q121" s="9"/>
    </row>
    <row r="122" spans="1:17" ht="15">
      <c r="A122" s="12"/>
      <c r="B122" s="25">
        <v>367</v>
      </c>
      <c r="C122" s="20" t="s">
        <v>119</v>
      </c>
      <c r="D122" s="47">
        <v>0</v>
      </c>
      <c r="E122" s="47">
        <v>13600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8"/>
        <v>13600</v>
      </c>
      <c r="P122" s="48">
        <f t="shared" si="15"/>
        <v>0.14621769234077323</v>
      </c>
      <c r="Q122" s="9"/>
    </row>
    <row r="123" spans="1:17" ht="15">
      <c r="A123" s="12"/>
      <c r="B123" s="25">
        <v>369.3</v>
      </c>
      <c r="C123" s="20" t="s">
        <v>120</v>
      </c>
      <c r="D123" s="47">
        <v>3428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8"/>
        <v>3428</v>
      </c>
      <c r="P123" s="48">
        <f t="shared" si="15"/>
        <v>0.036855459510600784</v>
      </c>
      <c r="Q123" s="9"/>
    </row>
    <row r="124" spans="1:17" ht="15">
      <c r="A124" s="12"/>
      <c r="B124" s="25">
        <v>369.9</v>
      </c>
      <c r="C124" s="20" t="s">
        <v>122</v>
      </c>
      <c r="D124" s="47">
        <v>491274</v>
      </c>
      <c r="E124" s="47">
        <v>573199</v>
      </c>
      <c r="F124" s="47">
        <v>0</v>
      </c>
      <c r="G124" s="47">
        <v>0</v>
      </c>
      <c r="H124" s="47">
        <v>0</v>
      </c>
      <c r="I124" s="47">
        <v>87426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8"/>
        <v>1151899</v>
      </c>
      <c r="P124" s="48">
        <f t="shared" si="15"/>
        <v>12.384412763944438</v>
      </c>
      <c r="Q124" s="9"/>
    </row>
    <row r="125" spans="1:17" ht="15.75">
      <c r="A125" s="29" t="s">
        <v>57</v>
      </c>
      <c r="B125" s="30"/>
      <c r="C125" s="31"/>
      <c r="D125" s="32">
        <f aca="true" t="shared" si="19" ref="D125:N125">SUM(D126:D127)</f>
        <v>4631348</v>
      </c>
      <c r="E125" s="32">
        <f t="shared" si="19"/>
        <v>8149205</v>
      </c>
      <c r="F125" s="32">
        <f t="shared" si="19"/>
        <v>2325000</v>
      </c>
      <c r="G125" s="32">
        <f t="shared" si="19"/>
        <v>12604767</v>
      </c>
      <c r="H125" s="32">
        <f t="shared" si="19"/>
        <v>0</v>
      </c>
      <c r="I125" s="32">
        <f t="shared" si="19"/>
        <v>974180</v>
      </c>
      <c r="J125" s="32">
        <f t="shared" si="19"/>
        <v>0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 t="shared" si="19"/>
        <v>0</v>
      </c>
      <c r="O125" s="32">
        <f>SUM(D125:N125)</f>
        <v>28684500</v>
      </c>
      <c r="P125" s="46">
        <f t="shared" si="15"/>
        <v>308.3956908785963</v>
      </c>
      <c r="Q125" s="9"/>
    </row>
    <row r="126" spans="1:17" ht="15">
      <c r="A126" s="12"/>
      <c r="B126" s="25">
        <v>381</v>
      </c>
      <c r="C126" s="20" t="s">
        <v>123</v>
      </c>
      <c r="D126" s="47">
        <v>4631348</v>
      </c>
      <c r="E126" s="47">
        <v>3212224</v>
      </c>
      <c r="F126" s="47">
        <v>2325000</v>
      </c>
      <c r="G126" s="47">
        <v>12604767</v>
      </c>
      <c r="H126" s="47">
        <v>0</v>
      </c>
      <c r="I126" s="47">
        <v>974180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>SUM(D126:N126)</f>
        <v>23747519</v>
      </c>
      <c r="P126" s="48">
        <f t="shared" si="15"/>
        <v>255.31672257343138</v>
      </c>
      <c r="Q126" s="9"/>
    </row>
    <row r="127" spans="1:17" ht="15.75" thickBot="1">
      <c r="A127" s="12"/>
      <c r="B127" s="25">
        <v>384</v>
      </c>
      <c r="C127" s="20" t="s">
        <v>173</v>
      </c>
      <c r="D127" s="47">
        <v>0</v>
      </c>
      <c r="E127" s="47">
        <v>4936981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>SUM(D127:N127)</f>
        <v>4936981</v>
      </c>
      <c r="P127" s="48">
        <f t="shared" si="15"/>
        <v>53.07896830516493</v>
      </c>
      <c r="Q127" s="9"/>
    </row>
    <row r="128" spans="1:120" ht="16.5" thickBot="1">
      <c r="A128" s="14" t="s">
        <v>84</v>
      </c>
      <c r="B128" s="23"/>
      <c r="C128" s="22"/>
      <c r="D128" s="15">
        <f aca="true" t="shared" si="20" ref="D128:N128">SUM(D5,D13,D27,D55,D101,D113,D125)</f>
        <v>109117995</v>
      </c>
      <c r="E128" s="15">
        <f t="shared" si="20"/>
        <v>59498949</v>
      </c>
      <c r="F128" s="15">
        <f t="shared" si="20"/>
        <v>3270356</v>
      </c>
      <c r="G128" s="15">
        <f t="shared" si="20"/>
        <v>27993735</v>
      </c>
      <c r="H128" s="15">
        <f t="shared" si="20"/>
        <v>0</v>
      </c>
      <c r="I128" s="15">
        <f t="shared" si="20"/>
        <v>5908353</v>
      </c>
      <c r="J128" s="15">
        <f t="shared" si="20"/>
        <v>0</v>
      </c>
      <c r="K128" s="15">
        <f t="shared" si="20"/>
        <v>0</v>
      </c>
      <c r="L128" s="15">
        <f t="shared" si="20"/>
        <v>0</v>
      </c>
      <c r="M128" s="15">
        <f t="shared" si="20"/>
        <v>302968604</v>
      </c>
      <c r="N128" s="15">
        <f t="shared" si="20"/>
        <v>0</v>
      </c>
      <c r="O128" s="15">
        <f>SUM(D128:N128)</f>
        <v>508757992</v>
      </c>
      <c r="P128" s="38">
        <f t="shared" si="15"/>
        <v>5469.810261041586</v>
      </c>
      <c r="Q128" s="6"/>
      <c r="R128" s="2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</row>
    <row r="129" spans="1:16" ht="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9"/>
    </row>
    <row r="130" spans="1:16" ht="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9" t="s">
        <v>286</v>
      </c>
      <c r="N130" s="49"/>
      <c r="O130" s="49"/>
      <c r="P130" s="44">
        <v>93012</v>
      </c>
    </row>
    <row r="131" spans="1:16" ht="1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2"/>
    </row>
    <row r="132" spans="1:16" ht="15.75" customHeight="1" thickBot="1">
      <c r="A132" s="53" t="s">
        <v>151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5"/>
    </row>
  </sheetData>
  <sheetProtection/>
  <mergeCells count="10">
    <mergeCell ref="M130:O130"/>
    <mergeCell ref="A131:P131"/>
    <mergeCell ref="A132:P1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31398425</v>
      </c>
      <c r="E5" s="27">
        <f t="shared" si="0"/>
        <v>23615282</v>
      </c>
      <c r="F5" s="27">
        <f t="shared" si="0"/>
        <v>1296837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56310544</v>
      </c>
      <c r="O5" s="33">
        <f aca="true" t="shared" si="2" ref="O5:O36">(N5/O$95)</f>
        <v>763.5845684453184</v>
      </c>
      <c r="P5" s="6"/>
    </row>
    <row r="6" spans="1:16" ht="15">
      <c r="A6" s="12"/>
      <c r="B6" s="25">
        <v>311</v>
      </c>
      <c r="C6" s="20" t="s">
        <v>3</v>
      </c>
      <c r="D6" s="47">
        <v>31398425</v>
      </c>
      <c r="E6" s="47">
        <v>12114759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43513184</v>
      </c>
      <c r="O6" s="48">
        <f t="shared" si="2"/>
        <v>590.0492779171469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3086078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3086078</v>
      </c>
      <c r="O7" s="48">
        <f t="shared" si="2"/>
        <v>41.84796257373381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384280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384280</v>
      </c>
      <c r="O8" s="48">
        <f t="shared" si="2"/>
        <v>5.2109295545460705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904650</v>
      </c>
      <c r="F9" s="47">
        <v>912557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1817207</v>
      </c>
      <c r="O9" s="48">
        <f t="shared" si="2"/>
        <v>24.641765543426672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6764921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6764921</v>
      </c>
      <c r="O10" s="48">
        <f t="shared" si="2"/>
        <v>91.73396162451692</v>
      </c>
      <c r="P10" s="9"/>
    </row>
    <row r="11" spans="1:16" ht="15">
      <c r="A11" s="12"/>
      <c r="B11" s="25">
        <v>315</v>
      </c>
      <c r="C11" s="20" t="s">
        <v>145</v>
      </c>
      <c r="D11" s="47">
        <v>0</v>
      </c>
      <c r="E11" s="47">
        <v>744874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744874</v>
      </c>
      <c r="O11" s="48">
        <f t="shared" si="2"/>
        <v>10.10067123194793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SUM(D13:D18)</f>
        <v>13921</v>
      </c>
      <c r="E12" s="32">
        <f t="shared" si="3"/>
        <v>1368566</v>
      </c>
      <c r="F12" s="32">
        <f t="shared" si="3"/>
        <v>351726</v>
      </c>
      <c r="G12" s="32">
        <f t="shared" si="3"/>
        <v>0</v>
      </c>
      <c r="H12" s="32">
        <f t="shared" si="3"/>
        <v>0</v>
      </c>
      <c r="I12" s="32">
        <f t="shared" si="3"/>
        <v>441297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2175510</v>
      </c>
      <c r="O12" s="46">
        <f t="shared" si="2"/>
        <v>29.5004407078446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820739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820739</v>
      </c>
      <c r="O13" s="48">
        <f t="shared" si="2"/>
        <v>11.129418943657198</v>
      </c>
      <c r="P13" s="9"/>
    </row>
    <row r="14" spans="1:16" ht="15">
      <c r="A14" s="12"/>
      <c r="B14" s="25">
        <v>324.21</v>
      </c>
      <c r="C14" s="20" t="s">
        <v>19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435355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435355</v>
      </c>
      <c r="O14" s="48">
        <f t="shared" si="2"/>
        <v>5.903518882636111</v>
      </c>
      <c r="P14" s="9"/>
    </row>
    <row r="15" spans="1:16" ht="15">
      <c r="A15" s="12"/>
      <c r="B15" s="25">
        <v>325.1</v>
      </c>
      <c r="C15" s="20" t="s">
        <v>21</v>
      </c>
      <c r="D15" s="47">
        <v>0</v>
      </c>
      <c r="E15" s="47">
        <v>0</v>
      </c>
      <c r="F15" s="47">
        <v>351726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351726</v>
      </c>
      <c r="O15" s="48">
        <f t="shared" si="2"/>
        <v>4.769489456912333</v>
      </c>
      <c r="P15" s="9"/>
    </row>
    <row r="16" spans="1:16" ht="15">
      <c r="A16" s="12"/>
      <c r="B16" s="25">
        <v>325.2</v>
      </c>
      <c r="C16" s="20" t="s">
        <v>22</v>
      </c>
      <c r="D16" s="47">
        <v>0</v>
      </c>
      <c r="E16" s="47">
        <v>198568</v>
      </c>
      <c r="F16" s="47">
        <v>0</v>
      </c>
      <c r="G16" s="47">
        <v>0</v>
      </c>
      <c r="H16" s="47">
        <v>0</v>
      </c>
      <c r="I16" s="47">
        <v>2562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201130</v>
      </c>
      <c r="O16" s="48">
        <f t="shared" si="2"/>
        <v>2.7273713472099805</v>
      </c>
      <c r="P16" s="9"/>
    </row>
    <row r="17" spans="1:16" ht="15">
      <c r="A17" s="12"/>
      <c r="B17" s="25">
        <v>329</v>
      </c>
      <c r="C17" s="20" t="s">
        <v>23</v>
      </c>
      <c r="D17" s="47">
        <v>13921</v>
      </c>
      <c r="E17" s="47">
        <v>331539</v>
      </c>
      <c r="F17" s="47">
        <v>0</v>
      </c>
      <c r="G17" s="47">
        <v>0</v>
      </c>
      <c r="H17" s="47">
        <v>0</v>
      </c>
      <c r="I17" s="47">
        <v>3380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348840</v>
      </c>
      <c r="O17" s="48">
        <f t="shared" si="2"/>
        <v>4.730354600311886</v>
      </c>
      <c r="P17" s="9"/>
    </row>
    <row r="18" spans="1:16" ht="15">
      <c r="A18" s="12"/>
      <c r="B18" s="25">
        <v>367</v>
      </c>
      <c r="C18" s="20" t="s">
        <v>119</v>
      </c>
      <c r="D18" s="47">
        <v>0</v>
      </c>
      <c r="E18" s="47">
        <v>17720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17720</v>
      </c>
      <c r="O18" s="48">
        <f t="shared" si="2"/>
        <v>0.2402874771170927</v>
      </c>
      <c r="P18" s="9"/>
    </row>
    <row r="19" spans="1:16" ht="15.75">
      <c r="A19" s="29" t="s">
        <v>26</v>
      </c>
      <c r="B19" s="30"/>
      <c r="C19" s="31"/>
      <c r="D19" s="32">
        <f aca="true" t="shared" si="4" ref="D19:M19">SUM(D20:D43)</f>
        <v>5175770</v>
      </c>
      <c r="E19" s="32">
        <f t="shared" si="4"/>
        <v>4343297</v>
      </c>
      <c r="F19" s="32">
        <f t="shared" si="4"/>
        <v>824434</v>
      </c>
      <c r="G19" s="32">
        <f t="shared" si="4"/>
        <v>191160</v>
      </c>
      <c r="H19" s="32">
        <f t="shared" si="4"/>
        <v>0</v>
      </c>
      <c r="I19" s="32">
        <f t="shared" si="4"/>
        <v>72302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10606963</v>
      </c>
      <c r="O19" s="46">
        <f t="shared" si="2"/>
        <v>143.83297850701743</v>
      </c>
      <c r="P19" s="10"/>
    </row>
    <row r="20" spans="1:16" ht="15">
      <c r="A20" s="12"/>
      <c r="B20" s="25">
        <v>331.1</v>
      </c>
      <c r="C20" s="20" t="s">
        <v>24</v>
      </c>
      <c r="D20" s="47">
        <v>85033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85033</v>
      </c>
      <c r="O20" s="48">
        <f t="shared" si="2"/>
        <v>1.153068004610482</v>
      </c>
      <c r="P20" s="9"/>
    </row>
    <row r="21" spans="1:16" ht="15">
      <c r="A21" s="12"/>
      <c r="B21" s="25">
        <v>331.2</v>
      </c>
      <c r="C21" s="20" t="s">
        <v>25</v>
      </c>
      <c r="D21" s="47">
        <v>74263</v>
      </c>
      <c r="E21" s="47">
        <v>141164</v>
      </c>
      <c r="F21" s="47">
        <v>0</v>
      </c>
      <c r="G21" s="47">
        <v>0</v>
      </c>
      <c r="H21" s="47">
        <v>0</v>
      </c>
      <c r="I21" s="47">
        <v>61973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277400</v>
      </c>
      <c r="O21" s="48">
        <f t="shared" si="2"/>
        <v>3.7616109566750286</v>
      </c>
      <c r="P21" s="9"/>
    </row>
    <row r="22" spans="1:16" ht="15">
      <c r="A22" s="12"/>
      <c r="B22" s="25">
        <v>331.35</v>
      </c>
      <c r="C22" s="20" t="s">
        <v>171</v>
      </c>
      <c r="D22" s="47">
        <v>0</v>
      </c>
      <c r="E22" s="47">
        <v>107270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27">SUM(D22:M22)</f>
        <v>107270</v>
      </c>
      <c r="O22" s="48">
        <f t="shared" si="2"/>
        <v>1.4546070920062377</v>
      </c>
      <c r="P22" s="9"/>
    </row>
    <row r="23" spans="1:16" ht="15">
      <c r="A23" s="12"/>
      <c r="B23" s="25">
        <v>331.39</v>
      </c>
      <c r="C23" s="20" t="s">
        <v>172</v>
      </c>
      <c r="D23" s="47">
        <v>0</v>
      </c>
      <c r="E23" s="47">
        <v>587172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587172</v>
      </c>
      <c r="O23" s="48">
        <f t="shared" si="2"/>
        <v>7.962194047054037</v>
      </c>
      <c r="P23" s="9"/>
    </row>
    <row r="24" spans="1:16" ht="15">
      <c r="A24" s="12"/>
      <c r="B24" s="25">
        <v>331.65</v>
      </c>
      <c r="C24" s="20" t="s">
        <v>29</v>
      </c>
      <c r="D24" s="47">
        <v>0</v>
      </c>
      <c r="E24" s="47">
        <v>136090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136090</v>
      </c>
      <c r="O24" s="48">
        <f t="shared" si="2"/>
        <v>1.8454132483558208</v>
      </c>
      <c r="P24" s="9"/>
    </row>
    <row r="25" spans="1:16" ht="15">
      <c r="A25" s="12"/>
      <c r="B25" s="25">
        <v>331.7</v>
      </c>
      <c r="C25" s="20" t="s">
        <v>27</v>
      </c>
      <c r="D25" s="47">
        <v>9577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9577</v>
      </c>
      <c r="O25" s="48">
        <f t="shared" si="2"/>
        <v>0.12986643162248288</v>
      </c>
      <c r="P25" s="9"/>
    </row>
    <row r="26" spans="1:16" ht="15">
      <c r="A26" s="12"/>
      <c r="B26" s="25">
        <v>333</v>
      </c>
      <c r="C26" s="20" t="s">
        <v>4</v>
      </c>
      <c r="D26" s="47">
        <v>2020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2020</v>
      </c>
      <c r="O26" s="48">
        <f t="shared" si="2"/>
        <v>0.027391687572038782</v>
      </c>
      <c r="P26" s="9"/>
    </row>
    <row r="27" spans="1:16" ht="15">
      <c r="A27" s="12"/>
      <c r="B27" s="25">
        <v>334.2</v>
      </c>
      <c r="C27" s="20" t="s">
        <v>28</v>
      </c>
      <c r="D27" s="47">
        <v>105806</v>
      </c>
      <c r="E27" s="47">
        <v>76523</v>
      </c>
      <c r="F27" s="47">
        <v>0</v>
      </c>
      <c r="G27" s="47">
        <v>0</v>
      </c>
      <c r="H27" s="47">
        <v>0</v>
      </c>
      <c r="I27" s="47">
        <v>10329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192658</v>
      </c>
      <c r="O27" s="48">
        <f t="shared" si="2"/>
        <v>2.612488982303885</v>
      </c>
      <c r="P27" s="9"/>
    </row>
    <row r="28" spans="1:16" ht="15">
      <c r="A28" s="12"/>
      <c r="B28" s="25">
        <v>334.49</v>
      </c>
      <c r="C28" s="20" t="s">
        <v>31</v>
      </c>
      <c r="D28" s="47">
        <v>267000</v>
      </c>
      <c r="E28" s="47">
        <v>0</v>
      </c>
      <c r="F28" s="47">
        <v>0</v>
      </c>
      <c r="G28" s="47">
        <v>191160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6" ref="N28:N41">SUM(D28:M28)</f>
        <v>458160</v>
      </c>
      <c r="O28" s="48">
        <f t="shared" si="2"/>
        <v>6.212760187131331</v>
      </c>
      <c r="P28" s="9"/>
    </row>
    <row r="29" spans="1:16" ht="15">
      <c r="A29" s="12"/>
      <c r="B29" s="25">
        <v>334.7</v>
      </c>
      <c r="C29" s="20" t="s">
        <v>33</v>
      </c>
      <c r="D29" s="47">
        <v>27063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27063</v>
      </c>
      <c r="O29" s="48">
        <f t="shared" si="2"/>
        <v>0.3669808122584582</v>
      </c>
      <c r="P29" s="9"/>
    </row>
    <row r="30" spans="1:16" ht="15">
      <c r="A30" s="12"/>
      <c r="B30" s="25">
        <v>335.12</v>
      </c>
      <c r="C30" s="20" t="s">
        <v>35</v>
      </c>
      <c r="D30" s="47">
        <v>978521</v>
      </c>
      <c r="E30" s="47">
        <v>488623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1467144</v>
      </c>
      <c r="O30" s="48">
        <f t="shared" si="2"/>
        <v>19.89482676791647</v>
      </c>
      <c r="P30" s="9"/>
    </row>
    <row r="31" spans="1:16" ht="15">
      <c r="A31" s="12"/>
      <c r="B31" s="25">
        <v>335.13</v>
      </c>
      <c r="C31" s="20" t="s">
        <v>36</v>
      </c>
      <c r="D31" s="47">
        <v>22173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22173</v>
      </c>
      <c r="O31" s="48">
        <f t="shared" si="2"/>
        <v>0.30067123194792866</v>
      </c>
      <c r="P31" s="9"/>
    </row>
    <row r="32" spans="1:16" ht="15">
      <c r="A32" s="12"/>
      <c r="B32" s="25">
        <v>335.14</v>
      </c>
      <c r="C32" s="20" t="s">
        <v>37</v>
      </c>
      <c r="D32" s="47">
        <v>0</v>
      </c>
      <c r="E32" s="47">
        <v>19386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19386</v>
      </c>
      <c r="O32" s="48">
        <f t="shared" si="2"/>
        <v>0.26287883924333855</v>
      </c>
      <c r="P32" s="9"/>
    </row>
    <row r="33" spans="1:16" ht="15">
      <c r="A33" s="12"/>
      <c r="B33" s="25">
        <v>335.15</v>
      </c>
      <c r="C33" s="20" t="s">
        <v>38</v>
      </c>
      <c r="D33" s="47">
        <v>19181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19181</v>
      </c>
      <c r="O33" s="48">
        <f t="shared" si="2"/>
        <v>0.2600989897620178</v>
      </c>
      <c r="P33" s="9"/>
    </row>
    <row r="34" spans="1:16" ht="15">
      <c r="A34" s="12"/>
      <c r="B34" s="25">
        <v>335.16</v>
      </c>
      <c r="C34" s="20" t="s">
        <v>39</v>
      </c>
      <c r="D34" s="47">
        <v>25000</v>
      </c>
      <c r="E34" s="47">
        <v>198250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223250</v>
      </c>
      <c r="O34" s="48">
        <f t="shared" si="2"/>
        <v>3.0273238863651772</v>
      </c>
      <c r="P34" s="9"/>
    </row>
    <row r="35" spans="1:16" ht="15">
      <c r="A35" s="12"/>
      <c r="B35" s="25">
        <v>335.18</v>
      </c>
      <c r="C35" s="20" t="s">
        <v>40</v>
      </c>
      <c r="D35" s="47">
        <v>3418815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3418815</v>
      </c>
      <c r="O35" s="48">
        <f t="shared" si="2"/>
        <v>46.35995660722761</v>
      </c>
      <c r="P35" s="9"/>
    </row>
    <row r="36" spans="1:16" ht="15">
      <c r="A36" s="12"/>
      <c r="B36" s="25">
        <v>335.23</v>
      </c>
      <c r="C36" s="20" t="s">
        <v>140</v>
      </c>
      <c r="D36" s="47">
        <v>9880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9880</v>
      </c>
      <c r="O36" s="48">
        <f t="shared" si="2"/>
        <v>0.1339751847582887</v>
      </c>
      <c r="P36" s="9"/>
    </row>
    <row r="37" spans="1:16" ht="15">
      <c r="A37" s="12"/>
      <c r="B37" s="25">
        <v>335.49</v>
      </c>
      <c r="C37" s="20" t="s">
        <v>42</v>
      </c>
      <c r="D37" s="47">
        <v>0</v>
      </c>
      <c r="E37" s="47">
        <v>781426</v>
      </c>
      <c r="F37" s="47">
        <v>824434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1605860</v>
      </c>
      <c r="O37" s="48">
        <f aca="true" t="shared" si="7" ref="O37:O68">(N37/O$95)</f>
        <v>21.77584921011594</v>
      </c>
      <c r="P37" s="9"/>
    </row>
    <row r="38" spans="1:16" ht="15">
      <c r="A38" s="12"/>
      <c r="B38" s="25">
        <v>335.5</v>
      </c>
      <c r="C38" s="20" t="s">
        <v>43</v>
      </c>
      <c r="D38" s="47">
        <v>22175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22175</v>
      </c>
      <c r="O38" s="48">
        <f t="shared" si="7"/>
        <v>0.3006983524306733</v>
      </c>
      <c r="P38" s="9"/>
    </row>
    <row r="39" spans="1:16" ht="15">
      <c r="A39" s="12"/>
      <c r="B39" s="25">
        <v>335.7</v>
      </c>
      <c r="C39" s="20" t="s">
        <v>45</v>
      </c>
      <c r="D39" s="47">
        <v>0</v>
      </c>
      <c r="E39" s="47">
        <v>31979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31979</v>
      </c>
      <c r="O39" s="48">
        <f t="shared" si="7"/>
        <v>0.4336429588446674</v>
      </c>
      <c r="P39" s="9"/>
    </row>
    <row r="40" spans="1:16" ht="15">
      <c r="A40" s="12"/>
      <c r="B40" s="25">
        <v>335.8</v>
      </c>
      <c r="C40" s="20" t="s">
        <v>46</v>
      </c>
      <c r="D40" s="47">
        <v>0</v>
      </c>
      <c r="E40" s="47">
        <v>1651539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1651539</v>
      </c>
      <c r="O40" s="48">
        <f t="shared" si="7"/>
        <v>22.39526747576107</v>
      </c>
      <c r="P40" s="9"/>
    </row>
    <row r="41" spans="1:16" ht="15">
      <c r="A41" s="12"/>
      <c r="B41" s="25">
        <v>336</v>
      </c>
      <c r="C41" s="20" t="s">
        <v>146</v>
      </c>
      <c r="D41" s="47">
        <v>1761</v>
      </c>
      <c r="E41" s="47">
        <v>839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2600</v>
      </c>
      <c r="O41" s="48">
        <f t="shared" si="7"/>
        <v>0.03525662756797071</v>
      </c>
      <c r="P41" s="9"/>
    </row>
    <row r="42" spans="1:16" ht="15">
      <c r="A42" s="12"/>
      <c r="B42" s="25">
        <v>337.6</v>
      </c>
      <c r="C42" s="20" t="s">
        <v>49</v>
      </c>
      <c r="D42" s="47">
        <v>2000</v>
      </c>
      <c r="E42" s="47">
        <v>123036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125036</v>
      </c>
      <c r="O42" s="48">
        <f t="shared" si="7"/>
        <v>1.695518340226456</v>
      </c>
      <c r="P42" s="9"/>
    </row>
    <row r="43" spans="1:16" ht="15">
      <c r="A43" s="12"/>
      <c r="B43" s="25">
        <v>337.7</v>
      </c>
      <c r="C43" s="20" t="s">
        <v>50</v>
      </c>
      <c r="D43" s="47">
        <v>105502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105502</v>
      </c>
      <c r="O43" s="48">
        <f t="shared" si="7"/>
        <v>1.4306325852600177</v>
      </c>
      <c r="P43" s="9"/>
    </row>
    <row r="44" spans="1:16" ht="15.75">
      <c r="A44" s="29" t="s">
        <v>55</v>
      </c>
      <c r="B44" s="30"/>
      <c r="C44" s="31"/>
      <c r="D44" s="32">
        <f aca="true" t="shared" si="8" ref="D44:M44">SUM(D45:D68)</f>
        <v>3051354</v>
      </c>
      <c r="E44" s="32">
        <f t="shared" si="8"/>
        <v>1164383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3545881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7761618</v>
      </c>
      <c r="O44" s="46">
        <f t="shared" si="7"/>
        <v>105.24941351956065</v>
      </c>
      <c r="P44" s="10"/>
    </row>
    <row r="45" spans="1:16" ht="15">
      <c r="A45" s="12"/>
      <c r="B45" s="25">
        <v>341.1</v>
      </c>
      <c r="C45" s="20" t="s">
        <v>58</v>
      </c>
      <c r="D45" s="47">
        <v>323722</v>
      </c>
      <c r="E45" s="47">
        <v>42235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365957</v>
      </c>
      <c r="O45" s="48">
        <f t="shared" si="7"/>
        <v>4.962465251881484</v>
      </c>
      <c r="P45" s="9"/>
    </row>
    <row r="46" spans="1:16" ht="15">
      <c r="A46" s="12"/>
      <c r="B46" s="25">
        <v>341.15</v>
      </c>
      <c r="C46" s="20" t="s">
        <v>59</v>
      </c>
      <c r="D46" s="47">
        <v>0</v>
      </c>
      <c r="E46" s="47">
        <v>129109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aca="true" t="shared" si="9" ref="N46:N68">SUM(D46:M46)</f>
        <v>129109</v>
      </c>
      <c r="O46" s="48">
        <f t="shared" si="7"/>
        <v>1.7507492033358194</v>
      </c>
      <c r="P46" s="9"/>
    </row>
    <row r="47" spans="1:16" ht="15">
      <c r="A47" s="12"/>
      <c r="B47" s="25">
        <v>341.16</v>
      </c>
      <c r="C47" s="20" t="s">
        <v>60</v>
      </c>
      <c r="D47" s="47">
        <v>0</v>
      </c>
      <c r="E47" s="47">
        <v>136422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136422</v>
      </c>
      <c r="O47" s="48">
        <f t="shared" si="7"/>
        <v>1.8499152484914232</v>
      </c>
      <c r="P47" s="9"/>
    </row>
    <row r="48" spans="1:16" ht="15">
      <c r="A48" s="12"/>
      <c r="B48" s="25">
        <v>341.3</v>
      </c>
      <c r="C48" s="20" t="s">
        <v>61</v>
      </c>
      <c r="D48" s="47">
        <v>594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594</v>
      </c>
      <c r="O48" s="48">
        <f t="shared" si="7"/>
        <v>0.008054783375144078</v>
      </c>
      <c r="P48" s="9"/>
    </row>
    <row r="49" spans="1:16" ht="15">
      <c r="A49" s="12"/>
      <c r="B49" s="25">
        <v>341.52</v>
      </c>
      <c r="C49" s="20" t="s">
        <v>62</v>
      </c>
      <c r="D49" s="47">
        <v>87821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87821</v>
      </c>
      <c r="O49" s="48">
        <f t="shared" si="7"/>
        <v>1.1908739575564444</v>
      </c>
      <c r="P49" s="9"/>
    </row>
    <row r="50" spans="1:16" ht="15">
      <c r="A50" s="12"/>
      <c r="B50" s="25">
        <v>341.8</v>
      </c>
      <c r="C50" s="20" t="s">
        <v>63</v>
      </c>
      <c r="D50" s="47">
        <v>78176</v>
      </c>
      <c r="E50" s="47">
        <v>46171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124347</v>
      </c>
      <c r="O50" s="48">
        <f t="shared" si="7"/>
        <v>1.6861753339209438</v>
      </c>
      <c r="P50" s="9"/>
    </row>
    <row r="51" spans="1:16" ht="15">
      <c r="A51" s="12"/>
      <c r="B51" s="25">
        <v>341.9</v>
      </c>
      <c r="C51" s="20" t="s">
        <v>64</v>
      </c>
      <c r="D51" s="47">
        <v>105842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105842</v>
      </c>
      <c r="O51" s="48">
        <f t="shared" si="7"/>
        <v>1.4352430673265983</v>
      </c>
      <c r="P51" s="9"/>
    </row>
    <row r="52" spans="1:16" ht="15">
      <c r="A52" s="12"/>
      <c r="B52" s="25">
        <v>342.2</v>
      </c>
      <c r="C52" s="20" t="s">
        <v>66</v>
      </c>
      <c r="D52" s="47">
        <v>0</v>
      </c>
      <c r="E52" s="47">
        <v>370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370</v>
      </c>
      <c r="O52" s="48">
        <f t="shared" si="7"/>
        <v>0.005017289307749678</v>
      </c>
      <c r="P52" s="9"/>
    </row>
    <row r="53" spans="1:16" ht="15">
      <c r="A53" s="12"/>
      <c r="B53" s="25">
        <v>342.4</v>
      </c>
      <c r="C53" s="20" t="s">
        <v>68</v>
      </c>
      <c r="D53" s="47">
        <v>0</v>
      </c>
      <c r="E53" s="47">
        <v>397764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397764</v>
      </c>
      <c r="O53" s="48">
        <f t="shared" si="7"/>
        <v>5.393775849210116</v>
      </c>
      <c r="P53" s="9"/>
    </row>
    <row r="54" spans="1:16" ht="15">
      <c r="A54" s="12"/>
      <c r="B54" s="25">
        <v>342.5</v>
      </c>
      <c r="C54" s="20" t="s">
        <v>69</v>
      </c>
      <c r="D54" s="47">
        <v>0</v>
      </c>
      <c r="E54" s="47">
        <v>101851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101851</v>
      </c>
      <c r="O54" s="48">
        <f t="shared" si="7"/>
        <v>1.3811241440097635</v>
      </c>
      <c r="P54" s="9"/>
    </row>
    <row r="55" spans="1:16" ht="15">
      <c r="A55" s="12"/>
      <c r="B55" s="25">
        <v>342.6</v>
      </c>
      <c r="C55" s="20" t="s">
        <v>70</v>
      </c>
      <c r="D55" s="47">
        <v>1475742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1475742</v>
      </c>
      <c r="O55" s="48">
        <f t="shared" si="7"/>
        <v>20.011417723235475</v>
      </c>
      <c r="P55" s="9"/>
    </row>
    <row r="56" spans="1:16" ht="15">
      <c r="A56" s="12"/>
      <c r="B56" s="25">
        <v>343.3</v>
      </c>
      <c r="C56" s="20" t="s">
        <v>71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1452327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1452327</v>
      </c>
      <c r="O56" s="48">
        <f t="shared" si="7"/>
        <v>19.69390467150315</v>
      </c>
      <c r="P56" s="9"/>
    </row>
    <row r="57" spans="1:16" ht="15">
      <c r="A57" s="12"/>
      <c r="B57" s="25">
        <v>343.4</v>
      </c>
      <c r="C57" s="20" t="s">
        <v>72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2250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2250</v>
      </c>
      <c r="O57" s="48">
        <f t="shared" si="7"/>
        <v>0.03051054308766696</v>
      </c>
      <c r="P57" s="9"/>
    </row>
    <row r="58" spans="1:16" ht="15">
      <c r="A58" s="12"/>
      <c r="B58" s="25">
        <v>343.5</v>
      </c>
      <c r="C58" s="20" t="s">
        <v>73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2090200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2090200</v>
      </c>
      <c r="O58" s="48">
        <f t="shared" si="7"/>
        <v>28.34361651637399</v>
      </c>
      <c r="P58" s="9"/>
    </row>
    <row r="59" spans="1:16" ht="15">
      <c r="A59" s="12"/>
      <c r="B59" s="25">
        <v>344.9</v>
      </c>
      <c r="C59" s="20" t="s">
        <v>74</v>
      </c>
      <c r="D59" s="47">
        <v>400</v>
      </c>
      <c r="E59" s="47">
        <v>12856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13256</v>
      </c>
      <c r="O59" s="48">
        <f t="shared" si="7"/>
        <v>0.17975455963116144</v>
      </c>
      <c r="P59" s="9"/>
    </row>
    <row r="60" spans="1:16" ht="15">
      <c r="A60" s="12"/>
      <c r="B60" s="25">
        <v>346.4</v>
      </c>
      <c r="C60" s="20" t="s">
        <v>76</v>
      </c>
      <c r="D60" s="47">
        <v>0</v>
      </c>
      <c r="E60" s="47">
        <v>88714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88714</v>
      </c>
      <c r="O60" s="48">
        <f t="shared" si="7"/>
        <v>1.2029832531019051</v>
      </c>
      <c r="P60" s="9"/>
    </row>
    <row r="61" spans="1:16" ht="15">
      <c r="A61" s="12"/>
      <c r="B61" s="25">
        <v>347.1</v>
      </c>
      <c r="C61" s="20" t="s">
        <v>78</v>
      </c>
      <c r="D61" s="47">
        <v>440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440</v>
      </c>
      <c r="O61" s="48">
        <f t="shared" si="7"/>
        <v>0.005966506203810428</v>
      </c>
      <c r="P61" s="9"/>
    </row>
    <row r="62" spans="1:16" ht="15">
      <c r="A62" s="12"/>
      <c r="B62" s="25">
        <v>348.921</v>
      </c>
      <c r="C62" s="20" t="s">
        <v>79</v>
      </c>
      <c r="D62" s="47">
        <v>0</v>
      </c>
      <c r="E62" s="47">
        <v>58326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58326</v>
      </c>
      <c r="O62" s="48">
        <f t="shared" si="7"/>
        <v>0.7909146382805614</v>
      </c>
      <c r="P62" s="9"/>
    </row>
    <row r="63" spans="1:16" ht="15">
      <c r="A63" s="12"/>
      <c r="B63" s="25">
        <v>348.922</v>
      </c>
      <c r="C63" s="20" t="s">
        <v>80</v>
      </c>
      <c r="D63" s="47">
        <v>0</v>
      </c>
      <c r="E63" s="47">
        <v>29163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29163</v>
      </c>
      <c r="O63" s="48">
        <f t="shared" si="7"/>
        <v>0.3954573191402807</v>
      </c>
      <c r="P63" s="9"/>
    </row>
    <row r="64" spans="1:16" ht="15">
      <c r="A64" s="12"/>
      <c r="B64" s="25">
        <v>348.923</v>
      </c>
      <c r="C64" s="20" t="s">
        <v>81</v>
      </c>
      <c r="D64" s="47">
        <v>0</v>
      </c>
      <c r="E64" s="47">
        <v>29163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29163</v>
      </c>
      <c r="O64" s="48">
        <f t="shared" si="7"/>
        <v>0.3954573191402807</v>
      </c>
      <c r="P64" s="9"/>
    </row>
    <row r="65" spans="1:16" ht="15">
      <c r="A65" s="12"/>
      <c r="B65" s="25">
        <v>348.93</v>
      </c>
      <c r="C65" s="20" t="s">
        <v>141</v>
      </c>
      <c r="D65" s="47">
        <v>0</v>
      </c>
      <c r="E65" s="47">
        <v>75435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75435</v>
      </c>
      <c r="O65" s="48">
        <f t="shared" si="7"/>
        <v>1.022916807919181</v>
      </c>
      <c r="P65" s="9"/>
    </row>
    <row r="66" spans="1:16" ht="15">
      <c r="A66" s="12"/>
      <c r="B66" s="25">
        <v>348.932</v>
      </c>
      <c r="C66" s="20" t="s">
        <v>82</v>
      </c>
      <c r="D66" s="47">
        <v>0</v>
      </c>
      <c r="E66" s="47">
        <v>10647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10647</v>
      </c>
      <c r="O66" s="48">
        <f t="shared" si="7"/>
        <v>0.14437588989084005</v>
      </c>
      <c r="P66" s="9"/>
    </row>
    <row r="67" spans="1:16" ht="15">
      <c r="A67" s="12"/>
      <c r="B67" s="25">
        <v>348.99</v>
      </c>
      <c r="C67" s="20" t="s">
        <v>83</v>
      </c>
      <c r="D67" s="47">
        <v>19722</v>
      </c>
      <c r="E67" s="47">
        <v>96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19818</v>
      </c>
      <c r="O67" s="48">
        <f t="shared" si="7"/>
        <v>0.2687368635161706</v>
      </c>
      <c r="P67" s="9"/>
    </row>
    <row r="68" spans="1:16" ht="15">
      <c r="A68" s="12"/>
      <c r="B68" s="25">
        <v>349</v>
      </c>
      <c r="C68" s="20" t="s">
        <v>1</v>
      </c>
      <c r="D68" s="47">
        <v>958895</v>
      </c>
      <c r="E68" s="47">
        <v>6061</v>
      </c>
      <c r="F68" s="47">
        <v>0</v>
      </c>
      <c r="G68" s="47">
        <v>0</v>
      </c>
      <c r="H68" s="47">
        <v>0</v>
      </c>
      <c r="I68" s="47">
        <v>1104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966060</v>
      </c>
      <c r="O68" s="48">
        <f t="shared" si="7"/>
        <v>13.100006780120687</v>
      </c>
      <c r="P68" s="9"/>
    </row>
    <row r="69" spans="1:16" ht="15.75">
      <c r="A69" s="29" t="s">
        <v>56</v>
      </c>
      <c r="B69" s="30"/>
      <c r="C69" s="31"/>
      <c r="D69" s="32">
        <f aca="true" t="shared" si="10" ref="D69:M69">SUM(D70:D78)</f>
        <v>96632</v>
      </c>
      <c r="E69" s="32">
        <f t="shared" si="10"/>
        <v>707688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>SUM(D69:M69)</f>
        <v>804320</v>
      </c>
      <c r="O69" s="46">
        <f aca="true" t="shared" si="11" ref="O69:O93">(N69/O$95)</f>
        <v>10.906773340565461</v>
      </c>
      <c r="P69" s="10"/>
    </row>
    <row r="70" spans="1:16" ht="15">
      <c r="A70" s="13"/>
      <c r="B70" s="40">
        <v>351.1</v>
      </c>
      <c r="C70" s="21" t="s">
        <v>103</v>
      </c>
      <c r="D70" s="47">
        <v>0</v>
      </c>
      <c r="E70" s="47">
        <v>11118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11118</v>
      </c>
      <c r="O70" s="48">
        <f t="shared" si="11"/>
        <v>0.15076276357719168</v>
      </c>
      <c r="P70" s="9"/>
    </row>
    <row r="71" spans="1:16" ht="15">
      <c r="A71" s="13"/>
      <c r="B71" s="40">
        <v>351.2</v>
      </c>
      <c r="C71" s="21" t="s">
        <v>106</v>
      </c>
      <c r="D71" s="47">
        <v>0</v>
      </c>
      <c r="E71" s="47">
        <v>548403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aca="true" t="shared" si="12" ref="N71:N78">SUM(D71:M71)</f>
        <v>548403</v>
      </c>
      <c r="O71" s="48">
        <f t="shared" si="11"/>
        <v>7.436477049291478</v>
      </c>
      <c r="P71" s="9"/>
    </row>
    <row r="72" spans="1:16" ht="15">
      <c r="A72" s="13"/>
      <c r="B72" s="40">
        <v>351.3</v>
      </c>
      <c r="C72" s="21" t="s">
        <v>107</v>
      </c>
      <c r="D72" s="47">
        <v>0</v>
      </c>
      <c r="E72" s="47">
        <v>11299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11299</v>
      </c>
      <c r="O72" s="48">
        <f t="shared" si="11"/>
        <v>0.15321716726557733</v>
      </c>
      <c r="P72" s="9"/>
    </row>
    <row r="73" spans="1:16" ht="15">
      <c r="A73" s="13"/>
      <c r="B73" s="40">
        <v>351.7</v>
      </c>
      <c r="C73" s="21" t="s">
        <v>104</v>
      </c>
      <c r="D73" s="47">
        <v>0</v>
      </c>
      <c r="E73" s="47">
        <v>40742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40742</v>
      </c>
      <c r="O73" s="48">
        <f t="shared" si="11"/>
        <v>0.552471353990101</v>
      </c>
      <c r="P73" s="9"/>
    </row>
    <row r="74" spans="1:16" ht="15">
      <c r="A74" s="13"/>
      <c r="B74" s="40">
        <v>351.8</v>
      </c>
      <c r="C74" s="21" t="s">
        <v>105</v>
      </c>
      <c r="D74" s="47">
        <v>0</v>
      </c>
      <c r="E74" s="47">
        <v>64546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64546</v>
      </c>
      <c r="O74" s="48">
        <f t="shared" si="11"/>
        <v>0.8752593396162451</v>
      </c>
      <c r="P74" s="9"/>
    </row>
    <row r="75" spans="1:16" ht="15">
      <c r="A75" s="13"/>
      <c r="B75" s="40">
        <v>351.9</v>
      </c>
      <c r="C75" s="21" t="s">
        <v>149</v>
      </c>
      <c r="D75" s="47">
        <v>56946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56946</v>
      </c>
      <c r="O75" s="48">
        <f t="shared" si="11"/>
        <v>0.7722015051867923</v>
      </c>
      <c r="P75" s="9"/>
    </row>
    <row r="76" spans="1:16" ht="15">
      <c r="A76" s="13"/>
      <c r="B76" s="40">
        <v>352</v>
      </c>
      <c r="C76" s="21" t="s">
        <v>110</v>
      </c>
      <c r="D76" s="47">
        <v>39686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39686</v>
      </c>
      <c r="O76" s="48">
        <f t="shared" si="11"/>
        <v>0.538151739100956</v>
      </c>
      <c r="P76" s="9"/>
    </row>
    <row r="77" spans="1:16" ht="15">
      <c r="A77" s="13"/>
      <c r="B77" s="40">
        <v>354</v>
      </c>
      <c r="C77" s="21" t="s">
        <v>111</v>
      </c>
      <c r="D77" s="47">
        <v>0</v>
      </c>
      <c r="E77" s="47">
        <v>290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290</v>
      </c>
      <c r="O77" s="48">
        <f t="shared" si="11"/>
        <v>0.003932469997965963</v>
      </c>
      <c r="P77" s="9"/>
    </row>
    <row r="78" spans="1:16" ht="15">
      <c r="A78" s="13"/>
      <c r="B78" s="40">
        <v>359</v>
      </c>
      <c r="C78" s="21" t="s">
        <v>112</v>
      </c>
      <c r="D78" s="47">
        <v>0</v>
      </c>
      <c r="E78" s="47">
        <v>31290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31290</v>
      </c>
      <c r="O78" s="48">
        <f t="shared" si="11"/>
        <v>0.4242999525391552</v>
      </c>
      <c r="P78" s="9"/>
    </row>
    <row r="79" spans="1:16" ht="15.75">
      <c r="A79" s="29" t="s">
        <v>5</v>
      </c>
      <c r="B79" s="30"/>
      <c r="C79" s="31"/>
      <c r="D79" s="32">
        <f aca="true" t="shared" si="13" ref="D79:M79">SUM(D80:D87)</f>
        <v>4241644</v>
      </c>
      <c r="E79" s="32">
        <f t="shared" si="13"/>
        <v>761661</v>
      </c>
      <c r="F79" s="32">
        <f t="shared" si="13"/>
        <v>13406</v>
      </c>
      <c r="G79" s="32">
        <f t="shared" si="13"/>
        <v>141434</v>
      </c>
      <c r="H79" s="32">
        <f t="shared" si="13"/>
        <v>0</v>
      </c>
      <c r="I79" s="32">
        <f t="shared" si="13"/>
        <v>114637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>SUM(D79:M79)</f>
        <v>5272782</v>
      </c>
      <c r="O79" s="46">
        <f t="shared" si="11"/>
        <v>71.5001966234999</v>
      </c>
      <c r="P79" s="10"/>
    </row>
    <row r="80" spans="1:16" ht="15">
      <c r="A80" s="12"/>
      <c r="B80" s="25">
        <v>361.1</v>
      </c>
      <c r="C80" s="20" t="s">
        <v>113</v>
      </c>
      <c r="D80" s="47">
        <v>155844</v>
      </c>
      <c r="E80" s="47">
        <v>187576</v>
      </c>
      <c r="F80" s="47">
        <v>13406</v>
      </c>
      <c r="G80" s="47">
        <v>111007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467833</v>
      </c>
      <c r="O80" s="48">
        <f t="shared" si="11"/>
        <v>6.343928401925554</v>
      </c>
      <c r="P80" s="9"/>
    </row>
    <row r="81" spans="1:16" ht="15">
      <c r="A81" s="12"/>
      <c r="B81" s="25">
        <v>361.3</v>
      </c>
      <c r="C81" s="20" t="s">
        <v>114</v>
      </c>
      <c r="D81" s="47">
        <v>86466</v>
      </c>
      <c r="E81" s="47">
        <v>168875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aca="true" t="shared" si="14" ref="N81:N87">SUM(D81:M81)</f>
        <v>255341</v>
      </c>
      <c r="O81" s="48">
        <f t="shared" si="11"/>
        <v>3.462485592243542</v>
      </c>
      <c r="P81" s="9"/>
    </row>
    <row r="82" spans="1:16" ht="15">
      <c r="A82" s="12"/>
      <c r="B82" s="25">
        <v>362</v>
      </c>
      <c r="C82" s="20" t="s">
        <v>115</v>
      </c>
      <c r="D82" s="47">
        <v>22620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22620</v>
      </c>
      <c r="O82" s="48">
        <f t="shared" si="11"/>
        <v>0.3067326598413452</v>
      </c>
      <c r="P82" s="9"/>
    </row>
    <row r="83" spans="1:16" ht="15">
      <c r="A83" s="12"/>
      <c r="B83" s="25">
        <v>364</v>
      </c>
      <c r="C83" s="20" t="s">
        <v>116</v>
      </c>
      <c r="D83" s="47">
        <v>5037</v>
      </c>
      <c r="E83" s="47">
        <v>107356</v>
      </c>
      <c r="F83" s="47">
        <v>0</v>
      </c>
      <c r="G83" s="47">
        <v>0</v>
      </c>
      <c r="H83" s="47">
        <v>0</v>
      </c>
      <c r="I83" s="47">
        <v>42684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155077</v>
      </c>
      <c r="O83" s="48">
        <f t="shared" si="11"/>
        <v>2.102881551291613</v>
      </c>
      <c r="P83" s="9"/>
    </row>
    <row r="84" spans="1:16" ht="15">
      <c r="A84" s="12"/>
      <c r="B84" s="25">
        <v>365</v>
      </c>
      <c r="C84" s="20" t="s">
        <v>117</v>
      </c>
      <c r="D84" s="47">
        <v>2872</v>
      </c>
      <c r="E84" s="47">
        <v>11413</v>
      </c>
      <c r="F84" s="47">
        <v>0</v>
      </c>
      <c r="G84" s="47">
        <v>0</v>
      </c>
      <c r="H84" s="47">
        <v>0</v>
      </c>
      <c r="I84" s="47">
        <v>33087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47372</v>
      </c>
      <c r="O84" s="48">
        <f t="shared" si="11"/>
        <v>0.6423757542884263</v>
      </c>
      <c r="P84" s="9"/>
    </row>
    <row r="85" spans="1:16" ht="15">
      <c r="A85" s="12"/>
      <c r="B85" s="25">
        <v>366</v>
      </c>
      <c r="C85" s="20" t="s">
        <v>118</v>
      </c>
      <c r="D85" s="47">
        <v>112076</v>
      </c>
      <c r="E85" s="47">
        <v>29378</v>
      </c>
      <c r="F85" s="47">
        <v>0</v>
      </c>
      <c r="G85" s="47">
        <v>30000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171454</v>
      </c>
      <c r="O85" s="48">
        <f t="shared" si="11"/>
        <v>2.3249576242457115</v>
      </c>
      <c r="P85" s="9"/>
    </row>
    <row r="86" spans="1:16" ht="15">
      <c r="A86" s="12"/>
      <c r="B86" s="25">
        <v>369.3</v>
      </c>
      <c r="C86" s="20" t="s">
        <v>120</v>
      </c>
      <c r="D86" s="47">
        <v>3522957</v>
      </c>
      <c r="E86" s="47">
        <v>165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3523122</v>
      </c>
      <c r="O86" s="48">
        <f t="shared" si="11"/>
        <v>47.77438470404773</v>
      </c>
      <c r="P86" s="9"/>
    </row>
    <row r="87" spans="1:16" ht="15">
      <c r="A87" s="12"/>
      <c r="B87" s="25">
        <v>369.9</v>
      </c>
      <c r="C87" s="20" t="s">
        <v>122</v>
      </c>
      <c r="D87" s="47">
        <v>333772</v>
      </c>
      <c r="E87" s="47">
        <v>256898</v>
      </c>
      <c r="F87" s="47">
        <v>0</v>
      </c>
      <c r="G87" s="47">
        <v>427</v>
      </c>
      <c r="H87" s="47">
        <v>0</v>
      </c>
      <c r="I87" s="47">
        <v>38866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629963</v>
      </c>
      <c r="O87" s="48">
        <f t="shared" si="11"/>
        <v>8.542450335615975</v>
      </c>
      <c r="P87" s="9"/>
    </row>
    <row r="88" spans="1:16" ht="15.75">
      <c r="A88" s="29" t="s">
        <v>57</v>
      </c>
      <c r="B88" s="30"/>
      <c r="C88" s="31"/>
      <c r="D88" s="32">
        <f aca="true" t="shared" si="15" ref="D88:M88">SUM(D89:D92)</f>
        <v>5694678</v>
      </c>
      <c r="E88" s="32">
        <f t="shared" si="15"/>
        <v>2714379</v>
      </c>
      <c r="F88" s="32">
        <f t="shared" si="15"/>
        <v>2318150</v>
      </c>
      <c r="G88" s="32">
        <f t="shared" si="15"/>
        <v>2033253</v>
      </c>
      <c r="H88" s="32">
        <f t="shared" si="15"/>
        <v>0</v>
      </c>
      <c r="I88" s="32">
        <f t="shared" si="15"/>
        <v>674440</v>
      </c>
      <c r="J88" s="32">
        <f t="shared" si="15"/>
        <v>0</v>
      </c>
      <c r="K88" s="32">
        <f t="shared" si="15"/>
        <v>0</v>
      </c>
      <c r="L88" s="32">
        <f t="shared" si="15"/>
        <v>0</v>
      </c>
      <c r="M88" s="32">
        <f t="shared" si="15"/>
        <v>0</v>
      </c>
      <c r="N88" s="32">
        <f aca="true" t="shared" si="16" ref="N88:N93">SUM(D88:M88)</f>
        <v>13434900</v>
      </c>
      <c r="O88" s="46">
        <f t="shared" si="11"/>
        <v>182.18048681266527</v>
      </c>
      <c r="P88" s="9"/>
    </row>
    <row r="89" spans="1:16" ht="15">
      <c r="A89" s="12"/>
      <c r="B89" s="25">
        <v>381</v>
      </c>
      <c r="C89" s="20" t="s">
        <v>123</v>
      </c>
      <c r="D89" s="47">
        <v>5694678</v>
      </c>
      <c r="E89" s="47">
        <v>2714379</v>
      </c>
      <c r="F89" s="47">
        <v>2318150</v>
      </c>
      <c r="G89" s="47">
        <v>987380</v>
      </c>
      <c r="H89" s="47">
        <v>0</v>
      </c>
      <c r="I89" s="47">
        <v>553881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12268468</v>
      </c>
      <c r="O89" s="48">
        <f t="shared" si="11"/>
        <v>166.3633873482948</v>
      </c>
      <c r="P89" s="9"/>
    </row>
    <row r="90" spans="1:16" ht="15">
      <c r="A90" s="12"/>
      <c r="B90" s="25">
        <v>384</v>
      </c>
      <c r="C90" s="20" t="s">
        <v>173</v>
      </c>
      <c r="D90" s="47">
        <v>0</v>
      </c>
      <c r="E90" s="47">
        <v>0</v>
      </c>
      <c r="F90" s="47">
        <v>0</v>
      </c>
      <c r="G90" s="47">
        <v>1045873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1045873</v>
      </c>
      <c r="O90" s="48">
        <f t="shared" si="11"/>
        <v>14.18229032476778</v>
      </c>
      <c r="P90" s="9"/>
    </row>
    <row r="91" spans="1:16" ht="15">
      <c r="A91" s="12"/>
      <c r="B91" s="25">
        <v>389.1</v>
      </c>
      <c r="C91" s="20" t="s">
        <v>126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49971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49971</v>
      </c>
      <c r="O91" s="48">
        <f t="shared" si="11"/>
        <v>0.6776188216150247</v>
      </c>
      <c r="P91" s="9"/>
    </row>
    <row r="92" spans="1:16" ht="15.75" thickBot="1">
      <c r="A92" s="12"/>
      <c r="B92" s="25">
        <v>389.3</v>
      </c>
      <c r="C92" s="20" t="s">
        <v>127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70588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70588</v>
      </c>
      <c r="O92" s="48">
        <f t="shared" si="11"/>
        <v>0.9571903179876602</v>
      </c>
      <c r="P92" s="9"/>
    </row>
    <row r="93" spans="1:119" ht="16.5" thickBot="1">
      <c r="A93" s="14" t="s">
        <v>84</v>
      </c>
      <c r="B93" s="23"/>
      <c r="C93" s="22"/>
      <c r="D93" s="15">
        <f aca="true" t="shared" si="17" ref="D93:M93">SUM(D5,D12,D19,D44,D69,D79,D88)</f>
        <v>49672424</v>
      </c>
      <c r="E93" s="15">
        <f t="shared" si="17"/>
        <v>34675256</v>
      </c>
      <c r="F93" s="15">
        <f t="shared" si="17"/>
        <v>4804553</v>
      </c>
      <c r="G93" s="15">
        <f t="shared" si="17"/>
        <v>2365847</v>
      </c>
      <c r="H93" s="15">
        <f t="shared" si="17"/>
        <v>0</v>
      </c>
      <c r="I93" s="15">
        <f t="shared" si="17"/>
        <v>4848557</v>
      </c>
      <c r="J93" s="15">
        <f t="shared" si="17"/>
        <v>0</v>
      </c>
      <c r="K93" s="15">
        <f t="shared" si="17"/>
        <v>0</v>
      </c>
      <c r="L93" s="15">
        <f t="shared" si="17"/>
        <v>0</v>
      </c>
      <c r="M93" s="15">
        <f t="shared" si="17"/>
        <v>0</v>
      </c>
      <c r="N93" s="15">
        <f t="shared" si="16"/>
        <v>96366637</v>
      </c>
      <c r="O93" s="38">
        <f t="shared" si="11"/>
        <v>1306.7548579564716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5" ht="15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5" ht="15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174</v>
      </c>
      <c r="M95" s="49"/>
      <c r="N95" s="49"/>
      <c r="O95" s="44">
        <v>73745</v>
      </c>
    </row>
    <row r="96" spans="1:15" ht="15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151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sheetProtection/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32486789</v>
      </c>
      <c r="E5" s="27">
        <f t="shared" si="0"/>
        <v>23729850</v>
      </c>
      <c r="F5" s="27">
        <f t="shared" si="0"/>
        <v>1326738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57543377</v>
      </c>
      <c r="O5" s="33">
        <f aca="true" t="shared" si="2" ref="O5:O36">(N5/O$93)</f>
        <v>780.9480619944628</v>
      </c>
      <c r="P5" s="6"/>
    </row>
    <row r="6" spans="1:16" ht="15">
      <c r="A6" s="12"/>
      <c r="B6" s="25">
        <v>311</v>
      </c>
      <c r="C6" s="20" t="s">
        <v>3</v>
      </c>
      <c r="D6" s="47">
        <v>32425292</v>
      </c>
      <c r="E6" s="47">
        <v>12784658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45209950</v>
      </c>
      <c r="O6" s="48">
        <f t="shared" si="2"/>
        <v>613.5653601867434</v>
      </c>
      <c r="P6" s="9"/>
    </row>
    <row r="7" spans="1:16" ht="15">
      <c r="A7" s="12"/>
      <c r="B7" s="25">
        <v>312.1</v>
      </c>
      <c r="C7" s="20" t="s">
        <v>12</v>
      </c>
      <c r="D7" s="47">
        <v>55471</v>
      </c>
      <c r="E7" s="47">
        <v>2881391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2936862</v>
      </c>
      <c r="O7" s="48">
        <f t="shared" si="2"/>
        <v>39.85752673579067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391306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391306</v>
      </c>
      <c r="O8" s="48">
        <f t="shared" si="2"/>
        <v>5.310596601704576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921628</v>
      </c>
      <c r="F9" s="47">
        <v>935432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1857060</v>
      </c>
      <c r="O9" s="48">
        <f t="shared" si="2"/>
        <v>25.20302915151186</v>
      </c>
      <c r="P9" s="9"/>
    </row>
    <row r="10" spans="1:16" ht="15">
      <c r="A10" s="12"/>
      <c r="B10" s="25">
        <v>312.6</v>
      </c>
      <c r="C10" s="20" t="s">
        <v>15</v>
      </c>
      <c r="D10" s="47">
        <v>6026</v>
      </c>
      <c r="E10" s="47">
        <v>6425484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6431510</v>
      </c>
      <c r="O10" s="48">
        <f t="shared" si="2"/>
        <v>87.28502795722274</v>
      </c>
      <c r="P10" s="9"/>
    </row>
    <row r="11" spans="1:16" ht="15">
      <c r="A11" s="12"/>
      <c r="B11" s="25">
        <v>315</v>
      </c>
      <c r="C11" s="20" t="s">
        <v>145</v>
      </c>
      <c r="D11" s="47">
        <v>0</v>
      </c>
      <c r="E11" s="47">
        <v>716689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716689</v>
      </c>
      <c r="O11" s="48">
        <f t="shared" si="2"/>
        <v>9.726521361489604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SUM(D13:D17)</f>
        <v>11954</v>
      </c>
      <c r="E12" s="32">
        <f t="shared" si="3"/>
        <v>1441201</v>
      </c>
      <c r="F12" s="32">
        <f t="shared" si="3"/>
        <v>775894</v>
      </c>
      <c r="G12" s="32">
        <f t="shared" si="3"/>
        <v>0</v>
      </c>
      <c r="H12" s="32">
        <f t="shared" si="3"/>
        <v>0</v>
      </c>
      <c r="I12" s="32">
        <f t="shared" si="3"/>
        <v>17156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2246205</v>
      </c>
      <c r="O12" s="46">
        <f t="shared" si="2"/>
        <v>30.484297812279465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601978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601978</v>
      </c>
      <c r="O13" s="48">
        <f t="shared" si="2"/>
        <v>8.169724770642201</v>
      </c>
      <c r="P13" s="9"/>
    </row>
    <row r="14" spans="1:16" ht="15">
      <c r="A14" s="12"/>
      <c r="B14" s="25">
        <v>324.21</v>
      </c>
      <c r="C14" s="20" t="s">
        <v>19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12399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12399</v>
      </c>
      <c r="O14" s="48">
        <f t="shared" si="2"/>
        <v>0.16827262363606754</v>
      </c>
      <c r="P14" s="9"/>
    </row>
    <row r="15" spans="1:16" ht="15">
      <c r="A15" s="12"/>
      <c r="B15" s="25">
        <v>325.1</v>
      </c>
      <c r="C15" s="20" t="s">
        <v>21</v>
      </c>
      <c r="D15" s="47">
        <v>0</v>
      </c>
      <c r="E15" s="47">
        <v>0</v>
      </c>
      <c r="F15" s="47">
        <v>775894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775894</v>
      </c>
      <c r="O15" s="48">
        <f t="shared" si="2"/>
        <v>10.530020085771673</v>
      </c>
      <c r="P15" s="9"/>
    </row>
    <row r="16" spans="1:16" ht="15">
      <c r="A16" s="12"/>
      <c r="B16" s="25">
        <v>325.2</v>
      </c>
      <c r="C16" s="20" t="s">
        <v>22</v>
      </c>
      <c r="D16" s="47">
        <v>0</v>
      </c>
      <c r="E16" s="47">
        <v>613122</v>
      </c>
      <c r="F16" s="47">
        <v>0</v>
      </c>
      <c r="G16" s="47">
        <v>0</v>
      </c>
      <c r="H16" s="47">
        <v>0</v>
      </c>
      <c r="I16" s="47">
        <v>4757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617879</v>
      </c>
      <c r="O16" s="48">
        <f t="shared" si="2"/>
        <v>8.385524672927637</v>
      </c>
      <c r="P16" s="9"/>
    </row>
    <row r="17" spans="1:16" ht="15">
      <c r="A17" s="12"/>
      <c r="B17" s="25">
        <v>329</v>
      </c>
      <c r="C17" s="20" t="s">
        <v>23</v>
      </c>
      <c r="D17" s="47">
        <v>11954</v>
      </c>
      <c r="E17" s="47">
        <v>226101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238055</v>
      </c>
      <c r="O17" s="48">
        <f t="shared" si="2"/>
        <v>3.2307556593018836</v>
      </c>
      <c r="P17" s="9"/>
    </row>
    <row r="18" spans="1:16" ht="15.75">
      <c r="A18" s="29" t="s">
        <v>26</v>
      </c>
      <c r="B18" s="30"/>
      <c r="C18" s="31"/>
      <c r="D18" s="32">
        <f aca="true" t="shared" si="4" ref="D18:M18">SUM(D19:D43)</f>
        <v>4766206</v>
      </c>
      <c r="E18" s="32">
        <f t="shared" si="4"/>
        <v>4449218</v>
      </c>
      <c r="F18" s="32">
        <f t="shared" si="4"/>
        <v>781629</v>
      </c>
      <c r="G18" s="32">
        <f t="shared" si="4"/>
        <v>883681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10880734</v>
      </c>
      <c r="O18" s="46">
        <f t="shared" si="2"/>
        <v>147.66752619293197</v>
      </c>
      <c r="P18" s="10"/>
    </row>
    <row r="19" spans="1:16" ht="15">
      <c r="A19" s="12"/>
      <c r="B19" s="25">
        <v>331.1</v>
      </c>
      <c r="C19" s="20" t="s">
        <v>24</v>
      </c>
      <c r="D19" s="47">
        <v>76357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76357</v>
      </c>
      <c r="O19" s="48">
        <f t="shared" si="2"/>
        <v>1.0362765322186636</v>
      </c>
      <c r="P19" s="9"/>
    </row>
    <row r="20" spans="1:16" ht="15">
      <c r="A20" s="12"/>
      <c r="B20" s="25">
        <v>331.2</v>
      </c>
      <c r="C20" s="20" t="s">
        <v>25</v>
      </c>
      <c r="D20" s="47">
        <v>37383</v>
      </c>
      <c r="E20" s="47">
        <v>354726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392109</v>
      </c>
      <c r="O20" s="48">
        <f t="shared" si="2"/>
        <v>5.321494489984257</v>
      </c>
      <c r="P20" s="9"/>
    </row>
    <row r="21" spans="1:16" ht="15">
      <c r="A21" s="12"/>
      <c r="B21" s="25">
        <v>331.65</v>
      </c>
      <c r="C21" s="20" t="s">
        <v>29</v>
      </c>
      <c r="D21" s="47">
        <v>0</v>
      </c>
      <c r="E21" s="47">
        <v>157229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157229</v>
      </c>
      <c r="O21" s="48">
        <f t="shared" si="2"/>
        <v>2.133828239509256</v>
      </c>
      <c r="P21" s="9"/>
    </row>
    <row r="22" spans="1:16" ht="15">
      <c r="A22" s="12"/>
      <c r="B22" s="25">
        <v>331.7</v>
      </c>
      <c r="C22" s="20" t="s">
        <v>27</v>
      </c>
      <c r="D22" s="47">
        <v>23816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23816</v>
      </c>
      <c r="O22" s="48">
        <f t="shared" si="2"/>
        <v>0.3232180663373324</v>
      </c>
      <c r="P22" s="9"/>
    </row>
    <row r="23" spans="1:16" ht="15">
      <c r="A23" s="12"/>
      <c r="B23" s="25">
        <v>333</v>
      </c>
      <c r="C23" s="20" t="s">
        <v>4</v>
      </c>
      <c r="D23" s="47">
        <v>2020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2020</v>
      </c>
      <c r="O23" s="48">
        <f t="shared" si="2"/>
        <v>0.027414364041040116</v>
      </c>
      <c r="P23" s="9"/>
    </row>
    <row r="24" spans="1:16" ht="15">
      <c r="A24" s="12"/>
      <c r="B24" s="25">
        <v>334.2</v>
      </c>
      <c r="C24" s="20" t="s">
        <v>28</v>
      </c>
      <c r="D24" s="47">
        <v>129398</v>
      </c>
      <c r="E24" s="47">
        <v>84230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213628</v>
      </c>
      <c r="O24" s="48">
        <f t="shared" si="2"/>
        <v>2.899245426415504</v>
      </c>
      <c r="P24" s="9"/>
    </row>
    <row r="25" spans="1:16" ht="15">
      <c r="A25" s="12"/>
      <c r="B25" s="25">
        <v>334.49</v>
      </c>
      <c r="C25" s="20" t="s">
        <v>31</v>
      </c>
      <c r="D25" s="47">
        <v>0</v>
      </c>
      <c r="E25" s="47">
        <v>0</v>
      </c>
      <c r="F25" s="47">
        <v>0</v>
      </c>
      <c r="G25" s="47">
        <v>883681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5" ref="N25:N40">SUM(D25:M25)</f>
        <v>883681</v>
      </c>
      <c r="O25" s="48">
        <f t="shared" si="2"/>
        <v>11.992847836708105</v>
      </c>
      <c r="P25" s="9"/>
    </row>
    <row r="26" spans="1:16" ht="15">
      <c r="A26" s="12"/>
      <c r="B26" s="25">
        <v>334.61</v>
      </c>
      <c r="C26" s="20" t="s">
        <v>32</v>
      </c>
      <c r="D26" s="47">
        <v>13817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13817</v>
      </c>
      <c r="O26" s="48">
        <f t="shared" si="2"/>
        <v>0.1875169643341838</v>
      </c>
      <c r="P26" s="9"/>
    </row>
    <row r="27" spans="1:16" ht="15">
      <c r="A27" s="12"/>
      <c r="B27" s="25">
        <v>334.7</v>
      </c>
      <c r="C27" s="20" t="s">
        <v>33</v>
      </c>
      <c r="D27" s="47">
        <v>124597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124597</v>
      </c>
      <c r="O27" s="48">
        <f t="shared" si="2"/>
        <v>1.6909641170403344</v>
      </c>
      <c r="P27" s="9"/>
    </row>
    <row r="28" spans="1:16" ht="15">
      <c r="A28" s="12"/>
      <c r="B28" s="25">
        <v>334.89</v>
      </c>
      <c r="C28" s="20" t="s">
        <v>34</v>
      </c>
      <c r="D28" s="47">
        <v>42110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42110</v>
      </c>
      <c r="O28" s="48">
        <f t="shared" si="2"/>
        <v>0.5714944899842571</v>
      </c>
      <c r="P28" s="9"/>
    </row>
    <row r="29" spans="1:16" ht="15">
      <c r="A29" s="12"/>
      <c r="B29" s="25">
        <v>335.12</v>
      </c>
      <c r="C29" s="20" t="s">
        <v>35</v>
      </c>
      <c r="D29" s="47">
        <v>934754</v>
      </c>
      <c r="E29" s="47">
        <v>456246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1391000</v>
      </c>
      <c r="O29" s="48">
        <f t="shared" si="2"/>
        <v>18.877911079745942</v>
      </c>
      <c r="P29" s="9"/>
    </row>
    <row r="30" spans="1:16" ht="15">
      <c r="A30" s="12"/>
      <c r="B30" s="25">
        <v>335.13</v>
      </c>
      <c r="C30" s="20" t="s">
        <v>36</v>
      </c>
      <c r="D30" s="47">
        <v>27106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27106</v>
      </c>
      <c r="O30" s="48">
        <f t="shared" si="2"/>
        <v>0.36786819390912545</v>
      </c>
      <c r="P30" s="9"/>
    </row>
    <row r="31" spans="1:16" ht="15">
      <c r="A31" s="12"/>
      <c r="B31" s="25">
        <v>335.14</v>
      </c>
      <c r="C31" s="20" t="s">
        <v>37</v>
      </c>
      <c r="D31" s="47">
        <v>0</v>
      </c>
      <c r="E31" s="47">
        <v>21451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21451</v>
      </c>
      <c r="O31" s="48">
        <f t="shared" si="2"/>
        <v>0.29112154606156015</v>
      </c>
      <c r="P31" s="9"/>
    </row>
    <row r="32" spans="1:16" ht="15">
      <c r="A32" s="12"/>
      <c r="B32" s="25">
        <v>335.15</v>
      </c>
      <c r="C32" s="20" t="s">
        <v>38</v>
      </c>
      <c r="D32" s="47">
        <v>20354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20354</v>
      </c>
      <c r="O32" s="48">
        <f t="shared" si="2"/>
        <v>0.27623364638184683</v>
      </c>
      <c r="P32" s="9"/>
    </row>
    <row r="33" spans="1:16" ht="15">
      <c r="A33" s="12"/>
      <c r="B33" s="25">
        <v>335.16</v>
      </c>
      <c r="C33" s="20" t="s">
        <v>39</v>
      </c>
      <c r="D33" s="47">
        <v>25000</v>
      </c>
      <c r="E33" s="47">
        <v>198250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223250</v>
      </c>
      <c r="O33" s="48">
        <f t="shared" si="2"/>
        <v>3.029830085228815</v>
      </c>
      <c r="P33" s="9"/>
    </row>
    <row r="34" spans="1:16" ht="15">
      <c r="A34" s="12"/>
      <c r="B34" s="25">
        <v>335.18</v>
      </c>
      <c r="C34" s="20" t="s">
        <v>40</v>
      </c>
      <c r="D34" s="47">
        <v>3263819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3263819</v>
      </c>
      <c r="O34" s="48">
        <f t="shared" si="2"/>
        <v>44.29481298517996</v>
      </c>
      <c r="P34" s="9"/>
    </row>
    <row r="35" spans="1:16" ht="15">
      <c r="A35" s="12"/>
      <c r="B35" s="25">
        <v>335.23</v>
      </c>
      <c r="C35" s="20" t="s">
        <v>140</v>
      </c>
      <c r="D35" s="47">
        <v>12100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12100</v>
      </c>
      <c r="O35" s="48">
        <f t="shared" si="2"/>
        <v>0.1642147548992997</v>
      </c>
      <c r="P35" s="9"/>
    </row>
    <row r="36" spans="1:16" ht="15">
      <c r="A36" s="12"/>
      <c r="B36" s="25">
        <v>335.49</v>
      </c>
      <c r="C36" s="20" t="s">
        <v>42</v>
      </c>
      <c r="D36" s="47">
        <v>0</v>
      </c>
      <c r="E36" s="47">
        <v>805978</v>
      </c>
      <c r="F36" s="47">
        <v>781629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1587607</v>
      </c>
      <c r="O36" s="48">
        <f t="shared" si="2"/>
        <v>21.546156560447315</v>
      </c>
      <c r="P36" s="9"/>
    </row>
    <row r="37" spans="1:16" ht="15">
      <c r="A37" s="12"/>
      <c r="B37" s="25">
        <v>335.5</v>
      </c>
      <c r="C37" s="20" t="s">
        <v>43</v>
      </c>
      <c r="D37" s="47">
        <v>23175</v>
      </c>
      <c r="E37" s="47">
        <v>350000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373175</v>
      </c>
      <c r="O37" s="48">
        <f aca="true" t="shared" si="6" ref="O37:O68">(N37/O$93)</f>
        <v>5.064532327235221</v>
      </c>
      <c r="P37" s="9"/>
    </row>
    <row r="38" spans="1:16" ht="15">
      <c r="A38" s="12"/>
      <c r="B38" s="25">
        <v>335.7</v>
      </c>
      <c r="C38" s="20" t="s">
        <v>45</v>
      </c>
      <c r="D38" s="47">
        <v>0</v>
      </c>
      <c r="E38" s="47">
        <v>30989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30989</v>
      </c>
      <c r="O38" s="48">
        <f t="shared" si="6"/>
        <v>0.4205662016177189</v>
      </c>
      <c r="P38" s="9"/>
    </row>
    <row r="39" spans="1:16" ht="15">
      <c r="A39" s="12"/>
      <c r="B39" s="25">
        <v>335.8</v>
      </c>
      <c r="C39" s="20" t="s">
        <v>46</v>
      </c>
      <c r="D39" s="47">
        <v>0</v>
      </c>
      <c r="E39" s="47">
        <v>1954948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1954948</v>
      </c>
      <c r="O39" s="48">
        <f t="shared" si="6"/>
        <v>26.53151294717985</v>
      </c>
      <c r="P39" s="9"/>
    </row>
    <row r="40" spans="1:16" ht="15">
      <c r="A40" s="12"/>
      <c r="B40" s="25">
        <v>336</v>
      </c>
      <c r="C40" s="20" t="s">
        <v>146</v>
      </c>
      <c r="D40" s="47">
        <v>1671</v>
      </c>
      <c r="E40" s="47">
        <v>814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2485</v>
      </c>
      <c r="O40" s="48">
        <f t="shared" si="6"/>
        <v>0.03372509635741816</v>
      </c>
      <c r="P40" s="9"/>
    </row>
    <row r="41" spans="1:16" ht="15">
      <c r="A41" s="12"/>
      <c r="B41" s="25">
        <v>337.2</v>
      </c>
      <c r="C41" s="20" t="s">
        <v>147</v>
      </c>
      <c r="D41" s="47">
        <v>6185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6185</v>
      </c>
      <c r="O41" s="48">
        <f t="shared" si="6"/>
        <v>0.08393952554150155</v>
      </c>
      <c r="P41" s="9"/>
    </row>
    <row r="42" spans="1:16" ht="15">
      <c r="A42" s="12"/>
      <c r="B42" s="25">
        <v>337.6</v>
      </c>
      <c r="C42" s="20" t="s">
        <v>49</v>
      </c>
      <c r="D42" s="47">
        <v>0</v>
      </c>
      <c r="E42" s="47">
        <v>34357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34357</v>
      </c>
      <c r="O42" s="48">
        <f t="shared" si="6"/>
        <v>0.46627490364258184</v>
      </c>
      <c r="P42" s="9"/>
    </row>
    <row r="43" spans="1:16" ht="15">
      <c r="A43" s="12"/>
      <c r="B43" s="25">
        <v>337.7</v>
      </c>
      <c r="C43" s="20" t="s">
        <v>50</v>
      </c>
      <c r="D43" s="47">
        <v>2544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2544</v>
      </c>
      <c r="O43" s="48">
        <f t="shared" si="6"/>
        <v>0.03452581293089409</v>
      </c>
      <c r="P43" s="9"/>
    </row>
    <row r="44" spans="1:16" ht="15.75">
      <c r="A44" s="29" t="s">
        <v>55</v>
      </c>
      <c r="B44" s="30"/>
      <c r="C44" s="31"/>
      <c r="D44" s="32">
        <f>SUM(D45:D69)</f>
        <v>3444930</v>
      </c>
      <c r="E44" s="32">
        <f aca="true" t="shared" si="7" ref="E44:M44">SUM(E45:E69)</f>
        <v>1159272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3268759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>SUM(D44:M44)</f>
        <v>7872961</v>
      </c>
      <c r="O44" s="46">
        <f t="shared" si="6"/>
        <v>106.84763313609467</v>
      </c>
      <c r="P44" s="10"/>
    </row>
    <row r="45" spans="1:16" ht="15">
      <c r="A45" s="12"/>
      <c r="B45" s="25">
        <v>341.1</v>
      </c>
      <c r="C45" s="20" t="s">
        <v>58</v>
      </c>
      <c r="D45" s="47">
        <v>299298</v>
      </c>
      <c r="E45" s="47">
        <v>54417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353715</v>
      </c>
      <c r="O45" s="48">
        <f t="shared" si="6"/>
        <v>4.800431572661636</v>
      </c>
      <c r="P45" s="9"/>
    </row>
    <row r="46" spans="1:16" ht="15">
      <c r="A46" s="12"/>
      <c r="B46" s="25">
        <v>341.16</v>
      </c>
      <c r="C46" s="20" t="s">
        <v>60</v>
      </c>
      <c r="D46" s="47">
        <v>0</v>
      </c>
      <c r="E46" s="47">
        <v>120732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aca="true" t="shared" si="8" ref="N46:N69">SUM(D46:M46)</f>
        <v>120732</v>
      </c>
      <c r="O46" s="48">
        <f t="shared" si="6"/>
        <v>1.638510395743988</v>
      </c>
      <c r="P46" s="9"/>
    </row>
    <row r="47" spans="1:16" ht="15">
      <c r="A47" s="12"/>
      <c r="B47" s="25">
        <v>341.3</v>
      </c>
      <c r="C47" s="20" t="s">
        <v>61</v>
      </c>
      <c r="D47" s="47">
        <v>580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580</v>
      </c>
      <c r="O47" s="48">
        <f t="shared" si="6"/>
        <v>0.007871451061288746</v>
      </c>
      <c r="P47" s="9"/>
    </row>
    <row r="48" spans="1:16" ht="15">
      <c r="A48" s="12"/>
      <c r="B48" s="25">
        <v>341.52</v>
      </c>
      <c r="C48" s="20" t="s">
        <v>62</v>
      </c>
      <c r="D48" s="47">
        <v>101020</v>
      </c>
      <c r="E48" s="47">
        <v>152077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253097</v>
      </c>
      <c r="O48" s="48">
        <f t="shared" si="6"/>
        <v>3.4348976711362034</v>
      </c>
      <c r="P48" s="9"/>
    </row>
    <row r="49" spans="1:16" ht="15">
      <c r="A49" s="12"/>
      <c r="B49" s="25">
        <v>341.8</v>
      </c>
      <c r="C49" s="20" t="s">
        <v>63</v>
      </c>
      <c r="D49" s="47">
        <v>49774</v>
      </c>
      <c r="E49" s="47">
        <v>49697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99471</v>
      </c>
      <c r="O49" s="48">
        <f t="shared" si="6"/>
        <v>1.3499674284783671</v>
      </c>
      <c r="P49" s="9"/>
    </row>
    <row r="50" spans="1:16" ht="15">
      <c r="A50" s="12"/>
      <c r="B50" s="25">
        <v>341.9</v>
      </c>
      <c r="C50" s="20" t="s">
        <v>64</v>
      </c>
      <c r="D50" s="47">
        <v>97845</v>
      </c>
      <c r="E50" s="47">
        <v>100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97945</v>
      </c>
      <c r="O50" s="48">
        <f t="shared" si="6"/>
        <v>1.3292573693067695</v>
      </c>
      <c r="P50" s="9"/>
    </row>
    <row r="51" spans="1:16" ht="15">
      <c r="A51" s="12"/>
      <c r="B51" s="25">
        <v>342.1</v>
      </c>
      <c r="C51" s="20" t="s">
        <v>65</v>
      </c>
      <c r="D51" s="47">
        <v>216576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216576</v>
      </c>
      <c r="O51" s="48">
        <f t="shared" si="6"/>
        <v>2.939254112154606</v>
      </c>
      <c r="P51" s="9"/>
    </row>
    <row r="52" spans="1:16" ht="15">
      <c r="A52" s="12"/>
      <c r="B52" s="25">
        <v>342.2</v>
      </c>
      <c r="C52" s="20" t="s">
        <v>66</v>
      </c>
      <c r="D52" s="47">
        <v>0</v>
      </c>
      <c r="E52" s="47">
        <v>1085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1085</v>
      </c>
      <c r="O52" s="48">
        <f t="shared" si="6"/>
        <v>0.014725042071548776</v>
      </c>
      <c r="P52" s="9"/>
    </row>
    <row r="53" spans="1:16" ht="15">
      <c r="A53" s="12"/>
      <c r="B53" s="25">
        <v>342.4</v>
      </c>
      <c r="C53" s="20" t="s">
        <v>68</v>
      </c>
      <c r="D53" s="47">
        <v>0</v>
      </c>
      <c r="E53" s="47">
        <v>418207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418207</v>
      </c>
      <c r="O53" s="48">
        <f t="shared" si="6"/>
        <v>5.675682644807557</v>
      </c>
      <c r="P53" s="9"/>
    </row>
    <row r="54" spans="1:16" ht="15">
      <c r="A54" s="12"/>
      <c r="B54" s="25">
        <v>342.5</v>
      </c>
      <c r="C54" s="20" t="s">
        <v>69</v>
      </c>
      <c r="D54" s="47">
        <v>0</v>
      </c>
      <c r="E54" s="47">
        <v>45473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45473</v>
      </c>
      <c r="O54" s="48">
        <f t="shared" si="6"/>
        <v>0.6171353346723848</v>
      </c>
      <c r="P54" s="9"/>
    </row>
    <row r="55" spans="1:16" ht="15">
      <c r="A55" s="12"/>
      <c r="B55" s="25">
        <v>342.6</v>
      </c>
      <c r="C55" s="20" t="s">
        <v>70</v>
      </c>
      <c r="D55" s="47">
        <v>1710614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1710614</v>
      </c>
      <c r="O55" s="48">
        <f t="shared" si="6"/>
        <v>23.21554204440584</v>
      </c>
      <c r="P55" s="9"/>
    </row>
    <row r="56" spans="1:16" ht="15">
      <c r="A56" s="12"/>
      <c r="B56" s="25">
        <v>342.9</v>
      </c>
      <c r="C56" s="20" t="s">
        <v>148</v>
      </c>
      <c r="D56" s="47">
        <v>120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120</v>
      </c>
      <c r="O56" s="48">
        <f t="shared" si="6"/>
        <v>0.0016285760816459477</v>
      </c>
      <c r="P56" s="9"/>
    </row>
    <row r="57" spans="1:16" ht="15">
      <c r="A57" s="12"/>
      <c r="B57" s="25">
        <v>343.3</v>
      </c>
      <c r="C57" s="20" t="s">
        <v>71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1340288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1340288</v>
      </c>
      <c r="O57" s="48">
        <f t="shared" si="6"/>
        <v>18.189674827642364</v>
      </c>
      <c r="P57" s="9"/>
    </row>
    <row r="58" spans="1:16" ht="15">
      <c r="A58" s="12"/>
      <c r="B58" s="25">
        <v>343.4</v>
      </c>
      <c r="C58" s="20" t="s">
        <v>72</v>
      </c>
      <c r="D58" s="47">
        <v>7840</v>
      </c>
      <c r="E58" s="47">
        <v>0</v>
      </c>
      <c r="F58" s="47">
        <v>0</v>
      </c>
      <c r="G58" s="47">
        <v>0</v>
      </c>
      <c r="H58" s="47">
        <v>0</v>
      </c>
      <c r="I58" s="47">
        <v>39449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47289</v>
      </c>
      <c r="O58" s="48">
        <f t="shared" si="6"/>
        <v>0.6417811193746268</v>
      </c>
      <c r="P58" s="9"/>
    </row>
    <row r="59" spans="1:16" ht="15">
      <c r="A59" s="12"/>
      <c r="B59" s="25">
        <v>343.5</v>
      </c>
      <c r="C59" s="20" t="s">
        <v>73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1887210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1887210</v>
      </c>
      <c r="O59" s="48">
        <f t="shared" si="6"/>
        <v>25.612208892025407</v>
      </c>
      <c r="P59" s="9"/>
    </row>
    <row r="60" spans="1:16" ht="15">
      <c r="A60" s="12"/>
      <c r="B60" s="25">
        <v>344.9</v>
      </c>
      <c r="C60" s="20" t="s">
        <v>74</v>
      </c>
      <c r="D60" s="47">
        <v>300</v>
      </c>
      <c r="E60" s="47">
        <v>3086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3386</v>
      </c>
      <c r="O60" s="48">
        <f t="shared" si="6"/>
        <v>0.04595298843710982</v>
      </c>
      <c r="P60" s="9"/>
    </row>
    <row r="61" spans="1:16" ht="15">
      <c r="A61" s="12"/>
      <c r="B61" s="25">
        <v>346.4</v>
      </c>
      <c r="C61" s="20" t="s">
        <v>76</v>
      </c>
      <c r="D61" s="47">
        <v>0</v>
      </c>
      <c r="E61" s="47">
        <v>85924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85924</v>
      </c>
      <c r="O61" s="48">
        <f t="shared" si="6"/>
        <v>1.1661147603278867</v>
      </c>
      <c r="P61" s="9"/>
    </row>
    <row r="62" spans="1:16" ht="15">
      <c r="A62" s="12"/>
      <c r="B62" s="25">
        <v>347.1</v>
      </c>
      <c r="C62" s="20" t="s">
        <v>78</v>
      </c>
      <c r="D62" s="47">
        <v>920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920</v>
      </c>
      <c r="O62" s="48">
        <f t="shared" si="6"/>
        <v>0.012485749959285598</v>
      </c>
      <c r="P62" s="9"/>
    </row>
    <row r="63" spans="1:16" ht="15">
      <c r="A63" s="12"/>
      <c r="B63" s="25">
        <v>348.921</v>
      </c>
      <c r="C63" s="20" t="s">
        <v>79</v>
      </c>
      <c r="D63" s="47">
        <v>0</v>
      </c>
      <c r="E63" s="47">
        <v>64609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64609</v>
      </c>
      <c r="O63" s="48">
        <f t="shared" si="6"/>
        <v>0.8768389338255252</v>
      </c>
      <c r="P63" s="9"/>
    </row>
    <row r="64" spans="1:16" ht="15">
      <c r="A64" s="12"/>
      <c r="B64" s="25">
        <v>348.922</v>
      </c>
      <c r="C64" s="20" t="s">
        <v>80</v>
      </c>
      <c r="D64" s="47">
        <v>0</v>
      </c>
      <c r="E64" s="47">
        <v>32304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32304</v>
      </c>
      <c r="O64" s="48">
        <f t="shared" si="6"/>
        <v>0.4384126811790891</v>
      </c>
      <c r="P64" s="9"/>
    </row>
    <row r="65" spans="1:16" ht="15">
      <c r="A65" s="12"/>
      <c r="B65" s="25">
        <v>348.923</v>
      </c>
      <c r="C65" s="20" t="s">
        <v>81</v>
      </c>
      <c r="D65" s="47">
        <v>0</v>
      </c>
      <c r="E65" s="47">
        <v>32304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32304</v>
      </c>
      <c r="O65" s="48">
        <f t="shared" si="6"/>
        <v>0.4384126811790891</v>
      </c>
      <c r="P65" s="9"/>
    </row>
    <row r="66" spans="1:16" ht="15">
      <c r="A66" s="12"/>
      <c r="B66" s="25">
        <v>348.93</v>
      </c>
      <c r="C66" s="20" t="s">
        <v>141</v>
      </c>
      <c r="D66" s="47">
        <v>0</v>
      </c>
      <c r="E66" s="47">
        <v>83826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83826</v>
      </c>
      <c r="O66" s="48">
        <f t="shared" si="6"/>
        <v>1.1376418218337767</v>
      </c>
      <c r="P66" s="9"/>
    </row>
    <row r="67" spans="1:16" ht="15">
      <c r="A67" s="12"/>
      <c r="B67" s="25">
        <v>348.932</v>
      </c>
      <c r="C67" s="20" t="s">
        <v>82</v>
      </c>
      <c r="D67" s="47">
        <v>0</v>
      </c>
      <c r="E67" s="47">
        <v>13200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13200</v>
      </c>
      <c r="O67" s="48">
        <f t="shared" si="6"/>
        <v>0.17914336898105424</v>
      </c>
      <c r="P67" s="9"/>
    </row>
    <row r="68" spans="1:16" ht="15">
      <c r="A68" s="12"/>
      <c r="B68" s="25">
        <v>348.99</v>
      </c>
      <c r="C68" s="20" t="s">
        <v>83</v>
      </c>
      <c r="D68" s="47">
        <v>22270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22270</v>
      </c>
      <c r="O68" s="48">
        <f t="shared" si="6"/>
        <v>0.30223657781879376</v>
      </c>
      <c r="P68" s="9"/>
    </row>
    <row r="69" spans="1:16" ht="15">
      <c r="A69" s="12"/>
      <c r="B69" s="25">
        <v>349</v>
      </c>
      <c r="C69" s="20" t="s">
        <v>1</v>
      </c>
      <c r="D69" s="47">
        <v>937773</v>
      </c>
      <c r="E69" s="47">
        <v>2231</v>
      </c>
      <c r="F69" s="47">
        <v>0</v>
      </c>
      <c r="G69" s="47">
        <v>0</v>
      </c>
      <c r="H69" s="47">
        <v>0</v>
      </c>
      <c r="I69" s="47">
        <v>1812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941816</v>
      </c>
      <c r="O69" s="48">
        <f aca="true" t="shared" si="9" ref="O69:O91">(N69/O$93)</f>
        <v>12.781825090928832</v>
      </c>
      <c r="P69" s="9"/>
    </row>
    <row r="70" spans="1:16" ht="15.75">
      <c r="A70" s="29" t="s">
        <v>56</v>
      </c>
      <c r="B70" s="30"/>
      <c r="C70" s="31"/>
      <c r="D70" s="32">
        <f aca="true" t="shared" si="10" ref="D70:M70">SUM(D71:D78)</f>
        <v>87728</v>
      </c>
      <c r="E70" s="32">
        <f t="shared" si="10"/>
        <v>190163</v>
      </c>
      <c r="F70" s="32">
        <f t="shared" si="10"/>
        <v>0</v>
      </c>
      <c r="G70" s="32">
        <f t="shared" si="10"/>
        <v>0</v>
      </c>
      <c r="H70" s="32">
        <f t="shared" si="10"/>
        <v>0</v>
      </c>
      <c r="I70" s="32">
        <f t="shared" si="10"/>
        <v>0</v>
      </c>
      <c r="J70" s="32">
        <f t="shared" si="10"/>
        <v>0</v>
      </c>
      <c r="K70" s="32">
        <f t="shared" si="10"/>
        <v>0</v>
      </c>
      <c r="L70" s="32">
        <f t="shared" si="10"/>
        <v>0</v>
      </c>
      <c r="M70" s="32">
        <f t="shared" si="10"/>
        <v>0</v>
      </c>
      <c r="N70" s="32">
        <f>SUM(D70:M70)</f>
        <v>277891</v>
      </c>
      <c r="O70" s="46">
        <f t="shared" si="9"/>
        <v>3.77138863253895</v>
      </c>
      <c r="P70" s="10"/>
    </row>
    <row r="71" spans="1:16" ht="15">
      <c r="A71" s="13"/>
      <c r="B71" s="40">
        <v>351.1</v>
      </c>
      <c r="C71" s="21" t="s">
        <v>103</v>
      </c>
      <c r="D71" s="47">
        <v>0</v>
      </c>
      <c r="E71" s="47">
        <v>49361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49361</v>
      </c>
      <c r="O71" s="48">
        <f t="shared" si="9"/>
        <v>0.6699011997177134</v>
      </c>
      <c r="P71" s="9"/>
    </row>
    <row r="72" spans="1:16" ht="15">
      <c r="A72" s="13"/>
      <c r="B72" s="40">
        <v>351.2</v>
      </c>
      <c r="C72" s="21" t="s">
        <v>106</v>
      </c>
      <c r="D72" s="47">
        <v>43463</v>
      </c>
      <c r="E72" s="47">
        <v>57783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aca="true" t="shared" si="11" ref="N72:N78">SUM(D72:M72)</f>
        <v>101246</v>
      </c>
      <c r="O72" s="48">
        <f t="shared" si="9"/>
        <v>1.37405678301938</v>
      </c>
      <c r="P72" s="9"/>
    </row>
    <row r="73" spans="1:16" ht="15">
      <c r="A73" s="13"/>
      <c r="B73" s="40">
        <v>351.3</v>
      </c>
      <c r="C73" s="21" t="s">
        <v>107</v>
      </c>
      <c r="D73" s="47">
        <v>0</v>
      </c>
      <c r="E73" s="47">
        <v>12026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12026</v>
      </c>
      <c r="O73" s="48">
        <f t="shared" si="9"/>
        <v>0.16321046631561806</v>
      </c>
      <c r="P73" s="9"/>
    </row>
    <row r="74" spans="1:16" ht="15">
      <c r="A74" s="13"/>
      <c r="B74" s="40">
        <v>351.7</v>
      </c>
      <c r="C74" s="21" t="s">
        <v>104</v>
      </c>
      <c r="D74" s="47">
        <v>0</v>
      </c>
      <c r="E74" s="47">
        <v>40795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40795</v>
      </c>
      <c r="O74" s="48">
        <f t="shared" si="9"/>
        <v>0.5536480104228869</v>
      </c>
      <c r="P74" s="9"/>
    </row>
    <row r="75" spans="1:16" ht="15">
      <c r="A75" s="13"/>
      <c r="B75" s="40">
        <v>351.9</v>
      </c>
      <c r="C75" s="21" t="s">
        <v>149</v>
      </c>
      <c r="D75" s="47">
        <v>2290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2290</v>
      </c>
      <c r="O75" s="48">
        <f t="shared" si="9"/>
        <v>0.0310786602247435</v>
      </c>
      <c r="P75" s="9"/>
    </row>
    <row r="76" spans="1:16" ht="15">
      <c r="A76" s="13"/>
      <c r="B76" s="40">
        <v>352</v>
      </c>
      <c r="C76" s="21" t="s">
        <v>110</v>
      </c>
      <c r="D76" s="47">
        <v>40699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40699</v>
      </c>
      <c r="O76" s="48">
        <f t="shared" si="9"/>
        <v>0.5523451495575702</v>
      </c>
      <c r="P76" s="9"/>
    </row>
    <row r="77" spans="1:16" ht="15">
      <c r="A77" s="13"/>
      <c r="B77" s="40">
        <v>354</v>
      </c>
      <c r="C77" s="21" t="s">
        <v>111</v>
      </c>
      <c r="D77" s="47">
        <v>1176</v>
      </c>
      <c r="E77" s="47">
        <v>1274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2450</v>
      </c>
      <c r="O77" s="48">
        <f t="shared" si="9"/>
        <v>0.03325009500027143</v>
      </c>
      <c r="P77" s="9"/>
    </row>
    <row r="78" spans="1:16" ht="15">
      <c r="A78" s="13"/>
      <c r="B78" s="40">
        <v>359</v>
      </c>
      <c r="C78" s="21" t="s">
        <v>112</v>
      </c>
      <c r="D78" s="47">
        <v>100</v>
      </c>
      <c r="E78" s="47">
        <v>28924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29024</v>
      </c>
      <c r="O78" s="48">
        <f t="shared" si="9"/>
        <v>0.3938982682807665</v>
      </c>
      <c r="P78" s="9"/>
    </row>
    <row r="79" spans="1:16" ht="15.75">
      <c r="A79" s="29" t="s">
        <v>5</v>
      </c>
      <c r="B79" s="30"/>
      <c r="C79" s="31"/>
      <c r="D79" s="32">
        <f aca="true" t="shared" si="12" ref="D79:M79">SUM(D80:D87)</f>
        <v>788248</v>
      </c>
      <c r="E79" s="32">
        <f t="shared" si="12"/>
        <v>1142844</v>
      </c>
      <c r="F79" s="32">
        <f t="shared" si="12"/>
        <v>18283</v>
      </c>
      <c r="G79" s="32">
        <f t="shared" si="12"/>
        <v>10246091</v>
      </c>
      <c r="H79" s="32">
        <f t="shared" si="12"/>
        <v>0</v>
      </c>
      <c r="I79" s="32">
        <f t="shared" si="12"/>
        <v>101430</v>
      </c>
      <c r="J79" s="32">
        <f t="shared" si="12"/>
        <v>0</v>
      </c>
      <c r="K79" s="32">
        <f t="shared" si="12"/>
        <v>0</v>
      </c>
      <c r="L79" s="32">
        <f t="shared" si="12"/>
        <v>0</v>
      </c>
      <c r="M79" s="32">
        <f t="shared" si="12"/>
        <v>0</v>
      </c>
      <c r="N79" s="32">
        <f>SUM(D79:M79)</f>
        <v>12296896</v>
      </c>
      <c r="O79" s="46">
        <f t="shared" si="9"/>
        <v>166.88692253406438</v>
      </c>
      <c r="P79" s="10"/>
    </row>
    <row r="80" spans="1:16" ht="15">
      <c r="A80" s="12"/>
      <c r="B80" s="25">
        <v>361.1</v>
      </c>
      <c r="C80" s="20" t="s">
        <v>113</v>
      </c>
      <c r="D80" s="47">
        <v>242596</v>
      </c>
      <c r="E80" s="47">
        <v>417668</v>
      </c>
      <c r="F80" s="47">
        <v>16635</v>
      </c>
      <c r="G80" s="47">
        <v>100728</v>
      </c>
      <c r="H80" s="47">
        <v>0</v>
      </c>
      <c r="I80" s="47">
        <v>69722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847349</v>
      </c>
      <c r="O80" s="48">
        <f t="shared" si="9"/>
        <v>11.4997692850551</v>
      </c>
      <c r="P80" s="9"/>
    </row>
    <row r="81" spans="1:16" ht="15">
      <c r="A81" s="12"/>
      <c r="B81" s="25">
        <v>361.3</v>
      </c>
      <c r="C81" s="20" t="s">
        <v>114</v>
      </c>
      <c r="D81" s="47">
        <v>0</v>
      </c>
      <c r="E81" s="47">
        <v>41983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aca="true" t="shared" si="13" ref="N81:N87">SUM(D81:M81)</f>
        <v>41983</v>
      </c>
      <c r="O81" s="48">
        <f t="shared" si="9"/>
        <v>0.5697709136311818</v>
      </c>
      <c r="P81" s="9"/>
    </row>
    <row r="82" spans="1:16" ht="15">
      <c r="A82" s="12"/>
      <c r="B82" s="25">
        <v>362</v>
      </c>
      <c r="C82" s="20" t="s">
        <v>115</v>
      </c>
      <c r="D82" s="47">
        <v>30344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30344</v>
      </c>
      <c r="O82" s="48">
        <f t="shared" si="9"/>
        <v>0.4118126051788719</v>
      </c>
      <c r="P82" s="9"/>
    </row>
    <row r="83" spans="1:16" ht="15">
      <c r="A83" s="12"/>
      <c r="B83" s="25">
        <v>364</v>
      </c>
      <c r="C83" s="20" t="s">
        <v>116</v>
      </c>
      <c r="D83" s="47">
        <v>46759</v>
      </c>
      <c r="E83" s="47">
        <v>66756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113515</v>
      </c>
      <c r="O83" s="48">
        <f t="shared" si="9"/>
        <v>1.540565115900331</v>
      </c>
      <c r="P83" s="9"/>
    </row>
    <row r="84" spans="1:16" ht="15">
      <c r="A84" s="12"/>
      <c r="B84" s="25">
        <v>365</v>
      </c>
      <c r="C84" s="20" t="s">
        <v>117</v>
      </c>
      <c r="D84" s="47">
        <v>12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12</v>
      </c>
      <c r="O84" s="48">
        <f t="shared" si="9"/>
        <v>0.00016285760816459475</v>
      </c>
      <c r="P84" s="9"/>
    </row>
    <row r="85" spans="1:16" ht="15">
      <c r="A85" s="12"/>
      <c r="B85" s="25">
        <v>366</v>
      </c>
      <c r="C85" s="20" t="s">
        <v>118</v>
      </c>
      <c r="D85" s="47">
        <v>112455</v>
      </c>
      <c r="E85" s="47">
        <v>21037</v>
      </c>
      <c r="F85" s="47">
        <v>0</v>
      </c>
      <c r="G85" s="47">
        <v>10142804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10276296</v>
      </c>
      <c r="O85" s="48">
        <f t="shared" si="9"/>
        <v>139.46441561261602</v>
      </c>
      <c r="P85" s="9"/>
    </row>
    <row r="86" spans="1:16" ht="15">
      <c r="A86" s="12"/>
      <c r="B86" s="25">
        <v>369.3</v>
      </c>
      <c r="C86" s="20" t="s">
        <v>120</v>
      </c>
      <c r="D86" s="47">
        <v>48104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48104</v>
      </c>
      <c r="O86" s="48">
        <f t="shared" si="9"/>
        <v>0.6528418652624722</v>
      </c>
      <c r="P86" s="9"/>
    </row>
    <row r="87" spans="1:16" ht="15">
      <c r="A87" s="12"/>
      <c r="B87" s="25">
        <v>369.9</v>
      </c>
      <c r="C87" s="20" t="s">
        <v>122</v>
      </c>
      <c r="D87" s="47">
        <v>307978</v>
      </c>
      <c r="E87" s="47">
        <v>595400</v>
      </c>
      <c r="F87" s="47">
        <v>1648</v>
      </c>
      <c r="G87" s="47">
        <v>2559</v>
      </c>
      <c r="H87" s="47">
        <v>0</v>
      </c>
      <c r="I87" s="47">
        <v>31708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939293</v>
      </c>
      <c r="O87" s="48">
        <f t="shared" si="9"/>
        <v>12.747584278812225</v>
      </c>
      <c r="P87" s="9"/>
    </row>
    <row r="88" spans="1:16" ht="15.75">
      <c r="A88" s="29" t="s">
        <v>57</v>
      </c>
      <c r="B88" s="30"/>
      <c r="C88" s="31"/>
      <c r="D88" s="32">
        <f aca="true" t="shared" si="14" ref="D88:M88">SUM(D89:D90)</f>
        <v>7344503</v>
      </c>
      <c r="E88" s="32">
        <f t="shared" si="14"/>
        <v>3035830</v>
      </c>
      <c r="F88" s="32">
        <f t="shared" si="14"/>
        <v>2319381</v>
      </c>
      <c r="G88" s="32">
        <f t="shared" si="14"/>
        <v>3859485</v>
      </c>
      <c r="H88" s="32">
        <f t="shared" si="14"/>
        <v>0</v>
      </c>
      <c r="I88" s="32">
        <f t="shared" si="14"/>
        <v>1097316</v>
      </c>
      <c r="J88" s="32">
        <f t="shared" si="14"/>
        <v>0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>SUM(D88:M88)</f>
        <v>17656515</v>
      </c>
      <c r="O88" s="46">
        <f t="shared" si="9"/>
        <v>239.6248167851908</v>
      </c>
      <c r="P88" s="9"/>
    </row>
    <row r="89" spans="1:16" ht="15">
      <c r="A89" s="12"/>
      <c r="B89" s="25">
        <v>381</v>
      </c>
      <c r="C89" s="20" t="s">
        <v>123</v>
      </c>
      <c r="D89" s="47">
        <v>7344503</v>
      </c>
      <c r="E89" s="47">
        <v>3035830</v>
      </c>
      <c r="F89" s="47">
        <v>2319381</v>
      </c>
      <c r="G89" s="47">
        <v>3859485</v>
      </c>
      <c r="H89" s="47">
        <v>0</v>
      </c>
      <c r="I89" s="47">
        <v>1026728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17585927</v>
      </c>
      <c r="O89" s="48">
        <f t="shared" si="9"/>
        <v>238.6668340480973</v>
      </c>
      <c r="P89" s="9"/>
    </row>
    <row r="90" spans="1:16" ht="15.75" thickBot="1">
      <c r="A90" s="12"/>
      <c r="B90" s="25">
        <v>383</v>
      </c>
      <c r="C90" s="20" t="s">
        <v>142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70588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70588</v>
      </c>
      <c r="O90" s="48">
        <f t="shared" si="9"/>
        <v>0.9579827370935345</v>
      </c>
      <c r="P90" s="9"/>
    </row>
    <row r="91" spans="1:119" ht="16.5" thickBot="1">
      <c r="A91" s="14" t="s">
        <v>84</v>
      </c>
      <c r="B91" s="23"/>
      <c r="C91" s="22"/>
      <c r="D91" s="15">
        <f aca="true" t="shared" si="15" ref="D91:M91">SUM(D5,D12,D18,D44,D70,D79,D88)</f>
        <v>48930358</v>
      </c>
      <c r="E91" s="15">
        <f t="shared" si="15"/>
        <v>35148378</v>
      </c>
      <c r="F91" s="15">
        <f t="shared" si="15"/>
        <v>5221925</v>
      </c>
      <c r="G91" s="15">
        <f t="shared" si="15"/>
        <v>14989257</v>
      </c>
      <c r="H91" s="15">
        <f t="shared" si="15"/>
        <v>0</v>
      </c>
      <c r="I91" s="15">
        <f t="shared" si="15"/>
        <v>4484661</v>
      </c>
      <c r="J91" s="15">
        <f t="shared" si="15"/>
        <v>0</v>
      </c>
      <c r="K91" s="15">
        <f t="shared" si="15"/>
        <v>0</v>
      </c>
      <c r="L91" s="15">
        <f t="shared" si="15"/>
        <v>0</v>
      </c>
      <c r="M91" s="15">
        <f t="shared" si="15"/>
        <v>0</v>
      </c>
      <c r="N91" s="15">
        <f>SUM(D91:M91)</f>
        <v>108774579</v>
      </c>
      <c r="O91" s="38">
        <f t="shared" si="9"/>
        <v>1476.230647087563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150</v>
      </c>
      <c r="M93" s="49"/>
      <c r="N93" s="49"/>
      <c r="O93" s="44">
        <v>73684</v>
      </c>
    </row>
    <row r="94" spans="1:15" ht="15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5" ht="15.75" customHeight="1" thickBot="1">
      <c r="A95" s="53" t="s">
        <v>151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35491272</v>
      </c>
      <c r="E5" s="27">
        <f t="shared" si="0"/>
        <v>26126526</v>
      </c>
      <c r="F5" s="27">
        <f t="shared" si="0"/>
        <v>1345724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62963522</v>
      </c>
      <c r="O5" s="33">
        <f aca="true" t="shared" si="2" ref="O5:O36">(N5/O$99)</f>
        <v>858.819897973102</v>
      </c>
      <c r="P5" s="6"/>
    </row>
    <row r="6" spans="1:16" ht="15">
      <c r="A6" s="12"/>
      <c r="B6" s="25">
        <v>311</v>
      </c>
      <c r="C6" s="20" t="s">
        <v>3</v>
      </c>
      <c r="D6" s="47">
        <v>35434621</v>
      </c>
      <c r="E6" s="47">
        <v>15864956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51299577</v>
      </c>
      <c r="O6" s="48">
        <f t="shared" si="2"/>
        <v>699.7241590964891</v>
      </c>
      <c r="P6" s="9"/>
    </row>
    <row r="7" spans="1:16" ht="15">
      <c r="A7" s="12"/>
      <c r="B7" s="25">
        <v>312.1</v>
      </c>
      <c r="C7" s="20" t="s">
        <v>12</v>
      </c>
      <c r="D7" s="47">
        <v>50450</v>
      </c>
      <c r="E7" s="47">
        <v>2465068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2515518</v>
      </c>
      <c r="O7" s="48">
        <f t="shared" si="2"/>
        <v>34.31156395777069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400292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400292</v>
      </c>
      <c r="O8" s="48">
        <f t="shared" si="2"/>
        <v>5.459966718498514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954053</v>
      </c>
      <c r="F9" s="47">
        <v>945432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1899485</v>
      </c>
      <c r="O9" s="48">
        <f t="shared" si="2"/>
        <v>25.90889870965982</v>
      </c>
      <c r="P9" s="9"/>
    </row>
    <row r="10" spans="1:16" ht="15">
      <c r="A10" s="12"/>
      <c r="B10" s="25">
        <v>312.6</v>
      </c>
      <c r="C10" s="20" t="s">
        <v>15</v>
      </c>
      <c r="D10" s="47">
        <v>6201</v>
      </c>
      <c r="E10" s="47">
        <v>6108991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6115192</v>
      </c>
      <c r="O10" s="48">
        <f t="shared" si="2"/>
        <v>83.41097198352293</v>
      </c>
      <c r="P10" s="9"/>
    </row>
    <row r="11" spans="1:16" ht="15">
      <c r="A11" s="12"/>
      <c r="B11" s="25">
        <v>314.2</v>
      </c>
      <c r="C11" s="20" t="s">
        <v>16</v>
      </c>
      <c r="D11" s="47">
        <v>0</v>
      </c>
      <c r="E11" s="47">
        <v>733458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733458</v>
      </c>
      <c r="O11" s="48">
        <f t="shared" si="2"/>
        <v>10.00433750716098</v>
      </c>
      <c r="P11" s="9"/>
    </row>
    <row r="12" spans="1:16" ht="15.75">
      <c r="A12" s="29" t="s">
        <v>17</v>
      </c>
      <c r="B12" s="30"/>
      <c r="C12" s="31"/>
      <c r="D12" s="32">
        <f>SUM(D13:D19)</f>
        <v>10822</v>
      </c>
      <c r="E12" s="32">
        <f aca="true" t="shared" si="3" ref="E12:M12">SUM(E13:E19)</f>
        <v>1442375</v>
      </c>
      <c r="F12" s="32">
        <f t="shared" si="3"/>
        <v>662705</v>
      </c>
      <c r="G12" s="32">
        <f t="shared" si="3"/>
        <v>0</v>
      </c>
      <c r="H12" s="32">
        <f t="shared" si="3"/>
        <v>0</v>
      </c>
      <c r="I12" s="32">
        <f t="shared" si="3"/>
        <v>39145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2155047</v>
      </c>
      <c r="O12" s="46">
        <f t="shared" si="2"/>
        <v>29.39475407152795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503063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503063</v>
      </c>
      <c r="O13" s="48">
        <f t="shared" si="2"/>
        <v>6.8617590091933325</v>
      </c>
      <c r="P13" s="9"/>
    </row>
    <row r="14" spans="1:16" ht="15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22267</v>
      </c>
      <c r="J14" s="47">
        <v>0</v>
      </c>
      <c r="K14" s="47">
        <v>0</v>
      </c>
      <c r="L14" s="47">
        <v>0</v>
      </c>
      <c r="M14" s="47">
        <v>0</v>
      </c>
      <c r="N14" s="47">
        <f aca="true" t="shared" si="4" ref="N14:N19">SUM(D14:M14)</f>
        <v>22267</v>
      </c>
      <c r="O14" s="48">
        <f t="shared" si="2"/>
        <v>0.3037209809858963</v>
      </c>
      <c r="P14" s="9"/>
    </row>
    <row r="15" spans="1:16" ht="15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8939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8939</v>
      </c>
      <c r="O15" s="48">
        <f t="shared" si="2"/>
        <v>0.12192759909430669</v>
      </c>
      <c r="P15" s="9"/>
    </row>
    <row r="16" spans="1:16" ht="15">
      <c r="A16" s="12"/>
      <c r="B16" s="25">
        <v>325.1</v>
      </c>
      <c r="C16" s="20" t="s">
        <v>21</v>
      </c>
      <c r="D16" s="47">
        <v>0</v>
      </c>
      <c r="E16" s="47">
        <v>0</v>
      </c>
      <c r="F16" s="47">
        <v>662705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662705</v>
      </c>
      <c r="O16" s="48">
        <f t="shared" si="2"/>
        <v>9.039269443762446</v>
      </c>
      <c r="P16" s="9"/>
    </row>
    <row r="17" spans="1:16" ht="15">
      <c r="A17" s="12"/>
      <c r="B17" s="25">
        <v>325.2</v>
      </c>
      <c r="C17" s="20" t="s">
        <v>22</v>
      </c>
      <c r="D17" s="47">
        <v>0</v>
      </c>
      <c r="E17" s="47">
        <v>700502</v>
      </c>
      <c r="F17" s="47">
        <v>0</v>
      </c>
      <c r="G17" s="47">
        <v>0</v>
      </c>
      <c r="H17" s="47">
        <v>0</v>
      </c>
      <c r="I17" s="47">
        <v>7339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707841</v>
      </c>
      <c r="O17" s="48">
        <f t="shared" si="2"/>
        <v>9.654922661428921</v>
      </c>
      <c r="P17" s="9"/>
    </row>
    <row r="18" spans="1:16" ht="15">
      <c r="A18" s="12"/>
      <c r="B18" s="25">
        <v>329</v>
      </c>
      <c r="C18" s="20" t="s">
        <v>23</v>
      </c>
      <c r="D18" s="47">
        <v>10822</v>
      </c>
      <c r="E18" s="47">
        <v>220450</v>
      </c>
      <c r="F18" s="47">
        <v>0</v>
      </c>
      <c r="G18" s="47">
        <v>0</v>
      </c>
      <c r="H18" s="47">
        <v>0</v>
      </c>
      <c r="I18" s="47">
        <v>600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231872</v>
      </c>
      <c r="O18" s="48">
        <f t="shared" si="2"/>
        <v>3.1627247183348337</v>
      </c>
      <c r="P18" s="9"/>
    </row>
    <row r="19" spans="1:16" ht="15">
      <c r="A19" s="12"/>
      <c r="B19" s="25">
        <v>367</v>
      </c>
      <c r="C19" s="20" t="s">
        <v>119</v>
      </c>
      <c r="D19" s="47">
        <v>0</v>
      </c>
      <c r="E19" s="47">
        <v>18360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18360</v>
      </c>
      <c r="O19" s="48">
        <f t="shared" si="2"/>
        <v>0.25042965872821016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SUM(D21:D45)</f>
        <v>5274175</v>
      </c>
      <c r="E20" s="32">
        <f t="shared" si="5"/>
        <v>5003272</v>
      </c>
      <c r="F20" s="32">
        <f t="shared" si="5"/>
        <v>772124</v>
      </c>
      <c r="G20" s="32">
        <f t="shared" si="5"/>
        <v>1060405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aca="true" t="shared" si="6" ref="N20:N27">SUM(D20:M20)</f>
        <v>12109976</v>
      </c>
      <c r="O20" s="46">
        <f t="shared" si="2"/>
        <v>165.17958370843223</v>
      </c>
      <c r="P20" s="10"/>
    </row>
    <row r="21" spans="1:16" ht="15">
      <c r="A21" s="12"/>
      <c r="B21" s="25">
        <v>331.1</v>
      </c>
      <c r="C21" s="20" t="s">
        <v>24</v>
      </c>
      <c r="D21" s="47">
        <v>60306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60306</v>
      </c>
      <c r="O21" s="48">
        <f t="shared" si="2"/>
        <v>0.8225714051886407</v>
      </c>
      <c r="P21" s="9"/>
    </row>
    <row r="22" spans="1:16" ht="15">
      <c r="A22" s="12"/>
      <c r="B22" s="25">
        <v>331.2</v>
      </c>
      <c r="C22" s="20" t="s">
        <v>25</v>
      </c>
      <c r="D22" s="47">
        <v>66550</v>
      </c>
      <c r="E22" s="47">
        <v>859410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925960</v>
      </c>
      <c r="O22" s="48">
        <f t="shared" si="2"/>
        <v>12.630057015031236</v>
      </c>
      <c r="P22" s="9"/>
    </row>
    <row r="23" spans="1:16" ht="15">
      <c r="A23" s="12"/>
      <c r="B23" s="25">
        <v>331.65</v>
      </c>
      <c r="C23" s="20" t="s">
        <v>29</v>
      </c>
      <c r="D23" s="47">
        <v>0</v>
      </c>
      <c r="E23" s="47">
        <v>192273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192273</v>
      </c>
      <c r="O23" s="48">
        <f t="shared" si="2"/>
        <v>2.622595957115967</v>
      </c>
      <c r="P23" s="9"/>
    </row>
    <row r="24" spans="1:16" ht="15">
      <c r="A24" s="12"/>
      <c r="B24" s="25">
        <v>331.7</v>
      </c>
      <c r="C24" s="20" t="s">
        <v>27</v>
      </c>
      <c r="D24" s="47">
        <v>8297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8297</v>
      </c>
      <c r="O24" s="48">
        <f t="shared" si="2"/>
        <v>0.11317074501459476</v>
      </c>
      <c r="P24" s="9"/>
    </row>
    <row r="25" spans="1:16" ht="15">
      <c r="A25" s="12"/>
      <c r="B25" s="25">
        <v>333</v>
      </c>
      <c r="C25" s="20" t="s">
        <v>4</v>
      </c>
      <c r="D25" s="47">
        <v>2020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2020</v>
      </c>
      <c r="O25" s="48">
        <f t="shared" si="2"/>
        <v>0.027552718443953406</v>
      </c>
      <c r="P25" s="9"/>
    </row>
    <row r="26" spans="1:16" ht="15">
      <c r="A26" s="12"/>
      <c r="B26" s="25">
        <v>334.1</v>
      </c>
      <c r="C26" s="20" t="s">
        <v>139</v>
      </c>
      <c r="D26" s="47">
        <v>1821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1821</v>
      </c>
      <c r="O26" s="48">
        <f t="shared" si="2"/>
        <v>0.024838366478435223</v>
      </c>
      <c r="P26" s="9"/>
    </row>
    <row r="27" spans="1:16" ht="15">
      <c r="A27" s="12"/>
      <c r="B27" s="25">
        <v>334.2</v>
      </c>
      <c r="C27" s="20" t="s">
        <v>28</v>
      </c>
      <c r="D27" s="47">
        <v>168184</v>
      </c>
      <c r="E27" s="47">
        <v>147728</v>
      </c>
      <c r="F27" s="47">
        <v>0</v>
      </c>
      <c r="G27" s="47">
        <v>840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316752</v>
      </c>
      <c r="O27" s="48">
        <f t="shared" si="2"/>
        <v>4.320484491365906</v>
      </c>
      <c r="P27" s="9"/>
    </row>
    <row r="28" spans="1:16" ht="15">
      <c r="A28" s="12"/>
      <c r="B28" s="25">
        <v>334.49</v>
      </c>
      <c r="C28" s="20" t="s">
        <v>31</v>
      </c>
      <c r="D28" s="47">
        <v>0</v>
      </c>
      <c r="E28" s="47">
        <v>0</v>
      </c>
      <c r="F28" s="47">
        <v>0</v>
      </c>
      <c r="G28" s="47">
        <v>1000732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7" ref="N28:N42">SUM(D28:M28)</f>
        <v>1000732</v>
      </c>
      <c r="O28" s="48">
        <f t="shared" si="2"/>
        <v>13.649944076165534</v>
      </c>
      <c r="P28" s="9"/>
    </row>
    <row r="29" spans="1:16" ht="15">
      <c r="A29" s="12"/>
      <c r="B29" s="25">
        <v>334.61</v>
      </c>
      <c r="C29" s="20" t="s">
        <v>32</v>
      </c>
      <c r="D29" s="47">
        <v>349606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349606</v>
      </c>
      <c r="O29" s="48">
        <f t="shared" si="2"/>
        <v>4.768611724909294</v>
      </c>
      <c r="P29" s="9"/>
    </row>
    <row r="30" spans="1:16" ht="15">
      <c r="A30" s="12"/>
      <c r="B30" s="25">
        <v>334.7</v>
      </c>
      <c r="C30" s="20" t="s">
        <v>33</v>
      </c>
      <c r="D30" s="47">
        <v>229410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229410</v>
      </c>
      <c r="O30" s="48">
        <f t="shared" si="2"/>
        <v>3.129143137736312</v>
      </c>
      <c r="P30" s="9"/>
    </row>
    <row r="31" spans="1:16" ht="15">
      <c r="A31" s="12"/>
      <c r="B31" s="25">
        <v>334.89</v>
      </c>
      <c r="C31" s="20" t="s">
        <v>34</v>
      </c>
      <c r="D31" s="47">
        <v>242560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242560</v>
      </c>
      <c r="O31" s="48">
        <f t="shared" si="2"/>
        <v>3.3085086068145237</v>
      </c>
      <c r="P31" s="9"/>
    </row>
    <row r="32" spans="1:16" ht="15">
      <c r="A32" s="12"/>
      <c r="B32" s="25">
        <v>335.12</v>
      </c>
      <c r="C32" s="20" t="s">
        <v>35</v>
      </c>
      <c r="D32" s="47">
        <v>905131</v>
      </c>
      <c r="E32" s="47">
        <v>434334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1339465</v>
      </c>
      <c r="O32" s="48">
        <f t="shared" si="2"/>
        <v>18.27024852006438</v>
      </c>
      <c r="P32" s="9"/>
    </row>
    <row r="33" spans="1:16" ht="15">
      <c r="A33" s="12"/>
      <c r="B33" s="25">
        <v>335.14</v>
      </c>
      <c r="C33" s="20" t="s">
        <v>37</v>
      </c>
      <c r="D33" s="47">
        <v>0</v>
      </c>
      <c r="E33" s="47">
        <v>27628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27628</v>
      </c>
      <c r="O33" s="48">
        <f t="shared" si="2"/>
        <v>0.3768448045393786</v>
      </c>
      <c r="P33" s="9"/>
    </row>
    <row r="34" spans="1:16" ht="15">
      <c r="A34" s="12"/>
      <c r="B34" s="25">
        <v>335.15</v>
      </c>
      <c r="C34" s="20" t="s">
        <v>38</v>
      </c>
      <c r="D34" s="47">
        <v>33688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33688</v>
      </c>
      <c r="O34" s="48">
        <f t="shared" si="2"/>
        <v>0.4595029598712388</v>
      </c>
      <c r="P34" s="9"/>
    </row>
    <row r="35" spans="1:16" ht="15">
      <c r="A35" s="12"/>
      <c r="B35" s="25">
        <v>335.16</v>
      </c>
      <c r="C35" s="20" t="s">
        <v>39</v>
      </c>
      <c r="D35" s="47">
        <v>25000</v>
      </c>
      <c r="E35" s="47">
        <v>198250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223250</v>
      </c>
      <c r="O35" s="48">
        <f t="shared" si="2"/>
        <v>3.04512098644188</v>
      </c>
      <c r="P35" s="9"/>
    </row>
    <row r="36" spans="1:16" ht="15">
      <c r="A36" s="12"/>
      <c r="B36" s="25">
        <v>335.18</v>
      </c>
      <c r="C36" s="20" t="s">
        <v>40</v>
      </c>
      <c r="D36" s="47">
        <v>3117935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3117935</v>
      </c>
      <c r="O36" s="48">
        <f t="shared" si="2"/>
        <v>42.528507515617754</v>
      </c>
      <c r="P36" s="9"/>
    </row>
    <row r="37" spans="1:16" ht="15">
      <c r="A37" s="12"/>
      <c r="B37" s="25">
        <v>335.23</v>
      </c>
      <c r="C37" s="20" t="s">
        <v>140</v>
      </c>
      <c r="D37" s="47">
        <v>12000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12000</v>
      </c>
      <c r="O37" s="48">
        <f aca="true" t="shared" si="8" ref="O37:O68">(N37/O$99)</f>
        <v>0.1636795155086341</v>
      </c>
      <c r="P37" s="9"/>
    </row>
    <row r="38" spans="1:16" ht="15">
      <c r="A38" s="12"/>
      <c r="B38" s="25">
        <v>335.49</v>
      </c>
      <c r="C38" s="20" t="s">
        <v>42</v>
      </c>
      <c r="D38" s="47">
        <v>0</v>
      </c>
      <c r="E38" s="47">
        <v>851400</v>
      </c>
      <c r="F38" s="47">
        <v>772124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1623524</v>
      </c>
      <c r="O38" s="48">
        <f t="shared" si="8"/>
        <v>22.14480181138664</v>
      </c>
      <c r="P38" s="9"/>
    </row>
    <row r="39" spans="1:16" ht="15">
      <c r="A39" s="12"/>
      <c r="B39" s="25">
        <v>335.5</v>
      </c>
      <c r="C39" s="20" t="s">
        <v>43</v>
      </c>
      <c r="D39" s="47">
        <v>0</v>
      </c>
      <c r="E39" s="47">
        <v>141578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141578</v>
      </c>
      <c r="O39" s="48">
        <f t="shared" si="8"/>
        <v>1.9311182038901165</v>
      </c>
      <c r="P39" s="9"/>
    </row>
    <row r="40" spans="1:16" ht="15">
      <c r="A40" s="12"/>
      <c r="B40" s="25">
        <v>335.69</v>
      </c>
      <c r="C40" s="20" t="s">
        <v>44</v>
      </c>
      <c r="D40" s="47">
        <v>0</v>
      </c>
      <c r="E40" s="47">
        <v>4025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4025</v>
      </c>
      <c r="O40" s="48">
        <f t="shared" si="8"/>
        <v>0.05490083749352102</v>
      </c>
      <c r="P40" s="9"/>
    </row>
    <row r="41" spans="1:16" ht="15">
      <c r="A41" s="12"/>
      <c r="B41" s="25">
        <v>335.7</v>
      </c>
      <c r="C41" s="20" t="s">
        <v>45</v>
      </c>
      <c r="D41" s="47">
        <v>0</v>
      </c>
      <c r="E41" s="47">
        <v>30506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30506</v>
      </c>
      <c r="O41" s="48">
        <f t="shared" si="8"/>
        <v>0.4161006083421993</v>
      </c>
      <c r="P41" s="9"/>
    </row>
    <row r="42" spans="1:16" ht="15">
      <c r="A42" s="12"/>
      <c r="B42" s="25">
        <v>335.8</v>
      </c>
      <c r="C42" s="20" t="s">
        <v>46</v>
      </c>
      <c r="D42" s="47">
        <v>0</v>
      </c>
      <c r="E42" s="47">
        <v>2093050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2093050</v>
      </c>
      <c r="O42" s="48">
        <f t="shared" si="8"/>
        <v>28.549117494612215</v>
      </c>
      <c r="P42" s="9"/>
    </row>
    <row r="43" spans="1:16" ht="15">
      <c r="A43" s="12"/>
      <c r="B43" s="25">
        <v>337.4</v>
      </c>
      <c r="C43" s="20" t="s">
        <v>48</v>
      </c>
      <c r="D43" s="47">
        <v>0</v>
      </c>
      <c r="E43" s="47">
        <v>0</v>
      </c>
      <c r="F43" s="47">
        <v>0</v>
      </c>
      <c r="G43" s="47">
        <v>58833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58833</v>
      </c>
      <c r="O43" s="48">
        <f t="shared" si="8"/>
        <v>0.8024797446599558</v>
      </c>
      <c r="P43" s="9"/>
    </row>
    <row r="44" spans="1:16" ht="15">
      <c r="A44" s="12"/>
      <c r="B44" s="25">
        <v>337.6</v>
      </c>
      <c r="C44" s="20" t="s">
        <v>49</v>
      </c>
      <c r="D44" s="47">
        <v>0</v>
      </c>
      <c r="E44" s="47">
        <v>23090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23090</v>
      </c>
      <c r="O44" s="48">
        <f t="shared" si="8"/>
        <v>0.31494666775786345</v>
      </c>
      <c r="P44" s="9"/>
    </row>
    <row r="45" spans="1:16" ht="15">
      <c r="A45" s="12"/>
      <c r="B45" s="25">
        <v>337.7</v>
      </c>
      <c r="C45" s="20" t="s">
        <v>50</v>
      </c>
      <c r="D45" s="47">
        <v>51667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51667</v>
      </c>
      <c r="O45" s="48">
        <f t="shared" si="8"/>
        <v>0.7047357939820498</v>
      </c>
      <c r="P45" s="9"/>
    </row>
    <row r="46" spans="1:16" ht="15.75">
      <c r="A46" s="29" t="s">
        <v>55</v>
      </c>
      <c r="B46" s="30"/>
      <c r="C46" s="31"/>
      <c r="D46" s="32">
        <f>SUM(D47:D72)</f>
        <v>3045935</v>
      </c>
      <c r="E46" s="32">
        <f aca="true" t="shared" si="9" ref="E46:M46">SUM(E47:E72)</f>
        <v>1078135</v>
      </c>
      <c r="F46" s="32">
        <f t="shared" si="9"/>
        <v>0</v>
      </c>
      <c r="G46" s="32">
        <f t="shared" si="9"/>
        <v>90091</v>
      </c>
      <c r="H46" s="32">
        <f t="shared" si="9"/>
        <v>0</v>
      </c>
      <c r="I46" s="32">
        <f t="shared" si="9"/>
        <v>3133294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7347455</v>
      </c>
      <c r="O46" s="46">
        <f t="shared" si="8"/>
        <v>100.21898955179093</v>
      </c>
      <c r="P46" s="10"/>
    </row>
    <row r="47" spans="1:16" ht="15">
      <c r="A47" s="12"/>
      <c r="B47" s="25">
        <v>341.1</v>
      </c>
      <c r="C47" s="20" t="s">
        <v>58</v>
      </c>
      <c r="D47" s="47">
        <v>299284</v>
      </c>
      <c r="E47" s="47">
        <v>38304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337588</v>
      </c>
      <c r="O47" s="48">
        <f t="shared" si="8"/>
        <v>4.604686690127397</v>
      </c>
      <c r="P47" s="9"/>
    </row>
    <row r="48" spans="1:16" ht="15">
      <c r="A48" s="12"/>
      <c r="B48" s="25">
        <v>341.15</v>
      </c>
      <c r="C48" s="20" t="s">
        <v>59</v>
      </c>
      <c r="D48" s="47">
        <v>0</v>
      </c>
      <c r="E48" s="47">
        <v>115903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10" ref="N48:N72">SUM(D48:M48)</f>
        <v>115903</v>
      </c>
      <c r="O48" s="48">
        <f t="shared" si="8"/>
        <v>1.5809122404997682</v>
      </c>
      <c r="P48" s="9"/>
    </row>
    <row r="49" spans="1:16" ht="15">
      <c r="A49" s="12"/>
      <c r="B49" s="25">
        <v>341.16</v>
      </c>
      <c r="C49" s="20" t="s">
        <v>60</v>
      </c>
      <c r="D49" s="47">
        <v>0</v>
      </c>
      <c r="E49" s="47">
        <v>122940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122940</v>
      </c>
      <c r="O49" s="48">
        <f t="shared" si="8"/>
        <v>1.6768966363859563</v>
      </c>
      <c r="P49" s="9"/>
    </row>
    <row r="50" spans="1:16" ht="15">
      <c r="A50" s="12"/>
      <c r="B50" s="25">
        <v>341.3</v>
      </c>
      <c r="C50" s="20" t="s">
        <v>61</v>
      </c>
      <c r="D50" s="47">
        <v>617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617</v>
      </c>
      <c r="O50" s="48">
        <f t="shared" si="8"/>
        <v>0.008415855089068936</v>
      </c>
      <c r="P50" s="9"/>
    </row>
    <row r="51" spans="1:16" ht="15">
      <c r="A51" s="12"/>
      <c r="B51" s="25">
        <v>341.52</v>
      </c>
      <c r="C51" s="20" t="s">
        <v>62</v>
      </c>
      <c r="D51" s="47">
        <v>112397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112397</v>
      </c>
      <c r="O51" s="48">
        <f t="shared" si="8"/>
        <v>1.5330905420519956</v>
      </c>
      <c r="P51" s="9"/>
    </row>
    <row r="52" spans="1:16" ht="15">
      <c r="A52" s="12"/>
      <c r="B52" s="25">
        <v>341.8</v>
      </c>
      <c r="C52" s="20" t="s">
        <v>63</v>
      </c>
      <c r="D52" s="47">
        <v>42771</v>
      </c>
      <c r="E52" s="47">
        <v>40335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83106</v>
      </c>
      <c r="O52" s="48">
        <f t="shared" si="8"/>
        <v>1.1335624846550454</v>
      </c>
      <c r="P52" s="9"/>
    </row>
    <row r="53" spans="1:16" ht="15">
      <c r="A53" s="12"/>
      <c r="B53" s="25">
        <v>341.9</v>
      </c>
      <c r="C53" s="20" t="s">
        <v>64</v>
      </c>
      <c r="D53" s="47">
        <v>125548</v>
      </c>
      <c r="E53" s="47">
        <v>200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125748</v>
      </c>
      <c r="O53" s="48">
        <f t="shared" si="8"/>
        <v>1.7151976430149767</v>
      </c>
      <c r="P53" s="9"/>
    </row>
    <row r="54" spans="1:16" ht="15">
      <c r="A54" s="12"/>
      <c r="B54" s="25">
        <v>342.1</v>
      </c>
      <c r="C54" s="20" t="s">
        <v>65</v>
      </c>
      <c r="D54" s="47">
        <v>190165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190165</v>
      </c>
      <c r="O54" s="48">
        <f t="shared" si="8"/>
        <v>2.59384292222495</v>
      </c>
      <c r="P54" s="9"/>
    </row>
    <row r="55" spans="1:16" ht="15">
      <c r="A55" s="12"/>
      <c r="B55" s="25">
        <v>342.2</v>
      </c>
      <c r="C55" s="20" t="s">
        <v>66</v>
      </c>
      <c r="D55" s="47">
        <v>0</v>
      </c>
      <c r="E55" s="47">
        <v>7230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7230</v>
      </c>
      <c r="O55" s="48">
        <f t="shared" si="8"/>
        <v>0.09861690809395204</v>
      </c>
      <c r="P55" s="9"/>
    </row>
    <row r="56" spans="1:16" ht="15">
      <c r="A56" s="12"/>
      <c r="B56" s="25">
        <v>342.3</v>
      </c>
      <c r="C56" s="20" t="s">
        <v>67</v>
      </c>
      <c r="D56" s="47">
        <v>1884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1884</v>
      </c>
      <c r="O56" s="48">
        <f t="shared" si="8"/>
        <v>0.025697683934855553</v>
      </c>
      <c r="P56" s="9"/>
    </row>
    <row r="57" spans="1:16" ht="15">
      <c r="A57" s="12"/>
      <c r="B57" s="25">
        <v>342.4</v>
      </c>
      <c r="C57" s="20" t="s">
        <v>68</v>
      </c>
      <c r="D57" s="47">
        <v>0</v>
      </c>
      <c r="E57" s="47">
        <v>372119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372119</v>
      </c>
      <c r="O57" s="48">
        <f t="shared" si="8"/>
        <v>5.075688135963118</v>
      </c>
      <c r="P57" s="9"/>
    </row>
    <row r="58" spans="1:16" ht="15">
      <c r="A58" s="12"/>
      <c r="B58" s="25">
        <v>342.5</v>
      </c>
      <c r="C58" s="20" t="s">
        <v>69</v>
      </c>
      <c r="D58" s="47">
        <v>0</v>
      </c>
      <c r="E58" s="47">
        <v>66234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66234</v>
      </c>
      <c r="O58" s="48">
        <f t="shared" si="8"/>
        <v>0.9034290858499059</v>
      </c>
      <c r="P58" s="9"/>
    </row>
    <row r="59" spans="1:16" ht="15">
      <c r="A59" s="12"/>
      <c r="B59" s="25">
        <v>342.6</v>
      </c>
      <c r="C59" s="20" t="s">
        <v>70</v>
      </c>
      <c r="D59" s="47">
        <v>1258777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1258777</v>
      </c>
      <c r="O59" s="48">
        <f t="shared" si="8"/>
        <v>17.169667457784325</v>
      </c>
      <c r="P59" s="9"/>
    </row>
    <row r="60" spans="1:16" ht="15">
      <c r="A60" s="12"/>
      <c r="B60" s="25">
        <v>343.3</v>
      </c>
      <c r="C60" s="20" t="s">
        <v>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1176266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1176266</v>
      </c>
      <c r="O60" s="48">
        <f t="shared" si="8"/>
        <v>16.044220749106582</v>
      </c>
      <c r="P60" s="9"/>
    </row>
    <row r="61" spans="1:16" ht="15">
      <c r="A61" s="12"/>
      <c r="B61" s="25">
        <v>343.4</v>
      </c>
      <c r="C61" s="20" t="s">
        <v>72</v>
      </c>
      <c r="D61" s="47">
        <v>10080</v>
      </c>
      <c r="E61" s="47">
        <v>0</v>
      </c>
      <c r="F61" s="47">
        <v>0</v>
      </c>
      <c r="G61" s="47">
        <v>0</v>
      </c>
      <c r="H61" s="47">
        <v>0</v>
      </c>
      <c r="I61" s="47">
        <v>73038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83118</v>
      </c>
      <c r="O61" s="48">
        <f t="shared" si="8"/>
        <v>1.133726164170554</v>
      </c>
      <c r="P61" s="9"/>
    </row>
    <row r="62" spans="1:16" ht="15">
      <c r="A62" s="12"/>
      <c r="B62" s="25">
        <v>343.5</v>
      </c>
      <c r="C62" s="20" t="s">
        <v>73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1881539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1881539</v>
      </c>
      <c r="O62" s="48">
        <f t="shared" si="8"/>
        <v>25.664115994216658</v>
      </c>
      <c r="P62" s="9"/>
    </row>
    <row r="63" spans="1:16" ht="15">
      <c r="A63" s="12"/>
      <c r="B63" s="25">
        <v>344.9</v>
      </c>
      <c r="C63" s="20" t="s">
        <v>74</v>
      </c>
      <c r="D63" s="47">
        <v>100</v>
      </c>
      <c r="E63" s="47">
        <v>5664</v>
      </c>
      <c r="F63" s="47">
        <v>0</v>
      </c>
      <c r="G63" s="47">
        <v>88541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94305</v>
      </c>
      <c r="O63" s="48">
        <f t="shared" si="8"/>
        <v>1.2863163925034782</v>
      </c>
      <c r="P63" s="9"/>
    </row>
    <row r="64" spans="1:16" ht="15">
      <c r="A64" s="12"/>
      <c r="B64" s="25">
        <v>346.4</v>
      </c>
      <c r="C64" s="20" t="s">
        <v>76</v>
      </c>
      <c r="D64" s="47">
        <v>0</v>
      </c>
      <c r="E64" s="47">
        <v>79587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79587</v>
      </c>
      <c r="O64" s="48">
        <f t="shared" si="8"/>
        <v>1.0855634667321385</v>
      </c>
      <c r="P64" s="9"/>
    </row>
    <row r="65" spans="1:16" ht="15">
      <c r="A65" s="12"/>
      <c r="B65" s="25">
        <v>347.1</v>
      </c>
      <c r="C65" s="20" t="s">
        <v>78</v>
      </c>
      <c r="D65" s="47">
        <v>680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680</v>
      </c>
      <c r="O65" s="48">
        <f t="shared" si="8"/>
        <v>0.009275172545489265</v>
      </c>
      <c r="P65" s="9"/>
    </row>
    <row r="66" spans="1:16" ht="15">
      <c r="A66" s="12"/>
      <c r="B66" s="25">
        <v>348.921</v>
      </c>
      <c r="C66" s="20" t="s">
        <v>79</v>
      </c>
      <c r="D66" s="47">
        <v>0</v>
      </c>
      <c r="E66" s="47">
        <v>62328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62328</v>
      </c>
      <c r="O66" s="48">
        <f t="shared" si="8"/>
        <v>0.8501514035518455</v>
      </c>
      <c r="P66" s="9"/>
    </row>
    <row r="67" spans="1:16" ht="15">
      <c r="A67" s="12"/>
      <c r="B67" s="25">
        <v>348.922</v>
      </c>
      <c r="C67" s="20" t="s">
        <v>80</v>
      </c>
      <c r="D67" s="47">
        <v>0</v>
      </c>
      <c r="E67" s="47">
        <v>31164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31164</v>
      </c>
      <c r="O67" s="48">
        <f t="shared" si="8"/>
        <v>0.42507570177592274</v>
      </c>
      <c r="P67" s="9"/>
    </row>
    <row r="68" spans="1:16" ht="15">
      <c r="A68" s="12"/>
      <c r="B68" s="25">
        <v>348.923</v>
      </c>
      <c r="C68" s="20" t="s">
        <v>81</v>
      </c>
      <c r="D68" s="47">
        <v>0</v>
      </c>
      <c r="E68" s="47">
        <v>31164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31164</v>
      </c>
      <c r="O68" s="48">
        <f t="shared" si="8"/>
        <v>0.42507570177592274</v>
      </c>
      <c r="P68" s="9"/>
    </row>
    <row r="69" spans="1:16" ht="15">
      <c r="A69" s="12"/>
      <c r="B69" s="25">
        <v>348.93</v>
      </c>
      <c r="C69" s="20" t="s">
        <v>141</v>
      </c>
      <c r="D69" s="47">
        <v>0</v>
      </c>
      <c r="E69" s="47">
        <v>92311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92311</v>
      </c>
      <c r="O69" s="48">
        <f aca="true" t="shared" si="11" ref="O69:O97">(N69/O$99)</f>
        <v>1.2591183130097936</v>
      </c>
      <c r="P69" s="9"/>
    </row>
    <row r="70" spans="1:16" ht="15">
      <c r="A70" s="12"/>
      <c r="B70" s="25">
        <v>348.932</v>
      </c>
      <c r="C70" s="20" t="s">
        <v>82</v>
      </c>
      <c r="D70" s="47">
        <v>0</v>
      </c>
      <c r="E70" s="47">
        <v>9015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9015</v>
      </c>
      <c r="O70" s="48">
        <f t="shared" si="11"/>
        <v>0.12296423602586136</v>
      </c>
      <c r="P70" s="9"/>
    </row>
    <row r="71" spans="1:16" ht="15">
      <c r="A71" s="12"/>
      <c r="B71" s="25">
        <v>348.99</v>
      </c>
      <c r="C71" s="20" t="s">
        <v>83</v>
      </c>
      <c r="D71" s="47">
        <v>23577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23577</v>
      </c>
      <c r="O71" s="48">
        <f t="shared" si="11"/>
        <v>0.3215893280955888</v>
      </c>
      <c r="P71" s="9"/>
    </row>
    <row r="72" spans="1:16" ht="15">
      <c r="A72" s="12"/>
      <c r="B72" s="25">
        <v>349</v>
      </c>
      <c r="C72" s="20" t="s">
        <v>1</v>
      </c>
      <c r="D72" s="47">
        <v>980055</v>
      </c>
      <c r="E72" s="47">
        <v>3637</v>
      </c>
      <c r="F72" s="47">
        <v>0</v>
      </c>
      <c r="G72" s="47">
        <v>1550</v>
      </c>
      <c r="H72" s="47">
        <v>0</v>
      </c>
      <c r="I72" s="47">
        <v>2451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987693</v>
      </c>
      <c r="O72" s="48">
        <f t="shared" si="11"/>
        <v>13.472092642605778</v>
      </c>
      <c r="P72" s="9"/>
    </row>
    <row r="73" spans="1:16" ht="15.75">
      <c r="A73" s="29" t="s">
        <v>56</v>
      </c>
      <c r="B73" s="30"/>
      <c r="C73" s="31"/>
      <c r="D73" s="32">
        <f aca="true" t="shared" si="12" ref="D73:M73">SUM(D74:D81)</f>
        <v>77198</v>
      </c>
      <c r="E73" s="32">
        <f t="shared" si="12"/>
        <v>242875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>SUM(D73:M73)</f>
        <v>320073</v>
      </c>
      <c r="O73" s="46">
        <f t="shared" si="11"/>
        <v>4.36578279728292</v>
      </c>
      <c r="P73" s="10"/>
    </row>
    <row r="74" spans="1:16" ht="15">
      <c r="A74" s="13"/>
      <c r="B74" s="40">
        <v>351.1</v>
      </c>
      <c r="C74" s="21" t="s">
        <v>103</v>
      </c>
      <c r="D74" s="47">
        <v>0</v>
      </c>
      <c r="E74" s="47">
        <v>39929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39929</v>
      </c>
      <c r="O74" s="48">
        <f t="shared" si="11"/>
        <v>0.5446299478953542</v>
      </c>
      <c r="P74" s="9"/>
    </row>
    <row r="75" spans="1:16" ht="15">
      <c r="A75" s="13"/>
      <c r="B75" s="40">
        <v>351.2</v>
      </c>
      <c r="C75" s="21" t="s">
        <v>106</v>
      </c>
      <c r="D75" s="47">
        <v>0</v>
      </c>
      <c r="E75" s="47">
        <v>51919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aca="true" t="shared" si="13" ref="N75:N81">SUM(D75:M75)</f>
        <v>51919</v>
      </c>
      <c r="O75" s="48">
        <f t="shared" si="11"/>
        <v>0.7081730638077312</v>
      </c>
      <c r="P75" s="9"/>
    </row>
    <row r="76" spans="1:16" ht="15">
      <c r="A76" s="13"/>
      <c r="B76" s="40">
        <v>351.3</v>
      </c>
      <c r="C76" s="21" t="s">
        <v>107</v>
      </c>
      <c r="D76" s="47">
        <v>0</v>
      </c>
      <c r="E76" s="47">
        <v>13020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13020</v>
      </c>
      <c r="O76" s="48">
        <f t="shared" si="11"/>
        <v>0.177592274326868</v>
      </c>
      <c r="P76" s="9"/>
    </row>
    <row r="77" spans="1:16" ht="15">
      <c r="A77" s="13"/>
      <c r="B77" s="40">
        <v>351.7</v>
      </c>
      <c r="C77" s="21" t="s">
        <v>104</v>
      </c>
      <c r="D77" s="47">
        <v>0</v>
      </c>
      <c r="E77" s="47">
        <v>40295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40295</v>
      </c>
      <c r="O77" s="48">
        <f t="shared" si="11"/>
        <v>0.5496221731183676</v>
      </c>
      <c r="P77" s="9"/>
    </row>
    <row r="78" spans="1:16" ht="15">
      <c r="A78" s="13"/>
      <c r="B78" s="40">
        <v>351.8</v>
      </c>
      <c r="C78" s="21" t="s">
        <v>105</v>
      </c>
      <c r="D78" s="47">
        <v>0</v>
      </c>
      <c r="E78" s="47">
        <v>55450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55450</v>
      </c>
      <c r="O78" s="48">
        <f t="shared" si="11"/>
        <v>0.7563357612461468</v>
      </c>
      <c r="P78" s="9"/>
    </row>
    <row r="79" spans="1:16" ht="15">
      <c r="A79" s="13"/>
      <c r="B79" s="40">
        <v>352</v>
      </c>
      <c r="C79" s="21" t="s">
        <v>110</v>
      </c>
      <c r="D79" s="47">
        <v>76898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76898</v>
      </c>
      <c r="O79" s="48">
        <f t="shared" si="11"/>
        <v>1.0488856152985788</v>
      </c>
      <c r="P79" s="9"/>
    </row>
    <row r="80" spans="1:16" ht="15">
      <c r="A80" s="13"/>
      <c r="B80" s="40">
        <v>354</v>
      </c>
      <c r="C80" s="21" t="s">
        <v>111</v>
      </c>
      <c r="D80" s="47">
        <v>300</v>
      </c>
      <c r="E80" s="47">
        <v>10465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10765</v>
      </c>
      <c r="O80" s="48">
        <f t="shared" si="11"/>
        <v>0.1468341653708705</v>
      </c>
      <c r="P80" s="9"/>
    </row>
    <row r="81" spans="1:16" ht="15">
      <c r="A81" s="13"/>
      <c r="B81" s="40">
        <v>359</v>
      </c>
      <c r="C81" s="21" t="s">
        <v>112</v>
      </c>
      <c r="D81" s="47">
        <v>0</v>
      </c>
      <c r="E81" s="47">
        <v>31797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31797</v>
      </c>
      <c r="O81" s="48">
        <f t="shared" si="11"/>
        <v>0.4337097962190032</v>
      </c>
      <c r="P81" s="9"/>
    </row>
    <row r="82" spans="1:16" ht="15.75">
      <c r="A82" s="29" t="s">
        <v>5</v>
      </c>
      <c r="B82" s="30"/>
      <c r="C82" s="31"/>
      <c r="D82" s="32">
        <f aca="true" t="shared" si="14" ref="D82:M82">SUM(D83:D91)</f>
        <v>797312</v>
      </c>
      <c r="E82" s="32">
        <f t="shared" si="14"/>
        <v>1137259</v>
      </c>
      <c r="F82" s="32">
        <f t="shared" si="14"/>
        <v>23784</v>
      </c>
      <c r="G82" s="32">
        <f t="shared" si="14"/>
        <v>680141</v>
      </c>
      <c r="H82" s="32">
        <f t="shared" si="14"/>
        <v>0</v>
      </c>
      <c r="I82" s="32">
        <f t="shared" si="14"/>
        <v>111440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>SUM(D82:M82)</f>
        <v>2749936</v>
      </c>
      <c r="O82" s="46">
        <f t="shared" si="11"/>
        <v>37.5090160133126</v>
      </c>
      <c r="P82" s="10"/>
    </row>
    <row r="83" spans="1:16" ht="15">
      <c r="A83" s="12"/>
      <c r="B83" s="25">
        <v>361.1</v>
      </c>
      <c r="C83" s="20" t="s">
        <v>113</v>
      </c>
      <c r="D83" s="47">
        <v>215382</v>
      </c>
      <c r="E83" s="47">
        <v>457783</v>
      </c>
      <c r="F83" s="47">
        <v>23784</v>
      </c>
      <c r="G83" s="47">
        <v>93133</v>
      </c>
      <c r="H83" s="47">
        <v>0</v>
      </c>
      <c r="I83" s="47">
        <v>390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790472</v>
      </c>
      <c r="O83" s="48">
        <f t="shared" si="11"/>
        <v>10.78200616526175</v>
      </c>
      <c r="P83" s="9"/>
    </row>
    <row r="84" spans="1:16" ht="15">
      <c r="A84" s="12"/>
      <c r="B84" s="25">
        <v>361.3</v>
      </c>
      <c r="C84" s="20" t="s">
        <v>114</v>
      </c>
      <c r="D84" s="47">
        <v>158174</v>
      </c>
      <c r="E84" s="47">
        <v>305157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aca="true" t="shared" si="15" ref="N84:N91">SUM(D84:M84)</f>
        <v>463331</v>
      </c>
      <c r="O84" s="48">
        <f t="shared" si="11"/>
        <v>6.319816133344245</v>
      </c>
      <c r="P84" s="9"/>
    </row>
    <row r="85" spans="1:16" ht="15">
      <c r="A85" s="12"/>
      <c r="B85" s="25">
        <v>362</v>
      </c>
      <c r="C85" s="20" t="s">
        <v>115</v>
      </c>
      <c r="D85" s="47">
        <v>20408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20408</v>
      </c>
      <c r="O85" s="48">
        <f t="shared" si="11"/>
        <v>0.2783642960416837</v>
      </c>
      <c r="P85" s="9"/>
    </row>
    <row r="86" spans="1:16" ht="15">
      <c r="A86" s="12"/>
      <c r="B86" s="25">
        <v>364</v>
      </c>
      <c r="C86" s="20" t="s">
        <v>116</v>
      </c>
      <c r="D86" s="47">
        <v>4696</v>
      </c>
      <c r="E86" s="47">
        <v>29077</v>
      </c>
      <c r="F86" s="47">
        <v>0</v>
      </c>
      <c r="G86" s="47">
        <v>0</v>
      </c>
      <c r="H86" s="47">
        <v>0</v>
      </c>
      <c r="I86" s="47">
        <v>61653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95426</v>
      </c>
      <c r="O86" s="48">
        <f t="shared" si="11"/>
        <v>1.3016067872439097</v>
      </c>
      <c r="P86" s="9"/>
    </row>
    <row r="87" spans="1:16" ht="15">
      <c r="A87" s="12"/>
      <c r="B87" s="25">
        <v>365</v>
      </c>
      <c r="C87" s="20" t="s">
        <v>117</v>
      </c>
      <c r="D87" s="47">
        <v>5367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5367</v>
      </c>
      <c r="O87" s="48">
        <f t="shared" si="11"/>
        <v>0.0732056633112366</v>
      </c>
      <c r="P87" s="9"/>
    </row>
    <row r="88" spans="1:16" ht="15">
      <c r="A88" s="12"/>
      <c r="B88" s="25">
        <v>366</v>
      </c>
      <c r="C88" s="20" t="s">
        <v>118</v>
      </c>
      <c r="D88" s="47">
        <v>42902</v>
      </c>
      <c r="E88" s="47">
        <v>69308</v>
      </c>
      <c r="F88" s="47">
        <v>0</v>
      </c>
      <c r="G88" s="47">
        <v>586728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698938</v>
      </c>
      <c r="O88" s="48">
        <f t="shared" si="11"/>
        <v>9.533486100881142</v>
      </c>
      <c r="P88" s="9"/>
    </row>
    <row r="89" spans="1:16" ht="15">
      <c r="A89" s="12"/>
      <c r="B89" s="25">
        <v>369.3</v>
      </c>
      <c r="C89" s="20" t="s">
        <v>120</v>
      </c>
      <c r="D89" s="47">
        <v>109943</v>
      </c>
      <c r="E89" s="47">
        <v>53425</v>
      </c>
      <c r="F89" s="47">
        <v>0</v>
      </c>
      <c r="G89" s="47">
        <v>280</v>
      </c>
      <c r="H89" s="47">
        <v>0</v>
      </c>
      <c r="I89" s="47">
        <v>15307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178955</v>
      </c>
      <c r="O89" s="48">
        <f t="shared" si="11"/>
        <v>2.4409389748206345</v>
      </c>
      <c r="P89" s="9"/>
    </row>
    <row r="90" spans="1:16" ht="15">
      <c r="A90" s="12"/>
      <c r="B90" s="25">
        <v>369.4</v>
      </c>
      <c r="C90" s="20" t="s">
        <v>121</v>
      </c>
      <c r="D90" s="47">
        <v>0</v>
      </c>
      <c r="E90" s="47">
        <v>15520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15520</v>
      </c>
      <c r="O90" s="48">
        <f t="shared" si="11"/>
        <v>0.21169217339116675</v>
      </c>
      <c r="P90" s="9"/>
    </row>
    <row r="91" spans="1:16" ht="15">
      <c r="A91" s="12"/>
      <c r="B91" s="25">
        <v>369.9</v>
      </c>
      <c r="C91" s="20" t="s">
        <v>122</v>
      </c>
      <c r="D91" s="47">
        <v>240440</v>
      </c>
      <c r="E91" s="47">
        <v>206989</v>
      </c>
      <c r="F91" s="47">
        <v>0</v>
      </c>
      <c r="G91" s="47">
        <v>0</v>
      </c>
      <c r="H91" s="47">
        <v>0</v>
      </c>
      <c r="I91" s="47">
        <v>34090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481519</v>
      </c>
      <c r="O91" s="48">
        <f t="shared" si="11"/>
        <v>6.567899719016832</v>
      </c>
      <c r="P91" s="9"/>
    </row>
    <row r="92" spans="1:16" ht="15.75">
      <c r="A92" s="29" t="s">
        <v>57</v>
      </c>
      <c r="B92" s="30"/>
      <c r="C92" s="31"/>
      <c r="D92" s="32">
        <f aca="true" t="shared" si="16" ref="D92:M92">SUM(D93:D96)</f>
        <v>4646355</v>
      </c>
      <c r="E92" s="32">
        <f t="shared" si="16"/>
        <v>1721625</v>
      </c>
      <c r="F92" s="32">
        <f t="shared" si="16"/>
        <v>2319831</v>
      </c>
      <c r="G92" s="32">
        <f t="shared" si="16"/>
        <v>6584641</v>
      </c>
      <c r="H92" s="32">
        <f t="shared" si="16"/>
        <v>0</v>
      </c>
      <c r="I92" s="32">
        <f t="shared" si="16"/>
        <v>161262</v>
      </c>
      <c r="J92" s="32">
        <f t="shared" si="16"/>
        <v>0</v>
      </c>
      <c r="K92" s="32">
        <f t="shared" si="16"/>
        <v>0</v>
      </c>
      <c r="L92" s="32">
        <f t="shared" si="16"/>
        <v>0</v>
      </c>
      <c r="M92" s="32">
        <f t="shared" si="16"/>
        <v>0</v>
      </c>
      <c r="N92" s="32">
        <f aca="true" t="shared" si="17" ref="N92:N97">SUM(D92:M92)</f>
        <v>15433714</v>
      </c>
      <c r="O92" s="46">
        <f t="shared" si="11"/>
        <v>210.51523583490192</v>
      </c>
      <c r="P92" s="9"/>
    </row>
    <row r="93" spans="1:16" ht="15">
      <c r="A93" s="12"/>
      <c r="B93" s="25">
        <v>381</v>
      </c>
      <c r="C93" s="20" t="s">
        <v>123</v>
      </c>
      <c r="D93" s="47">
        <v>4067623</v>
      </c>
      <c r="E93" s="47">
        <v>1721625</v>
      </c>
      <c r="F93" s="47">
        <v>2319831</v>
      </c>
      <c r="G93" s="47">
        <v>6584641</v>
      </c>
      <c r="H93" s="47">
        <v>0</v>
      </c>
      <c r="I93" s="47">
        <v>2080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7"/>
        <v>14695800</v>
      </c>
      <c r="O93" s="48">
        <f t="shared" si="11"/>
        <v>200.45011866764875</v>
      </c>
      <c r="P93" s="9"/>
    </row>
    <row r="94" spans="1:16" ht="15">
      <c r="A94" s="12"/>
      <c r="B94" s="25">
        <v>383</v>
      </c>
      <c r="C94" s="20" t="s">
        <v>142</v>
      </c>
      <c r="D94" s="47">
        <v>578732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578732</v>
      </c>
      <c r="O94" s="48">
        <f t="shared" si="11"/>
        <v>7.8938811141119025</v>
      </c>
      <c r="P94" s="9"/>
    </row>
    <row r="95" spans="1:16" ht="15">
      <c r="A95" s="12"/>
      <c r="B95" s="25">
        <v>389.1</v>
      </c>
      <c r="C95" s="20" t="s">
        <v>126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80395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80395</v>
      </c>
      <c r="O95" s="48">
        <f t="shared" si="11"/>
        <v>1.0965845541097199</v>
      </c>
      <c r="P95" s="9"/>
    </row>
    <row r="96" spans="1:16" ht="15.75" thickBot="1">
      <c r="A96" s="12"/>
      <c r="B96" s="25">
        <v>389.3</v>
      </c>
      <c r="C96" s="20" t="s">
        <v>127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78787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78787</v>
      </c>
      <c r="O96" s="48">
        <f t="shared" si="11"/>
        <v>1.0746514990315628</v>
      </c>
      <c r="P96" s="9"/>
    </row>
    <row r="97" spans="1:119" ht="16.5" thickBot="1">
      <c r="A97" s="14" t="s">
        <v>84</v>
      </c>
      <c r="B97" s="23"/>
      <c r="C97" s="22"/>
      <c r="D97" s="15">
        <f aca="true" t="shared" si="18" ref="D97:M97">SUM(D5,D12,D20,D46,D73,D82,D92)</f>
        <v>49343069</v>
      </c>
      <c r="E97" s="15">
        <f t="shared" si="18"/>
        <v>36752067</v>
      </c>
      <c r="F97" s="15">
        <f t="shared" si="18"/>
        <v>5124168</v>
      </c>
      <c r="G97" s="15">
        <f t="shared" si="18"/>
        <v>8415278</v>
      </c>
      <c r="H97" s="15">
        <f t="shared" si="18"/>
        <v>0</v>
      </c>
      <c r="I97" s="15">
        <f t="shared" si="18"/>
        <v>3445141</v>
      </c>
      <c r="J97" s="15">
        <f t="shared" si="18"/>
        <v>0</v>
      </c>
      <c r="K97" s="15">
        <f t="shared" si="18"/>
        <v>0</v>
      </c>
      <c r="L97" s="15">
        <f t="shared" si="18"/>
        <v>0</v>
      </c>
      <c r="M97" s="15">
        <f t="shared" si="18"/>
        <v>0</v>
      </c>
      <c r="N97" s="15">
        <f t="shared" si="17"/>
        <v>103079723</v>
      </c>
      <c r="O97" s="38">
        <f t="shared" si="11"/>
        <v>1406.0032599503506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5" ht="15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5" ht="15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143</v>
      </c>
      <c r="M99" s="49"/>
      <c r="N99" s="49"/>
      <c r="O99" s="44">
        <v>73314</v>
      </c>
    </row>
    <row r="100" spans="1:15" ht="15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5" ht="15.75" thickBot="1">
      <c r="A101" s="53" t="s">
        <v>151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sheetProtection/>
  <mergeCells count="10">
    <mergeCell ref="A101:O101"/>
    <mergeCell ref="L99:N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36811889</v>
      </c>
      <c r="E5" s="27">
        <f t="shared" si="0"/>
        <v>26401076</v>
      </c>
      <c r="F5" s="27">
        <f t="shared" si="0"/>
        <v>1223615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64436580</v>
      </c>
      <c r="O5" s="33">
        <f aca="true" t="shared" si="2" ref="O5:O36">(N5/O$123)</f>
        <v>887.7029261034882</v>
      </c>
      <c r="P5" s="6"/>
    </row>
    <row r="6" spans="1:16" ht="15">
      <c r="A6" s="12"/>
      <c r="B6" s="25">
        <v>311</v>
      </c>
      <c r="C6" s="20" t="s">
        <v>3</v>
      </c>
      <c r="D6" s="47">
        <v>36758911</v>
      </c>
      <c r="E6" s="47">
        <v>16659911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53418822</v>
      </c>
      <c r="O6" s="48">
        <f t="shared" si="2"/>
        <v>735.9180856339891</v>
      </c>
      <c r="P6" s="9"/>
    </row>
    <row r="7" spans="1:16" ht="15">
      <c r="A7" s="12"/>
      <c r="B7" s="25">
        <v>312.1</v>
      </c>
      <c r="C7" s="20" t="s">
        <v>12</v>
      </c>
      <c r="D7" s="47">
        <v>45992</v>
      </c>
      <c r="E7" s="47">
        <v>1827243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1873235</v>
      </c>
      <c r="O7" s="48">
        <f t="shared" si="2"/>
        <v>25.80640050697085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383320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383320</v>
      </c>
      <c r="O8" s="48">
        <f t="shared" si="2"/>
        <v>5.280762660494847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976177</v>
      </c>
      <c r="F9" s="47">
        <v>840295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1816472</v>
      </c>
      <c r="O9" s="48">
        <f t="shared" si="2"/>
        <v>25.024411748498373</v>
      </c>
      <c r="P9" s="9"/>
    </row>
    <row r="10" spans="1:16" ht="15">
      <c r="A10" s="12"/>
      <c r="B10" s="25">
        <v>312.6</v>
      </c>
      <c r="C10" s="20" t="s">
        <v>15</v>
      </c>
      <c r="D10" s="47">
        <v>6986</v>
      </c>
      <c r="E10" s="47">
        <v>6165562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6172548</v>
      </c>
      <c r="O10" s="48">
        <f t="shared" si="2"/>
        <v>85.03537774838816</v>
      </c>
      <c r="P10" s="9"/>
    </row>
    <row r="11" spans="1:16" ht="15">
      <c r="A11" s="12"/>
      <c r="B11" s="25">
        <v>314.2</v>
      </c>
      <c r="C11" s="20" t="s">
        <v>16</v>
      </c>
      <c r="D11" s="47">
        <v>0</v>
      </c>
      <c r="E11" s="47">
        <v>772183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772183</v>
      </c>
      <c r="O11" s="48">
        <f t="shared" si="2"/>
        <v>10.637887805146857</v>
      </c>
      <c r="P11" s="9"/>
    </row>
    <row r="12" spans="1:16" ht="15.75">
      <c r="A12" s="29" t="s">
        <v>17</v>
      </c>
      <c r="B12" s="30"/>
      <c r="C12" s="31"/>
      <c r="D12" s="32">
        <f>SUM(D13:D19)</f>
        <v>7890</v>
      </c>
      <c r="E12" s="32">
        <f aca="true" t="shared" si="3" ref="E12:M12">SUM(E13:E19)</f>
        <v>1044121</v>
      </c>
      <c r="F12" s="32">
        <f t="shared" si="3"/>
        <v>510004</v>
      </c>
      <c r="G12" s="32">
        <f t="shared" si="3"/>
        <v>0</v>
      </c>
      <c r="H12" s="32">
        <f t="shared" si="3"/>
        <v>0</v>
      </c>
      <c r="I12" s="32">
        <f t="shared" si="3"/>
        <v>37324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1599339</v>
      </c>
      <c r="O12" s="46">
        <f t="shared" si="2"/>
        <v>22.033104645395934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289086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289086</v>
      </c>
      <c r="O13" s="48">
        <f t="shared" si="2"/>
        <v>3.982559100677798</v>
      </c>
      <c r="P13" s="9"/>
    </row>
    <row r="14" spans="1:16" ht="15">
      <c r="A14" s="12"/>
      <c r="B14" s="25">
        <v>323.2</v>
      </c>
      <c r="C14" s="20" t="s">
        <v>18</v>
      </c>
      <c r="D14" s="47">
        <v>1000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aca="true" t="shared" si="4" ref="N14:N19">SUM(D14:M14)</f>
        <v>1000</v>
      </c>
      <c r="O14" s="48">
        <f t="shared" si="2"/>
        <v>0.013776381771091641</v>
      </c>
      <c r="P14" s="9"/>
    </row>
    <row r="15" spans="1:16" ht="15">
      <c r="A15" s="12"/>
      <c r="B15" s="25">
        <v>324.03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19588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19588</v>
      </c>
      <c r="O15" s="48">
        <f t="shared" si="2"/>
        <v>0.26985176613214307</v>
      </c>
      <c r="P15" s="9"/>
    </row>
    <row r="16" spans="1:16" ht="15">
      <c r="A16" s="12"/>
      <c r="B16" s="25">
        <v>324.04</v>
      </c>
      <c r="C16" s="20" t="s">
        <v>20</v>
      </c>
      <c r="D16" s="47">
        <v>0</v>
      </c>
      <c r="E16" s="47">
        <v>1430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1430</v>
      </c>
      <c r="O16" s="48">
        <f t="shared" si="2"/>
        <v>0.019700225932661047</v>
      </c>
      <c r="P16" s="9"/>
    </row>
    <row r="17" spans="1:16" ht="15">
      <c r="A17" s="12"/>
      <c r="B17" s="25">
        <v>325.1</v>
      </c>
      <c r="C17" s="20" t="s">
        <v>21</v>
      </c>
      <c r="D17" s="47">
        <v>0</v>
      </c>
      <c r="E17" s="47">
        <v>0</v>
      </c>
      <c r="F17" s="47">
        <v>510004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510004</v>
      </c>
      <c r="O17" s="48">
        <f t="shared" si="2"/>
        <v>7.026009808783821</v>
      </c>
      <c r="P17" s="9"/>
    </row>
    <row r="18" spans="1:16" ht="15">
      <c r="A18" s="12"/>
      <c r="B18" s="25">
        <v>325.2</v>
      </c>
      <c r="C18" s="20" t="s">
        <v>22</v>
      </c>
      <c r="D18" s="47">
        <v>0</v>
      </c>
      <c r="E18" s="47">
        <v>487903</v>
      </c>
      <c r="F18" s="47">
        <v>0</v>
      </c>
      <c r="G18" s="47">
        <v>0</v>
      </c>
      <c r="H18" s="47">
        <v>0</v>
      </c>
      <c r="I18" s="47">
        <v>16736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504639</v>
      </c>
      <c r="O18" s="48">
        <f t="shared" si="2"/>
        <v>6.952099520581914</v>
      </c>
      <c r="P18" s="9"/>
    </row>
    <row r="19" spans="1:16" ht="15">
      <c r="A19" s="12"/>
      <c r="B19" s="25">
        <v>329</v>
      </c>
      <c r="C19" s="20" t="s">
        <v>23</v>
      </c>
      <c r="D19" s="47">
        <v>6890</v>
      </c>
      <c r="E19" s="47">
        <v>265702</v>
      </c>
      <c r="F19" s="47">
        <v>0</v>
      </c>
      <c r="G19" s="47">
        <v>0</v>
      </c>
      <c r="H19" s="47">
        <v>0</v>
      </c>
      <c r="I19" s="47">
        <v>1000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273592</v>
      </c>
      <c r="O19" s="48">
        <f t="shared" si="2"/>
        <v>3.769107841516504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SUM(D21:D47)</f>
        <v>5504991</v>
      </c>
      <c r="E20" s="32">
        <f t="shared" si="5"/>
        <v>3639446</v>
      </c>
      <c r="F20" s="32">
        <f t="shared" si="5"/>
        <v>754959</v>
      </c>
      <c r="G20" s="32">
        <f t="shared" si="5"/>
        <v>2109058</v>
      </c>
      <c r="H20" s="32">
        <f t="shared" si="5"/>
        <v>0</v>
      </c>
      <c r="I20" s="32">
        <f t="shared" si="5"/>
        <v>1830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aca="true" t="shared" si="6" ref="N20:N26">SUM(D20:M20)</f>
        <v>12010284</v>
      </c>
      <c r="O20" s="46">
        <f t="shared" si="2"/>
        <v>165.4582575632336</v>
      </c>
      <c r="P20" s="10"/>
    </row>
    <row r="21" spans="1:16" ht="15">
      <c r="A21" s="12"/>
      <c r="B21" s="25">
        <v>331.1</v>
      </c>
      <c r="C21" s="20" t="s">
        <v>24</v>
      </c>
      <c r="D21" s="47">
        <v>5896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5896</v>
      </c>
      <c r="O21" s="48">
        <f t="shared" si="2"/>
        <v>0.08122554692235631</v>
      </c>
      <c r="P21" s="9"/>
    </row>
    <row r="22" spans="1:16" ht="15">
      <c r="A22" s="12"/>
      <c r="B22" s="25">
        <v>331.2</v>
      </c>
      <c r="C22" s="20" t="s">
        <v>25</v>
      </c>
      <c r="D22" s="47">
        <v>101496</v>
      </c>
      <c r="E22" s="47">
        <v>342938</v>
      </c>
      <c r="F22" s="47">
        <v>0</v>
      </c>
      <c r="G22" s="47">
        <v>989</v>
      </c>
      <c r="H22" s="47">
        <v>0</v>
      </c>
      <c r="I22" s="47">
        <v>1830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447253</v>
      </c>
      <c r="O22" s="48">
        <f t="shared" si="2"/>
        <v>6.161528076266049</v>
      </c>
      <c r="P22" s="9"/>
    </row>
    <row r="23" spans="1:16" ht="15">
      <c r="A23" s="12"/>
      <c r="B23" s="25">
        <v>331.65</v>
      </c>
      <c r="C23" s="20" t="s">
        <v>29</v>
      </c>
      <c r="D23" s="47">
        <v>0</v>
      </c>
      <c r="E23" s="47">
        <v>181294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181294</v>
      </c>
      <c r="O23" s="48">
        <f t="shared" si="2"/>
        <v>2.4975753568082877</v>
      </c>
      <c r="P23" s="9"/>
    </row>
    <row r="24" spans="1:16" ht="15">
      <c r="A24" s="12"/>
      <c r="B24" s="25">
        <v>331.7</v>
      </c>
      <c r="C24" s="20" t="s">
        <v>27</v>
      </c>
      <c r="D24" s="47">
        <v>16342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16342</v>
      </c>
      <c r="O24" s="48">
        <f t="shared" si="2"/>
        <v>0.2251336309031796</v>
      </c>
      <c r="P24" s="9"/>
    </row>
    <row r="25" spans="1:16" ht="15">
      <c r="A25" s="12"/>
      <c r="B25" s="25">
        <v>333</v>
      </c>
      <c r="C25" s="20" t="s">
        <v>4</v>
      </c>
      <c r="D25" s="47">
        <v>1999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1999</v>
      </c>
      <c r="O25" s="48">
        <f t="shared" si="2"/>
        <v>0.027538987160412188</v>
      </c>
      <c r="P25" s="9"/>
    </row>
    <row r="26" spans="1:16" ht="15">
      <c r="A26" s="12"/>
      <c r="B26" s="25">
        <v>334.2</v>
      </c>
      <c r="C26" s="20" t="s">
        <v>28</v>
      </c>
      <c r="D26" s="47">
        <v>241867</v>
      </c>
      <c r="E26" s="47">
        <v>338341</v>
      </c>
      <c r="F26" s="47">
        <v>0</v>
      </c>
      <c r="G26" s="47">
        <v>602172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1182380</v>
      </c>
      <c r="O26" s="48">
        <f t="shared" si="2"/>
        <v>16.288918278503335</v>
      </c>
      <c r="P26" s="9"/>
    </row>
    <row r="27" spans="1:16" ht="15">
      <c r="A27" s="12"/>
      <c r="B27" s="25">
        <v>334.39</v>
      </c>
      <c r="C27" s="20" t="s">
        <v>30</v>
      </c>
      <c r="D27" s="47">
        <v>0</v>
      </c>
      <c r="E27" s="47">
        <v>28200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7" ref="N27:N37">SUM(D27:M27)</f>
        <v>28200</v>
      </c>
      <c r="O27" s="48">
        <f t="shared" si="2"/>
        <v>0.38849396594478425</v>
      </c>
      <c r="P27" s="9"/>
    </row>
    <row r="28" spans="1:16" ht="15">
      <c r="A28" s="12"/>
      <c r="B28" s="25">
        <v>334.49</v>
      </c>
      <c r="C28" s="20" t="s">
        <v>31</v>
      </c>
      <c r="D28" s="47">
        <v>0</v>
      </c>
      <c r="E28" s="47">
        <v>0</v>
      </c>
      <c r="F28" s="47">
        <v>0</v>
      </c>
      <c r="G28" s="47">
        <v>1305897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1305897</v>
      </c>
      <c r="O28" s="48">
        <f t="shared" si="2"/>
        <v>17.99053562572326</v>
      </c>
      <c r="P28" s="9"/>
    </row>
    <row r="29" spans="1:16" ht="15">
      <c r="A29" s="12"/>
      <c r="B29" s="25">
        <v>334.61</v>
      </c>
      <c r="C29" s="20" t="s">
        <v>32</v>
      </c>
      <c r="D29" s="47">
        <v>223283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223283</v>
      </c>
      <c r="O29" s="48">
        <f t="shared" si="2"/>
        <v>3.0760318509946547</v>
      </c>
      <c r="P29" s="9"/>
    </row>
    <row r="30" spans="1:16" ht="15">
      <c r="A30" s="12"/>
      <c r="B30" s="25">
        <v>334.7</v>
      </c>
      <c r="C30" s="20" t="s">
        <v>33</v>
      </c>
      <c r="D30" s="47">
        <v>401010</v>
      </c>
      <c r="E30" s="47">
        <v>0</v>
      </c>
      <c r="F30" s="47">
        <v>0</v>
      </c>
      <c r="G30" s="47">
        <v>200000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601010</v>
      </c>
      <c r="O30" s="48">
        <f t="shared" si="2"/>
        <v>8.279743208243787</v>
      </c>
      <c r="P30" s="9"/>
    </row>
    <row r="31" spans="1:16" ht="15">
      <c r="A31" s="12"/>
      <c r="B31" s="25">
        <v>334.89</v>
      </c>
      <c r="C31" s="20" t="s">
        <v>34</v>
      </c>
      <c r="D31" s="47">
        <v>314003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314003</v>
      </c>
      <c r="O31" s="48">
        <f t="shared" si="2"/>
        <v>4.325825205268089</v>
      </c>
      <c r="P31" s="9"/>
    </row>
    <row r="32" spans="1:16" ht="15">
      <c r="A32" s="12"/>
      <c r="B32" s="25">
        <v>335.12</v>
      </c>
      <c r="C32" s="20" t="s">
        <v>35</v>
      </c>
      <c r="D32" s="47">
        <v>886092</v>
      </c>
      <c r="E32" s="47">
        <v>420250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1306342</v>
      </c>
      <c r="O32" s="48">
        <f t="shared" si="2"/>
        <v>17.996666115611397</v>
      </c>
      <c r="P32" s="9"/>
    </row>
    <row r="33" spans="1:16" ht="15">
      <c r="A33" s="12"/>
      <c r="B33" s="25">
        <v>335.13</v>
      </c>
      <c r="C33" s="20" t="s">
        <v>36</v>
      </c>
      <c r="D33" s="47">
        <v>32599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32599</v>
      </c>
      <c r="O33" s="48">
        <f t="shared" si="2"/>
        <v>0.44909626935581637</v>
      </c>
      <c r="P33" s="9"/>
    </row>
    <row r="34" spans="1:16" ht="15">
      <c r="A34" s="12"/>
      <c r="B34" s="25">
        <v>335.14</v>
      </c>
      <c r="C34" s="20" t="s">
        <v>37</v>
      </c>
      <c r="D34" s="47">
        <v>0</v>
      </c>
      <c r="E34" s="47">
        <v>43706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43706</v>
      </c>
      <c r="O34" s="48">
        <f t="shared" si="2"/>
        <v>0.6021105416873312</v>
      </c>
      <c r="P34" s="9"/>
    </row>
    <row r="35" spans="1:16" ht="15">
      <c r="A35" s="12"/>
      <c r="B35" s="25">
        <v>335.15</v>
      </c>
      <c r="C35" s="20" t="s">
        <v>38</v>
      </c>
      <c r="D35" s="47">
        <v>18926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18926</v>
      </c>
      <c r="O35" s="48">
        <f t="shared" si="2"/>
        <v>0.2607318013996804</v>
      </c>
      <c r="P35" s="9"/>
    </row>
    <row r="36" spans="1:16" ht="15">
      <c r="A36" s="12"/>
      <c r="B36" s="25">
        <v>335.16</v>
      </c>
      <c r="C36" s="20" t="s">
        <v>39</v>
      </c>
      <c r="D36" s="47">
        <v>25000</v>
      </c>
      <c r="E36" s="47">
        <v>198250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223250</v>
      </c>
      <c r="O36" s="48">
        <f t="shared" si="2"/>
        <v>3.075577230396209</v>
      </c>
      <c r="P36" s="9"/>
    </row>
    <row r="37" spans="1:16" ht="15">
      <c r="A37" s="12"/>
      <c r="B37" s="25">
        <v>335.18</v>
      </c>
      <c r="C37" s="20" t="s">
        <v>40</v>
      </c>
      <c r="D37" s="47">
        <v>3161573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3161573</v>
      </c>
      <c r="O37" s="48">
        <f aca="true" t="shared" si="8" ref="O37:O68">(N37/O$123)</f>
        <v>43.55503664517551</v>
      </c>
      <c r="P37" s="9"/>
    </row>
    <row r="38" spans="1:16" ht="15">
      <c r="A38" s="12"/>
      <c r="B38" s="25">
        <v>335.29</v>
      </c>
      <c r="C38" s="20" t="s">
        <v>41</v>
      </c>
      <c r="D38" s="47">
        <v>9520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aca="true" t="shared" si="9" ref="N38:N43">SUM(D38:M38)</f>
        <v>9520</v>
      </c>
      <c r="O38" s="48">
        <f t="shared" si="8"/>
        <v>0.13115115446079242</v>
      </c>
      <c r="P38" s="9"/>
    </row>
    <row r="39" spans="1:16" ht="15">
      <c r="A39" s="12"/>
      <c r="B39" s="25">
        <v>335.49</v>
      </c>
      <c r="C39" s="20" t="s">
        <v>42</v>
      </c>
      <c r="D39" s="47">
        <v>0</v>
      </c>
      <c r="E39" s="47">
        <v>828514</v>
      </c>
      <c r="F39" s="47">
        <v>754959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9"/>
        <v>1583473</v>
      </c>
      <c r="O39" s="48">
        <f t="shared" si="8"/>
        <v>21.814528572215792</v>
      </c>
      <c r="P39" s="9"/>
    </row>
    <row r="40" spans="1:16" ht="15">
      <c r="A40" s="12"/>
      <c r="B40" s="25">
        <v>335.5</v>
      </c>
      <c r="C40" s="20" t="s">
        <v>43</v>
      </c>
      <c r="D40" s="47">
        <v>0</v>
      </c>
      <c r="E40" s="47">
        <v>607148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607148</v>
      </c>
      <c r="O40" s="48">
        <f t="shared" si="8"/>
        <v>8.364302639554747</v>
      </c>
      <c r="P40" s="9"/>
    </row>
    <row r="41" spans="1:16" ht="15">
      <c r="A41" s="12"/>
      <c r="B41" s="25">
        <v>335.69</v>
      </c>
      <c r="C41" s="20" t="s">
        <v>44</v>
      </c>
      <c r="D41" s="47">
        <v>0</v>
      </c>
      <c r="E41" s="47">
        <v>4082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4082</v>
      </c>
      <c r="O41" s="48">
        <f t="shared" si="8"/>
        <v>0.056235190389596075</v>
      </c>
      <c r="P41" s="9"/>
    </row>
    <row r="42" spans="1:16" ht="15">
      <c r="A42" s="12"/>
      <c r="B42" s="25">
        <v>335.7</v>
      </c>
      <c r="C42" s="20" t="s">
        <v>45</v>
      </c>
      <c r="D42" s="47">
        <v>0</v>
      </c>
      <c r="E42" s="47">
        <v>33113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33113</v>
      </c>
      <c r="O42" s="48">
        <f t="shared" si="8"/>
        <v>0.4561773295861575</v>
      </c>
      <c r="P42" s="9"/>
    </row>
    <row r="43" spans="1:16" ht="15">
      <c r="A43" s="12"/>
      <c r="B43" s="25">
        <v>335.8</v>
      </c>
      <c r="C43" s="20" t="s">
        <v>46</v>
      </c>
      <c r="D43" s="47">
        <v>0</v>
      </c>
      <c r="E43" s="47">
        <v>523263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523263</v>
      </c>
      <c r="O43" s="48">
        <f t="shared" si="8"/>
        <v>7.208670854686725</v>
      </c>
      <c r="P43" s="9"/>
    </row>
    <row r="44" spans="1:16" ht="15">
      <c r="A44" s="12"/>
      <c r="B44" s="25">
        <v>337.3</v>
      </c>
      <c r="C44" s="20" t="s">
        <v>47</v>
      </c>
      <c r="D44" s="47">
        <v>0</v>
      </c>
      <c r="E44" s="47">
        <v>50000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aca="true" t="shared" si="10" ref="N44:N49">SUM(D44:M44)</f>
        <v>50000</v>
      </c>
      <c r="O44" s="48">
        <f t="shared" si="8"/>
        <v>0.6888190885545821</v>
      </c>
      <c r="P44" s="9"/>
    </row>
    <row r="45" spans="1:16" ht="15">
      <c r="A45" s="12"/>
      <c r="B45" s="25">
        <v>337.4</v>
      </c>
      <c r="C45" s="20" t="s">
        <v>48</v>
      </c>
      <c r="D45" s="47">
        <v>0</v>
      </c>
      <c r="E45" s="47">
        <v>25000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25000</v>
      </c>
      <c r="O45" s="48">
        <f t="shared" si="8"/>
        <v>0.34440954427729104</v>
      </c>
      <c r="P45" s="9"/>
    </row>
    <row r="46" spans="1:16" ht="15">
      <c r="A46" s="12"/>
      <c r="B46" s="25">
        <v>337.6</v>
      </c>
      <c r="C46" s="20" t="s">
        <v>49</v>
      </c>
      <c r="D46" s="47">
        <v>0</v>
      </c>
      <c r="E46" s="47">
        <v>15347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15347</v>
      </c>
      <c r="O46" s="48">
        <f t="shared" si="8"/>
        <v>0.2114261310409434</v>
      </c>
      <c r="P46" s="9"/>
    </row>
    <row r="47" spans="1:16" ht="15">
      <c r="A47" s="12"/>
      <c r="B47" s="25">
        <v>337.7</v>
      </c>
      <c r="C47" s="20" t="s">
        <v>50</v>
      </c>
      <c r="D47" s="47">
        <v>65385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65385</v>
      </c>
      <c r="O47" s="48">
        <f t="shared" si="8"/>
        <v>0.9007687221028269</v>
      </c>
      <c r="P47" s="9"/>
    </row>
    <row r="48" spans="1:16" ht="15.75">
      <c r="A48" s="29" t="s">
        <v>55</v>
      </c>
      <c r="B48" s="30"/>
      <c r="C48" s="31"/>
      <c r="D48" s="32">
        <f>SUM(D49:D92)</f>
        <v>3674596</v>
      </c>
      <c r="E48" s="32">
        <f aca="true" t="shared" si="11" ref="E48:M48">SUM(E49:E92)</f>
        <v>1961514</v>
      </c>
      <c r="F48" s="32">
        <f t="shared" si="11"/>
        <v>0</v>
      </c>
      <c r="G48" s="32">
        <f t="shared" si="11"/>
        <v>82559</v>
      </c>
      <c r="H48" s="32">
        <f t="shared" si="11"/>
        <v>0</v>
      </c>
      <c r="I48" s="32">
        <f t="shared" si="11"/>
        <v>4750474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10469143</v>
      </c>
      <c r="O48" s="46">
        <f t="shared" si="8"/>
        <v>144.22691078415164</v>
      </c>
      <c r="P48" s="10"/>
    </row>
    <row r="49" spans="1:16" ht="15">
      <c r="A49" s="12"/>
      <c r="B49" s="25">
        <v>341.1</v>
      </c>
      <c r="C49" s="20" t="s">
        <v>58</v>
      </c>
      <c r="D49" s="47">
        <v>332612</v>
      </c>
      <c r="E49" s="47">
        <v>40851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373463</v>
      </c>
      <c r="O49" s="48">
        <f t="shared" si="8"/>
        <v>5.144968865377197</v>
      </c>
      <c r="P49" s="9"/>
    </row>
    <row r="50" spans="1:16" ht="15">
      <c r="A50" s="12"/>
      <c r="B50" s="25">
        <v>341.15</v>
      </c>
      <c r="C50" s="20" t="s">
        <v>59</v>
      </c>
      <c r="D50" s="47">
        <v>0</v>
      </c>
      <c r="E50" s="47">
        <v>122594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aca="true" t="shared" si="12" ref="N50:N92">SUM(D50:M50)</f>
        <v>122594</v>
      </c>
      <c r="O50" s="48">
        <f t="shared" si="8"/>
        <v>1.6889017468452086</v>
      </c>
      <c r="P50" s="9"/>
    </row>
    <row r="51" spans="1:16" ht="15">
      <c r="A51" s="12"/>
      <c r="B51" s="25">
        <v>341.16</v>
      </c>
      <c r="C51" s="20" t="s">
        <v>60</v>
      </c>
      <c r="D51" s="47">
        <v>0</v>
      </c>
      <c r="E51" s="47">
        <v>130528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2"/>
        <v>130528</v>
      </c>
      <c r="O51" s="48">
        <f t="shared" si="8"/>
        <v>1.7982035598170496</v>
      </c>
      <c r="P51" s="9"/>
    </row>
    <row r="52" spans="1:16" ht="15">
      <c r="A52" s="12"/>
      <c r="B52" s="25">
        <v>341.3</v>
      </c>
      <c r="C52" s="20" t="s">
        <v>61</v>
      </c>
      <c r="D52" s="47">
        <v>743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2"/>
        <v>743</v>
      </c>
      <c r="O52" s="48">
        <f t="shared" si="8"/>
        <v>0.010235851655921089</v>
      </c>
      <c r="P52" s="9"/>
    </row>
    <row r="53" spans="1:16" ht="15">
      <c r="A53" s="12"/>
      <c r="B53" s="25">
        <v>341.52</v>
      </c>
      <c r="C53" s="20" t="s">
        <v>62</v>
      </c>
      <c r="D53" s="47">
        <v>159905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2"/>
        <v>159905</v>
      </c>
      <c r="O53" s="48">
        <f t="shared" si="8"/>
        <v>2.2029123271064086</v>
      </c>
      <c r="P53" s="9"/>
    </row>
    <row r="54" spans="1:16" ht="15">
      <c r="A54" s="12"/>
      <c r="B54" s="25">
        <v>341.8</v>
      </c>
      <c r="C54" s="20" t="s">
        <v>63</v>
      </c>
      <c r="D54" s="47">
        <v>33377</v>
      </c>
      <c r="E54" s="47">
        <v>32983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2"/>
        <v>66360</v>
      </c>
      <c r="O54" s="48">
        <f t="shared" si="8"/>
        <v>0.9142006943296412</v>
      </c>
      <c r="P54" s="9"/>
    </row>
    <row r="55" spans="1:16" ht="15">
      <c r="A55" s="12"/>
      <c r="B55" s="25">
        <v>341.9</v>
      </c>
      <c r="C55" s="20" t="s">
        <v>64</v>
      </c>
      <c r="D55" s="47">
        <v>132366</v>
      </c>
      <c r="E55" s="47">
        <v>100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2"/>
        <v>132466</v>
      </c>
      <c r="O55" s="48">
        <f t="shared" si="8"/>
        <v>1.8249021876894254</v>
      </c>
      <c r="P55" s="9"/>
    </row>
    <row r="56" spans="1:16" ht="15">
      <c r="A56" s="12"/>
      <c r="B56" s="25">
        <v>342.1</v>
      </c>
      <c r="C56" s="20" t="s">
        <v>65</v>
      </c>
      <c r="D56" s="47">
        <v>215871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215871</v>
      </c>
      <c r="O56" s="48">
        <f t="shared" si="8"/>
        <v>2.9739213093073236</v>
      </c>
      <c r="P56" s="9"/>
    </row>
    <row r="57" spans="1:16" ht="15">
      <c r="A57" s="12"/>
      <c r="B57" s="25">
        <v>342.2</v>
      </c>
      <c r="C57" s="20" t="s">
        <v>66</v>
      </c>
      <c r="D57" s="47">
        <v>0</v>
      </c>
      <c r="E57" s="47">
        <v>5175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5175</v>
      </c>
      <c r="O57" s="48">
        <f t="shared" si="8"/>
        <v>0.07129277566539924</v>
      </c>
      <c r="P57" s="9"/>
    </row>
    <row r="58" spans="1:16" ht="15">
      <c r="A58" s="12"/>
      <c r="B58" s="25">
        <v>342.3</v>
      </c>
      <c r="C58" s="20" t="s">
        <v>67</v>
      </c>
      <c r="D58" s="47">
        <v>59811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59811</v>
      </c>
      <c r="O58" s="48">
        <f t="shared" si="8"/>
        <v>0.8239791701107622</v>
      </c>
      <c r="P58" s="9"/>
    </row>
    <row r="59" spans="1:16" ht="15">
      <c r="A59" s="12"/>
      <c r="B59" s="25">
        <v>342.4</v>
      </c>
      <c r="C59" s="20" t="s">
        <v>68</v>
      </c>
      <c r="D59" s="47">
        <v>0</v>
      </c>
      <c r="E59" s="47">
        <v>394662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394662</v>
      </c>
      <c r="O59" s="48">
        <f t="shared" si="8"/>
        <v>5.437014382542569</v>
      </c>
      <c r="P59" s="9"/>
    </row>
    <row r="60" spans="1:16" ht="15">
      <c r="A60" s="12"/>
      <c r="B60" s="25">
        <v>342.5</v>
      </c>
      <c r="C60" s="20" t="s">
        <v>69</v>
      </c>
      <c r="D60" s="47">
        <v>0</v>
      </c>
      <c r="E60" s="47">
        <v>62387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62387</v>
      </c>
      <c r="O60" s="48">
        <f t="shared" si="8"/>
        <v>0.8594671295530941</v>
      </c>
      <c r="P60" s="9"/>
    </row>
    <row r="61" spans="1:16" ht="15">
      <c r="A61" s="12"/>
      <c r="B61" s="25">
        <v>342.6</v>
      </c>
      <c r="C61" s="20" t="s">
        <v>70</v>
      </c>
      <c r="D61" s="47">
        <v>1550438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1550438</v>
      </c>
      <c r="O61" s="48">
        <f t="shared" si="8"/>
        <v>21.35942580040778</v>
      </c>
      <c r="P61" s="9"/>
    </row>
    <row r="62" spans="1:16" ht="15">
      <c r="A62" s="12"/>
      <c r="B62" s="25">
        <v>343.3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998283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998283</v>
      </c>
      <c r="O62" s="48">
        <f t="shared" si="8"/>
        <v>13.752727723590676</v>
      </c>
      <c r="P62" s="9"/>
    </row>
    <row r="63" spans="1:16" ht="15">
      <c r="A63" s="12"/>
      <c r="B63" s="25">
        <v>343.4</v>
      </c>
      <c r="C63" s="20" t="s">
        <v>72</v>
      </c>
      <c r="D63" s="47">
        <v>23065</v>
      </c>
      <c r="E63" s="47">
        <v>0</v>
      </c>
      <c r="F63" s="47">
        <v>0</v>
      </c>
      <c r="G63" s="47">
        <v>0</v>
      </c>
      <c r="H63" s="47">
        <v>0</v>
      </c>
      <c r="I63" s="47">
        <v>1881632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1904697</v>
      </c>
      <c r="O63" s="48">
        <f t="shared" si="8"/>
        <v>26.239833030252935</v>
      </c>
      <c r="P63" s="9"/>
    </row>
    <row r="64" spans="1:16" ht="15">
      <c r="A64" s="12"/>
      <c r="B64" s="25">
        <v>343.5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1865114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1865114</v>
      </c>
      <c r="O64" s="48">
        <f t="shared" si="8"/>
        <v>25.694522510607815</v>
      </c>
      <c r="P64" s="9"/>
    </row>
    <row r="65" spans="1:16" ht="15">
      <c r="A65" s="12"/>
      <c r="B65" s="25">
        <v>344.9</v>
      </c>
      <c r="C65" s="20" t="s">
        <v>74</v>
      </c>
      <c r="D65" s="47">
        <v>100</v>
      </c>
      <c r="E65" s="47">
        <v>14475</v>
      </c>
      <c r="F65" s="47">
        <v>0</v>
      </c>
      <c r="G65" s="47">
        <v>81358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95933</v>
      </c>
      <c r="O65" s="48">
        <f t="shared" si="8"/>
        <v>1.3216096324461344</v>
      </c>
      <c r="P65" s="9"/>
    </row>
    <row r="66" spans="1:16" ht="15">
      <c r="A66" s="12"/>
      <c r="B66" s="25">
        <v>345.1</v>
      </c>
      <c r="C66" s="20" t="s">
        <v>75</v>
      </c>
      <c r="D66" s="47">
        <v>0</v>
      </c>
      <c r="E66" s="47">
        <v>240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240</v>
      </c>
      <c r="O66" s="48">
        <f t="shared" si="8"/>
        <v>0.0033063316250619935</v>
      </c>
      <c r="P66" s="9"/>
    </row>
    <row r="67" spans="1:16" ht="15">
      <c r="A67" s="12"/>
      <c r="B67" s="25">
        <v>346.4</v>
      </c>
      <c r="C67" s="20" t="s">
        <v>76</v>
      </c>
      <c r="D67" s="47">
        <v>0</v>
      </c>
      <c r="E67" s="47">
        <v>62743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62743</v>
      </c>
      <c r="O67" s="48">
        <f t="shared" si="8"/>
        <v>0.8643715214636029</v>
      </c>
      <c r="P67" s="9"/>
    </row>
    <row r="68" spans="1:16" ht="15">
      <c r="A68" s="12"/>
      <c r="B68" s="25">
        <v>346.9</v>
      </c>
      <c r="C68" s="20" t="s">
        <v>77</v>
      </c>
      <c r="D68" s="47">
        <v>62741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62741</v>
      </c>
      <c r="O68" s="48">
        <f t="shared" si="8"/>
        <v>0.8643439687000606</v>
      </c>
      <c r="P68" s="9"/>
    </row>
    <row r="69" spans="1:16" ht="15">
      <c r="A69" s="12"/>
      <c r="B69" s="25">
        <v>347.1</v>
      </c>
      <c r="C69" s="20" t="s">
        <v>78</v>
      </c>
      <c r="D69" s="47">
        <v>920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920</v>
      </c>
      <c r="O69" s="48">
        <f aca="true" t="shared" si="13" ref="O69:O100">(N69/O$123)</f>
        <v>0.012674271229404309</v>
      </c>
      <c r="P69" s="9"/>
    </row>
    <row r="70" spans="1:16" ht="15">
      <c r="A70" s="12"/>
      <c r="B70" s="25">
        <v>348.11</v>
      </c>
      <c r="C70" s="39" t="s">
        <v>85</v>
      </c>
      <c r="D70" s="47">
        <v>0</v>
      </c>
      <c r="E70" s="47">
        <v>3540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aca="true" t="shared" si="14" ref="N70:N84">SUM(D70:M70)</f>
        <v>3540</v>
      </c>
      <c r="O70" s="48">
        <f t="shared" si="13"/>
        <v>0.048768391469664406</v>
      </c>
      <c r="P70" s="9"/>
    </row>
    <row r="71" spans="1:16" ht="15">
      <c r="A71" s="12"/>
      <c r="B71" s="25">
        <v>348.12</v>
      </c>
      <c r="C71" s="39" t="s">
        <v>86</v>
      </c>
      <c r="D71" s="47">
        <v>24211</v>
      </c>
      <c r="E71" s="47">
        <v>4304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4"/>
        <v>28515</v>
      </c>
      <c r="O71" s="48">
        <f t="shared" si="13"/>
        <v>0.39283352620267814</v>
      </c>
      <c r="P71" s="9"/>
    </row>
    <row r="72" spans="1:16" ht="15">
      <c r="A72" s="12"/>
      <c r="B72" s="25">
        <v>348.13</v>
      </c>
      <c r="C72" s="39" t="s">
        <v>87</v>
      </c>
      <c r="D72" s="47">
        <v>0</v>
      </c>
      <c r="E72" s="47">
        <v>33796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4"/>
        <v>33796</v>
      </c>
      <c r="O72" s="48">
        <f t="shared" si="13"/>
        <v>0.46558659833581306</v>
      </c>
      <c r="P72" s="9"/>
    </row>
    <row r="73" spans="1:16" ht="15">
      <c r="A73" s="12"/>
      <c r="B73" s="25">
        <v>348.22</v>
      </c>
      <c r="C73" s="39" t="s">
        <v>88</v>
      </c>
      <c r="D73" s="47">
        <v>0</v>
      </c>
      <c r="E73" s="47">
        <v>5417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5417</v>
      </c>
      <c r="O73" s="48">
        <f t="shared" si="13"/>
        <v>0.07462666005400341</v>
      </c>
      <c r="P73" s="9"/>
    </row>
    <row r="74" spans="1:16" ht="15">
      <c r="A74" s="12"/>
      <c r="B74" s="25">
        <v>348.23</v>
      </c>
      <c r="C74" s="39" t="s">
        <v>89</v>
      </c>
      <c r="D74" s="47">
        <v>0</v>
      </c>
      <c r="E74" s="47">
        <v>36129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36129</v>
      </c>
      <c r="O74" s="48">
        <f t="shared" si="13"/>
        <v>0.4977268970077699</v>
      </c>
      <c r="P74" s="9"/>
    </row>
    <row r="75" spans="1:16" ht="15">
      <c r="A75" s="12"/>
      <c r="B75" s="25">
        <v>348.31</v>
      </c>
      <c r="C75" s="39" t="s">
        <v>90</v>
      </c>
      <c r="D75" s="47">
        <v>0</v>
      </c>
      <c r="E75" s="47">
        <v>168128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168128</v>
      </c>
      <c r="O75" s="48">
        <f t="shared" si="13"/>
        <v>2.3161955144100954</v>
      </c>
      <c r="P75" s="9"/>
    </row>
    <row r="76" spans="1:16" ht="15">
      <c r="A76" s="12"/>
      <c r="B76" s="25">
        <v>348.32</v>
      </c>
      <c r="C76" s="39" t="s">
        <v>91</v>
      </c>
      <c r="D76" s="47">
        <v>0</v>
      </c>
      <c r="E76" s="47">
        <v>2245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2245</v>
      </c>
      <c r="O76" s="48">
        <f t="shared" si="13"/>
        <v>0.030927977076100732</v>
      </c>
      <c r="P76" s="9"/>
    </row>
    <row r="77" spans="1:16" ht="15">
      <c r="A77" s="12"/>
      <c r="B77" s="25">
        <v>348.33</v>
      </c>
      <c r="C77" s="39" t="s">
        <v>92</v>
      </c>
      <c r="D77" s="47">
        <v>0</v>
      </c>
      <c r="E77" s="47">
        <v>60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60</v>
      </c>
      <c r="O77" s="48">
        <f t="shared" si="13"/>
        <v>0.0008265829062654984</v>
      </c>
      <c r="P77" s="9"/>
    </row>
    <row r="78" spans="1:16" ht="15">
      <c r="A78" s="12"/>
      <c r="B78" s="25">
        <v>348.41</v>
      </c>
      <c r="C78" s="39" t="s">
        <v>93</v>
      </c>
      <c r="D78" s="47">
        <v>0</v>
      </c>
      <c r="E78" s="47">
        <v>224795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224795</v>
      </c>
      <c r="O78" s="48">
        <f t="shared" si="13"/>
        <v>3.096861740232545</v>
      </c>
      <c r="P78" s="9"/>
    </row>
    <row r="79" spans="1:16" ht="15">
      <c r="A79" s="12"/>
      <c r="B79" s="25">
        <v>348.42</v>
      </c>
      <c r="C79" s="39" t="s">
        <v>94</v>
      </c>
      <c r="D79" s="47">
        <v>0</v>
      </c>
      <c r="E79" s="47">
        <v>34034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34034</v>
      </c>
      <c r="O79" s="48">
        <f t="shared" si="13"/>
        <v>0.4688653771973329</v>
      </c>
      <c r="P79" s="9"/>
    </row>
    <row r="80" spans="1:16" ht="15">
      <c r="A80" s="12"/>
      <c r="B80" s="25">
        <v>348.43</v>
      </c>
      <c r="C80" s="39" t="s">
        <v>95</v>
      </c>
      <c r="D80" s="47">
        <v>0</v>
      </c>
      <c r="E80" s="47">
        <v>76130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76130</v>
      </c>
      <c r="O80" s="48">
        <f t="shared" si="13"/>
        <v>1.0487959442332067</v>
      </c>
      <c r="P80" s="9"/>
    </row>
    <row r="81" spans="1:16" ht="15">
      <c r="A81" s="12"/>
      <c r="B81" s="25">
        <v>348.48</v>
      </c>
      <c r="C81" s="39" t="s">
        <v>96</v>
      </c>
      <c r="D81" s="47">
        <v>0</v>
      </c>
      <c r="E81" s="47">
        <v>19261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19261</v>
      </c>
      <c r="O81" s="48">
        <f t="shared" si="13"/>
        <v>0.2653468892929961</v>
      </c>
      <c r="P81" s="9"/>
    </row>
    <row r="82" spans="1:16" ht="15">
      <c r="A82" s="12"/>
      <c r="B82" s="25">
        <v>348.52</v>
      </c>
      <c r="C82" s="39" t="s">
        <v>97</v>
      </c>
      <c r="D82" s="47">
        <v>0</v>
      </c>
      <c r="E82" s="47">
        <v>32995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32995</v>
      </c>
      <c r="O82" s="48">
        <f t="shared" si="13"/>
        <v>0.4545517165371687</v>
      </c>
      <c r="P82" s="9"/>
    </row>
    <row r="83" spans="1:16" ht="15">
      <c r="A83" s="12"/>
      <c r="B83" s="25">
        <v>348.53</v>
      </c>
      <c r="C83" s="39" t="s">
        <v>98</v>
      </c>
      <c r="D83" s="47">
        <v>0</v>
      </c>
      <c r="E83" s="47">
        <v>267807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267807</v>
      </c>
      <c r="O83" s="48">
        <f t="shared" si="13"/>
        <v>3.689411472970739</v>
      </c>
      <c r="P83" s="9"/>
    </row>
    <row r="84" spans="1:16" ht="15">
      <c r="A84" s="12"/>
      <c r="B84" s="25">
        <v>348.62</v>
      </c>
      <c r="C84" s="39" t="s">
        <v>99</v>
      </c>
      <c r="D84" s="47">
        <v>0</v>
      </c>
      <c r="E84" s="47">
        <v>809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809</v>
      </c>
      <c r="O84" s="48">
        <f t="shared" si="13"/>
        <v>0.011145092852813137</v>
      </c>
      <c r="P84" s="9"/>
    </row>
    <row r="85" spans="1:16" ht="15">
      <c r="A85" s="12"/>
      <c r="B85" s="25">
        <v>348.71</v>
      </c>
      <c r="C85" s="39" t="s">
        <v>100</v>
      </c>
      <c r="D85" s="47">
        <v>0</v>
      </c>
      <c r="E85" s="47">
        <v>30052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aca="true" t="shared" si="15" ref="N85:N91">SUM(D85:M85)</f>
        <v>30052</v>
      </c>
      <c r="O85" s="48">
        <f t="shared" si="13"/>
        <v>0.414007824984846</v>
      </c>
      <c r="P85" s="9"/>
    </row>
    <row r="86" spans="1:16" ht="15">
      <c r="A86" s="12"/>
      <c r="B86" s="25">
        <v>348.72</v>
      </c>
      <c r="C86" s="39" t="s">
        <v>101</v>
      </c>
      <c r="D86" s="47">
        <v>0</v>
      </c>
      <c r="E86" s="47">
        <v>3878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3878</v>
      </c>
      <c r="O86" s="48">
        <f t="shared" si="13"/>
        <v>0.053424808508293384</v>
      </c>
      <c r="P86" s="9"/>
    </row>
    <row r="87" spans="1:16" ht="15">
      <c r="A87" s="12"/>
      <c r="B87" s="25">
        <v>348.921</v>
      </c>
      <c r="C87" s="20" t="s">
        <v>79</v>
      </c>
      <c r="D87" s="47">
        <v>0</v>
      </c>
      <c r="E87" s="47">
        <v>69176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69176</v>
      </c>
      <c r="O87" s="48">
        <f t="shared" si="13"/>
        <v>0.9529949853970353</v>
      </c>
      <c r="P87" s="9"/>
    </row>
    <row r="88" spans="1:16" ht="15">
      <c r="A88" s="12"/>
      <c r="B88" s="25">
        <v>348.922</v>
      </c>
      <c r="C88" s="20" t="s">
        <v>80</v>
      </c>
      <c r="D88" s="47">
        <v>0</v>
      </c>
      <c r="E88" s="47">
        <v>34588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34588</v>
      </c>
      <c r="O88" s="48">
        <f t="shared" si="13"/>
        <v>0.47649749269851766</v>
      </c>
      <c r="P88" s="9"/>
    </row>
    <row r="89" spans="1:16" ht="15">
      <c r="A89" s="12"/>
      <c r="B89" s="25">
        <v>348.923</v>
      </c>
      <c r="C89" s="20" t="s">
        <v>81</v>
      </c>
      <c r="D89" s="47">
        <v>0</v>
      </c>
      <c r="E89" s="47">
        <v>34588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34588</v>
      </c>
      <c r="O89" s="48">
        <f t="shared" si="13"/>
        <v>0.47649749269851766</v>
      </c>
      <c r="P89" s="9"/>
    </row>
    <row r="90" spans="1:16" ht="15">
      <c r="A90" s="12"/>
      <c r="B90" s="25">
        <v>348.932</v>
      </c>
      <c r="C90" s="20" t="s">
        <v>82</v>
      </c>
      <c r="D90" s="47">
        <v>0</v>
      </c>
      <c r="E90" s="47">
        <v>8848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8848</v>
      </c>
      <c r="O90" s="48">
        <f t="shared" si="13"/>
        <v>0.12189342591061883</v>
      </c>
      <c r="P90" s="9"/>
    </row>
    <row r="91" spans="1:16" ht="15">
      <c r="A91" s="12"/>
      <c r="B91" s="25">
        <v>348.99</v>
      </c>
      <c r="C91" s="20" t="s">
        <v>83</v>
      </c>
      <c r="D91" s="47">
        <v>183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183</v>
      </c>
      <c r="O91" s="48">
        <f t="shared" si="13"/>
        <v>0.0025210778641097703</v>
      </c>
      <c r="P91" s="9"/>
    </row>
    <row r="92" spans="1:16" ht="15">
      <c r="A92" s="12"/>
      <c r="B92" s="25">
        <v>349</v>
      </c>
      <c r="C92" s="20" t="s">
        <v>1</v>
      </c>
      <c r="D92" s="47">
        <v>1078253</v>
      </c>
      <c r="E92" s="47">
        <v>4196</v>
      </c>
      <c r="F92" s="47">
        <v>0</v>
      </c>
      <c r="G92" s="47">
        <v>1201</v>
      </c>
      <c r="H92" s="47">
        <v>0</v>
      </c>
      <c r="I92" s="47">
        <v>5445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1089095</v>
      </c>
      <c r="O92" s="48">
        <f t="shared" si="13"/>
        <v>15.00378850498705</v>
      </c>
      <c r="P92" s="9"/>
    </row>
    <row r="93" spans="1:16" ht="15.75">
      <c r="A93" s="29" t="s">
        <v>56</v>
      </c>
      <c r="B93" s="30"/>
      <c r="C93" s="31"/>
      <c r="D93" s="32">
        <f aca="true" t="shared" si="16" ref="D93:M93">SUM(D94:D103)</f>
        <v>68253</v>
      </c>
      <c r="E93" s="32">
        <f t="shared" si="16"/>
        <v>621817</v>
      </c>
      <c r="F93" s="32">
        <f t="shared" si="16"/>
        <v>0</v>
      </c>
      <c r="G93" s="32">
        <f t="shared" si="16"/>
        <v>0</v>
      </c>
      <c r="H93" s="32">
        <f t="shared" si="16"/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>SUM(D93:M93)</f>
        <v>690070</v>
      </c>
      <c r="O93" s="46">
        <f t="shared" si="13"/>
        <v>9.50666776877721</v>
      </c>
      <c r="P93" s="10"/>
    </row>
    <row r="94" spans="1:16" ht="15">
      <c r="A94" s="13"/>
      <c r="B94" s="40">
        <v>351.1</v>
      </c>
      <c r="C94" s="21" t="s">
        <v>103</v>
      </c>
      <c r="D94" s="47">
        <v>0</v>
      </c>
      <c r="E94" s="47">
        <v>105611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105611</v>
      </c>
      <c r="O94" s="48">
        <f t="shared" si="13"/>
        <v>1.4549374552267593</v>
      </c>
      <c r="P94" s="9"/>
    </row>
    <row r="95" spans="1:16" ht="15">
      <c r="A95" s="13"/>
      <c r="B95" s="40">
        <v>351.2</v>
      </c>
      <c r="C95" s="21" t="s">
        <v>106</v>
      </c>
      <c r="D95" s="47">
        <v>31312</v>
      </c>
      <c r="E95" s="47">
        <v>159422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aca="true" t="shared" si="17" ref="N95:N103">SUM(D95:M95)</f>
        <v>190734</v>
      </c>
      <c r="O95" s="48">
        <f t="shared" si="13"/>
        <v>2.627624400727393</v>
      </c>
      <c r="P95" s="9"/>
    </row>
    <row r="96" spans="1:16" ht="15">
      <c r="A96" s="13"/>
      <c r="B96" s="40">
        <v>351.3</v>
      </c>
      <c r="C96" s="21" t="s">
        <v>107</v>
      </c>
      <c r="D96" s="47">
        <v>0</v>
      </c>
      <c r="E96" s="47">
        <v>14143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14143</v>
      </c>
      <c r="O96" s="48">
        <f t="shared" si="13"/>
        <v>0.19483936738854907</v>
      </c>
      <c r="P96" s="9"/>
    </row>
    <row r="97" spans="1:16" ht="15">
      <c r="A97" s="13"/>
      <c r="B97" s="40">
        <v>351.4</v>
      </c>
      <c r="C97" s="21" t="s">
        <v>108</v>
      </c>
      <c r="D97" s="47">
        <v>0</v>
      </c>
      <c r="E97" s="47">
        <v>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5</v>
      </c>
      <c r="O97" s="48">
        <f t="shared" si="13"/>
        <v>6.88819088554582E-05</v>
      </c>
      <c r="P97" s="9"/>
    </row>
    <row r="98" spans="1:16" ht="15">
      <c r="A98" s="13"/>
      <c r="B98" s="40">
        <v>351.5</v>
      </c>
      <c r="C98" s="21" t="s">
        <v>109</v>
      </c>
      <c r="D98" s="47">
        <v>0</v>
      </c>
      <c r="E98" s="47">
        <v>248709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248709</v>
      </c>
      <c r="O98" s="48">
        <f t="shared" si="13"/>
        <v>3.426310133906431</v>
      </c>
      <c r="P98" s="9"/>
    </row>
    <row r="99" spans="1:16" ht="15">
      <c r="A99" s="13"/>
      <c r="B99" s="40">
        <v>351.7</v>
      </c>
      <c r="C99" s="21" t="s">
        <v>104</v>
      </c>
      <c r="D99" s="47">
        <v>0</v>
      </c>
      <c r="E99" s="47">
        <v>40750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40750</v>
      </c>
      <c r="O99" s="48">
        <f t="shared" si="13"/>
        <v>0.5613875571719843</v>
      </c>
      <c r="P99" s="9"/>
    </row>
    <row r="100" spans="1:16" ht="15">
      <c r="A100" s="13"/>
      <c r="B100" s="40">
        <v>351.8</v>
      </c>
      <c r="C100" s="21" t="s">
        <v>105</v>
      </c>
      <c r="D100" s="47">
        <v>0</v>
      </c>
      <c r="E100" s="47">
        <v>7876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7876</v>
      </c>
      <c r="O100" s="48">
        <f t="shared" si="13"/>
        <v>0.10850278282911777</v>
      </c>
      <c r="P100" s="9"/>
    </row>
    <row r="101" spans="1:16" ht="15">
      <c r="A101" s="13"/>
      <c r="B101" s="40">
        <v>352</v>
      </c>
      <c r="C101" s="21" t="s">
        <v>110</v>
      </c>
      <c r="D101" s="47">
        <v>36631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36631</v>
      </c>
      <c r="O101" s="48">
        <f aca="true" t="shared" si="18" ref="O101:O121">(N101/O$123)</f>
        <v>0.5046426406568579</v>
      </c>
      <c r="P101" s="9"/>
    </row>
    <row r="102" spans="1:16" ht="15">
      <c r="A102" s="13"/>
      <c r="B102" s="40">
        <v>354</v>
      </c>
      <c r="C102" s="21" t="s">
        <v>111</v>
      </c>
      <c r="D102" s="47">
        <v>310</v>
      </c>
      <c r="E102" s="47">
        <v>13520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13830</v>
      </c>
      <c r="O102" s="48">
        <f t="shared" si="18"/>
        <v>0.1905273598941974</v>
      </c>
      <c r="P102" s="9"/>
    </row>
    <row r="103" spans="1:16" ht="15">
      <c r="A103" s="13"/>
      <c r="B103" s="40">
        <v>359</v>
      </c>
      <c r="C103" s="21" t="s">
        <v>112</v>
      </c>
      <c r="D103" s="47">
        <v>0</v>
      </c>
      <c r="E103" s="47">
        <v>31781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31781</v>
      </c>
      <c r="O103" s="48">
        <f t="shared" si="18"/>
        <v>0.4378271890670634</v>
      </c>
      <c r="P103" s="9"/>
    </row>
    <row r="104" spans="1:16" ht="15.75">
      <c r="A104" s="29" t="s">
        <v>5</v>
      </c>
      <c r="B104" s="30"/>
      <c r="C104" s="31"/>
      <c r="D104" s="32">
        <f aca="true" t="shared" si="19" ref="D104:M104">SUM(D105:D114)</f>
        <v>709537</v>
      </c>
      <c r="E104" s="32">
        <f t="shared" si="19"/>
        <v>882315</v>
      </c>
      <c r="F104" s="32">
        <f t="shared" si="19"/>
        <v>19518</v>
      </c>
      <c r="G104" s="32">
        <f t="shared" si="19"/>
        <v>85646</v>
      </c>
      <c r="H104" s="32">
        <f t="shared" si="19"/>
        <v>0</v>
      </c>
      <c r="I104" s="32">
        <f t="shared" si="19"/>
        <v>36391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0</v>
      </c>
      <c r="N104" s="32">
        <f>SUM(D104:M104)</f>
        <v>1733407</v>
      </c>
      <c r="O104" s="46">
        <f t="shared" si="18"/>
        <v>23.88007659668265</v>
      </c>
      <c r="P104" s="10"/>
    </row>
    <row r="105" spans="1:16" ht="15">
      <c r="A105" s="12"/>
      <c r="B105" s="25">
        <v>361.1</v>
      </c>
      <c r="C105" s="20" t="s">
        <v>113</v>
      </c>
      <c r="D105" s="47">
        <v>526575</v>
      </c>
      <c r="E105" s="47">
        <v>400682</v>
      </c>
      <c r="F105" s="47">
        <v>19518</v>
      </c>
      <c r="G105" s="47">
        <v>85646</v>
      </c>
      <c r="H105" s="47">
        <v>0</v>
      </c>
      <c r="I105" s="47">
        <v>2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1032423</v>
      </c>
      <c r="O105" s="48">
        <f t="shared" si="18"/>
        <v>14.223053397255745</v>
      </c>
      <c r="P105" s="9"/>
    </row>
    <row r="106" spans="1:16" ht="15">
      <c r="A106" s="12"/>
      <c r="B106" s="25">
        <v>361.3</v>
      </c>
      <c r="C106" s="20" t="s">
        <v>114</v>
      </c>
      <c r="D106" s="47">
        <v>-203513</v>
      </c>
      <c r="E106" s="47">
        <v>-224038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aca="true" t="shared" si="20" ref="N106:N114">SUM(D106:M106)</f>
        <v>-427551</v>
      </c>
      <c r="O106" s="48">
        <f t="shared" si="18"/>
        <v>-5.890105802612002</v>
      </c>
      <c r="P106" s="9"/>
    </row>
    <row r="107" spans="1:16" ht="15">
      <c r="A107" s="12"/>
      <c r="B107" s="25">
        <v>362</v>
      </c>
      <c r="C107" s="20" t="s">
        <v>115</v>
      </c>
      <c r="D107" s="47">
        <v>16207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20"/>
        <v>16207</v>
      </c>
      <c r="O107" s="48">
        <f t="shared" si="18"/>
        <v>0.22327381936408222</v>
      </c>
      <c r="P107" s="9"/>
    </row>
    <row r="108" spans="1:16" ht="15">
      <c r="A108" s="12"/>
      <c r="B108" s="25">
        <v>364</v>
      </c>
      <c r="C108" s="20" t="s">
        <v>116</v>
      </c>
      <c r="D108" s="47">
        <v>25018</v>
      </c>
      <c r="E108" s="47">
        <v>20919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20"/>
        <v>45937</v>
      </c>
      <c r="O108" s="48">
        <f t="shared" si="18"/>
        <v>0.6328456494186366</v>
      </c>
      <c r="P108" s="9"/>
    </row>
    <row r="109" spans="1:16" ht="15">
      <c r="A109" s="12"/>
      <c r="B109" s="25">
        <v>365</v>
      </c>
      <c r="C109" s="20" t="s">
        <v>117</v>
      </c>
      <c r="D109" s="47">
        <v>27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20"/>
        <v>27</v>
      </c>
      <c r="O109" s="48">
        <f t="shared" si="18"/>
        <v>0.00037196230781947427</v>
      </c>
      <c r="P109" s="9"/>
    </row>
    <row r="110" spans="1:16" ht="15">
      <c r="A110" s="12"/>
      <c r="B110" s="25">
        <v>366</v>
      </c>
      <c r="C110" s="20" t="s">
        <v>118</v>
      </c>
      <c r="D110" s="47">
        <v>52878</v>
      </c>
      <c r="E110" s="47">
        <v>20506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20"/>
        <v>73384</v>
      </c>
      <c r="O110" s="48">
        <f t="shared" si="18"/>
        <v>1.0109659998897889</v>
      </c>
      <c r="P110" s="9"/>
    </row>
    <row r="111" spans="1:16" ht="15">
      <c r="A111" s="12"/>
      <c r="B111" s="25">
        <v>367</v>
      </c>
      <c r="C111" s="20" t="s">
        <v>119</v>
      </c>
      <c r="D111" s="47">
        <v>0</v>
      </c>
      <c r="E111" s="47">
        <v>23680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20"/>
        <v>23680</v>
      </c>
      <c r="O111" s="48">
        <f t="shared" si="18"/>
        <v>0.32622472033945005</v>
      </c>
      <c r="P111" s="9"/>
    </row>
    <row r="112" spans="1:16" ht="15">
      <c r="A112" s="12"/>
      <c r="B112" s="25">
        <v>369.3</v>
      </c>
      <c r="C112" s="20" t="s">
        <v>120</v>
      </c>
      <c r="D112" s="47">
        <v>151817</v>
      </c>
      <c r="E112" s="47">
        <v>9693</v>
      </c>
      <c r="F112" s="47">
        <v>0</v>
      </c>
      <c r="G112" s="47">
        <v>0</v>
      </c>
      <c r="H112" s="47">
        <v>0</v>
      </c>
      <c r="I112" s="47">
        <v>8832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20"/>
        <v>170342</v>
      </c>
      <c r="O112" s="48">
        <f t="shared" si="18"/>
        <v>2.3466964236512924</v>
      </c>
      <c r="P112" s="9"/>
    </row>
    <row r="113" spans="1:16" ht="15">
      <c r="A113" s="12"/>
      <c r="B113" s="25">
        <v>369.4</v>
      </c>
      <c r="C113" s="20" t="s">
        <v>121</v>
      </c>
      <c r="D113" s="47">
        <v>0</v>
      </c>
      <c r="E113" s="47">
        <v>15682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20"/>
        <v>15682</v>
      </c>
      <c r="O113" s="48">
        <f t="shared" si="18"/>
        <v>0.2160412189342591</v>
      </c>
      <c r="P113" s="9"/>
    </row>
    <row r="114" spans="1:16" ht="15">
      <c r="A114" s="12"/>
      <c r="B114" s="25">
        <v>369.9</v>
      </c>
      <c r="C114" s="20" t="s">
        <v>122</v>
      </c>
      <c r="D114" s="47">
        <v>140528</v>
      </c>
      <c r="E114" s="47">
        <v>615191</v>
      </c>
      <c r="F114" s="47">
        <v>0</v>
      </c>
      <c r="G114" s="47">
        <v>0</v>
      </c>
      <c r="H114" s="47">
        <v>0</v>
      </c>
      <c r="I114" s="47">
        <v>27557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20"/>
        <v>783276</v>
      </c>
      <c r="O114" s="48">
        <f t="shared" si="18"/>
        <v>10.790709208133576</v>
      </c>
      <c r="P114" s="9"/>
    </row>
    <row r="115" spans="1:16" ht="15.75">
      <c r="A115" s="29" t="s">
        <v>57</v>
      </c>
      <c r="B115" s="30"/>
      <c r="C115" s="31"/>
      <c r="D115" s="32">
        <f aca="true" t="shared" si="21" ref="D115:M115">SUM(D116:D120)</f>
        <v>4477246</v>
      </c>
      <c r="E115" s="32">
        <f t="shared" si="21"/>
        <v>2939815</v>
      </c>
      <c r="F115" s="32">
        <f t="shared" si="21"/>
        <v>12106611</v>
      </c>
      <c r="G115" s="32">
        <f t="shared" si="21"/>
        <v>9520729</v>
      </c>
      <c r="H115" s="32">
        <f t="shared" si="21"/>
        <v>0</v>
      </c>
      <c r="I115" s="32">
        <f t="shared" si="21"/>
        <v>600750</v>
      </c>
      <c r="J115" s="32">
        <f t="shared" si="21"/>
        <v>0</v>
      </c>
      <c r="K115" s="32">
        <f t="shared" si="21"/>
        <v>0</v>
      </c>
      <c r="L115" s="32">
        <f t="shared" si="21"/>
        <v>0</v>
      </c>
      <c r="M115" s="32">
        <f t="shared" si="21"/>
        <v>0</v>
      </c>
      <c r="N115" s="32">
        <f aca="true" t="shared" si="22" ref="N115:N121">SUM(D115:M115)</f>
        <v>29645151</v>
      </c>
      <c r="O115" s="46">
        <f t="shared" si="18"/>
        <v>408.4029178376591</v>
      </c>
      <c r="P115" s="9"/>
    </row>
    <row r="116" spans="1:16" ht="15">
      <c r="A116" s="12"/>
      <c r="B116" s="25">
        <v>381</v>
      </c>
      <c r="C116" s="20" t="s">
        <v>123</v>
      </c>
      <c r="D116" s="47">
        <v>4477246</v>
      </c>
      <c r="E116" s="47">
        <v>2248093</v>
      </c>
      <c r="F116" s="47">
        <v>3264304</v>
      </c>
      <c r="G116" s="47">
        <v>9520729</v>
      </c>
      <c r="H116" s="47">
        <v>0</v>
      </c>
      <c r="I116" s="47">
        <v>169110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22"/>
        <v>19679482</v>
      </c>
      <c r="O116" s="48">
        <f t="shared" si="18"/>
        <v>271.1120570893261</v>
      </c>
      <c r="P116" s="9"/>
    </row>
    <row r="117" spans="1:16" ht="15">
      <c r="A117" s="12"/>
      <c r="B117" s="25">
        <v>385</v>
      </c>
      <c r="C117" s="20" t="s">
        <v>124</v>
      </c>
      <c r="D117" s="47">
        <v>0</v>
      </c>
      <c r="E117" s="47">
        <v>0</v>
      </c>
      <c r="F117" s="47">
        <v>8842307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22"/>
        <v>8842307</v>
      </c>
      <c r="O117" s="48">
        <f t="shared" si="18"/>
        <v>121.81499696919602</v>
      </c>
      <c r="P117" s="9"/>
    </row>
    <row r="118" spans="1:16" ht="15">
      <c r="A118" s="12"/>
      <c r="B118" s="25">
        <v>387.2</v>
      </c>
      <c r="C118" s="20" t="s">
        <v>125</v>
      </c>
      <c r="D118" s="47">
        <v>0</v>
      </c>
      <c r="E118" s="47">
        <v>691722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22"/>
        <v>691722</v>
      </c>
      <c r="O118" s="48">
        <f t="shared" si="18"/>
        <v>9.529426351463052</v>
      </c>
      <c r="P118" s="9"/>
    </row>
    <row r="119" spans="1:16" ht="15">
      <c r="A119" s="12"/>
      <c r="B119" s="25">
        <v>389.1</v>
      </c>
      <c r="C119" s="20" t="s">
        <v>126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154324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2"/>
        <v>154324</v>
      </c>
      <c r="O119" s="48">
        <f t="shared" si="18"/>
        <v>2.126026340441946</v>
      </c>
      <c r="P119" s="9"/>
    </row>
    <row r="120" spans="1:16" ht="15.75" thickBot="1">
      <c r="A120" s="12"/>
      <c r="B120" s="25">
        <v>389.3</v>
      </c>
      <c r="C120" s="20" t="s">
        <v>127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277316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2"/>
        <v>277316</v>
      </c>
      <c r="O120" s="48">
        <f t="shared" si="18"/>
        <v>3.8204110872320496</v>
      </c>
      <c r="P120" s="9"/>
    </row>
    <row r="121" spans="1:119" ht="16.5" thickBot="1">
      <c r="A121" s="14" t="s">
        <v>84</v>
      </c>
      <c r="B121" s="23"/>
      <c r="C121" s="22"/>
      <c r="D121" s="15">
        <f aca="true" t="shared" si="23" ref="D121:M121">SUM(D5,D12,D20,D48,D93,D104,D115)</f>
        <v>51254402</v>
      </c>
      <c r="E121" s="15">
        <f t="shared" si="23"/>
        <v>37490104</v>
      </c>
      <c r="F121" s="15">
        <f t="shared" si="23"/>
        <v>14614707</v>
      </c>
      <c r="G121" s="15">
        <f t="shared" si="23"/>
        <v>11797992</v>
      </c>
      <c r="H121" s="15">
        <f t="shared" si="23"/>
        <v>0</v>
      </c>
      <c r="I121" s="15">
        <f t="shared" si="23"/>
        <v>5426769</v>
      </c>
      <c r="J121" s="15">
        <f t="shared" si="23"/>
        <v>0</v>
      </c>
      <c r="K121" s="15">
        <f t="shared" si="23"/>
        <v>0</v>
      </c>
      <c r="L121" s="15">
        <f t="shared" si="23"/>
        <v>0</v>
      </c>
      <c r="M121" s="15">
        <f t="shared" si="23"/>
        <v>0</v>
      </c>
      <c r="N121" s="15">
        <f t="shared" si="22"/>
        <v>120583974</v>
      </c>
      <c r="O121" s="38">
        <f t="shared" si="18"/>
        <v>1661.2108612993884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5" ht="15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5" ht="15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134</v>
      </c>
      <c r="M123" s="49"/>
      <c r="N123" s="49"/>
      <c r="O123" s="44">
        <v>72588</v>
      </c>
    </row>
    <row r="124" spans="1:15" ht="15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5" ht="15.75" thickBot="1">
      <c r="A125" s="53" t="s">
        <v>151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sheetProtection/>
  <mergeCells count="10">
    <mergeCell ref="A125:O125"/>
    <mergeCell ref="A124:O124"/>
    <mergeCell ref="L123:N1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35468451</v>
      </c>
      <c r="E5" s="27">
        <f t="shared" si="0"/>
        <v>26105098</v>
      </c>
      <c r="F5" s="27">
        <f t="shared" si="0"/>
        <v>1269712</v>
      </c>
      <c r="G5" s="27">
        <f t="shared" si="0"/>
        <v>335371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63178632</v>
      </c>
      <c r="O5" s="33">
        <f aca="true" t="shared" si="2" ref="O5:O36">(N5/O$113)</f>
        <v>878.5181394702079</v>
      </c>
      <c r="P5" s="6"/>
    </row>
    <row r="6" spans="1:16" ht="15">
      <c r="A6" s="12"/>
      <c r="B6" s="25">
        <v>311</v>
      </c>
      <c r="C6" s="20" t="s">
        <v>3</v>
      </c>
      <c r="D6" s="47">
        <v>35368213</v>
      </c>
      <c r="E6" s="47">
        <v>16014516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51382729</v>
      </c>
      <c r="O6" s="48">
        <f t="shared" si="2"/>
        <v>714.4925119933255</v>
      </c>
      <c r="P6" s="9"/>
    </row>
    <row r="7" spans="1:16" ht="15">
      <c r="A7" s="12"/>
      <c r="B7" s="25">
        <v>312.1</v>
      </c>
      <c r="C7" s="20" t="s">
        <v>12</v>
      </c>
      <c r="D7" s="47">
        <v>94161</v>
      </c>
      <c r="E7" s="47">
        <v>9348072</v>
      </c>
      <c r="F7" s="47">
        <v>1269712</v>
      </c>
      <c r="G7" s="47">
        <v>335371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11047316</v>
      </c>
      <c r="O7" s="48">
        <f t="shared" si="2"/>
        <v>153.6162970173121</v>
      </c>
      <c r="P7" s="9"/>
    </row>
    <row r="8" spans="1:16" ht="15">
      <c r="A8" s="12"/>
      <c r="B8" s="25">
        <v>312.6</v>
      </c>
      <c r="C8" s="20" t="s">
        <v>15</v>
      </c>
      <c r="D8" s="47">
        <v>6077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6077</v>
      </c>
      <c r="O8" s="48">
        <f t="shared" si="2"/>
        <v>0.08450253771813947</v>
      </c>
      <c r="P8" s="9"/>
    </row>
    <row r="9" spans="1:16" ht="15">
      <c r="A9" s="12"/>
      <c r="B9" s="25">
        <v>314.2</v>
      </c>
      <c r="C9" s="20" t="s">
        <v>16</v>
      </c>
      <c r="D9" s="47">
        <v>0</v>
      </c>
      <c r="E9" s="47">
        <v>730274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730274</v>
      </c>
      <c r="O9" s="48">
        <f t="shared" si="2"/>
        <v>10.154682611416256</v>
      </c>
      <c r="P9" s="9"/>
    </row>
    <row r="10" spans="1:16" ht="15">
      <c r="A10" s="12"/>
      <c r="B10" s="25">
        <v>316</v>
      </c>
      <c r="C10" s="20" t="s">
        <v>153</v>
      </c>
      <c r="D10" s="47">
        <v>0</v>
      </c>
      <c r="E10" s="47">
        <v>12236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12236</v>
      </c>
      <c r="O10" s="48">
        <f t="shared" si="2"/>
        <v>0.1701453104359313</v>
      </c>
      <c r="P10" s="9"/>
    </row>
    <row r="11" spans="1:16" ht="15.75">
      <c r="A11" s="29" t="s">
        <v>154</v>
      </c>
      <c r="B11" s="30"/>
      <c r="C11" s="31"/>
      <c r="D11" s="32">
        <f aca="true" t="shared" si="3" ref="D11:M11">SUM(D12:D13)</f>
        <v>3754</v>
      </c>
      <c r="E11" s="32">
        <f t="shared" si="3"/>
        <v>1343561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1250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1348565</v>
      </c>
      <c r="O11" s="46">
        <f t="shared" si="2"/>
        <v>18.752207467148718</v>
      </c>
      <c r="P11" s="10"/>
    </row>
    <row r="12" spans="1:16" ht="15">
      <c r="A12" s="12"/>
      <c r="B12" s="25">
        <v>322</v>
      </c>
      <c r="C12" s="20" t="s">
        <v>0</v>
      </c>
      <c r="D12" s="47">
        <v>0</v>
      </c>
      <c r="E12" s="47">
        <v>859447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859447</v>
      </c>
      <c r="O12" s="48">
        <f t="shared" si="2"/>
        <v>11.950872557880832</v>
      </c>
      <c r="P12" s="9"/>
    </row>
    <row r="13" spans="1:16" ht="15">
      <c r="A13" s="12"/>
      <c r="B13" s="25">
        <v>329</v>
      </c>
      <c r="C13" s="20" t="s">
        <v>155</v>
      </c>
      <c r="D13" s="47">
        <v>3754</v>
      </c>
      <c r="E13" s="47">
        <v>484114</v>
      </c>
      <c r="F13" s="47">
        <v>0</v>
      </c>
      <c r="G13" s="47">
        <v>0</v>
      </c>
      <c r="H13" s="47">
        <v>0</v>
      </c>
      <c r="I13" s="47">
        <v>1250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489118</v>
      </c>
      <c r="O13" s="48">
        <f t="shared" si="2"/>
        <v>6.801334909267886</v>
      </c>
      <c r="P13" s="9"/>
    </row>
    <row r="14" spans="1:16" ht="15.75">
      <c r="A14" s="29" t="s">
        <v>26</v>
      </c>
      <c r="B14" s="30"/>
      <c r="C14" s="31"/>
      <c r="D14" s="32">
        <f aca="true" t="shared" si="4" ref="D14:M14">SUM(D15:D40)</f>
        <v>5757431</v>
      </c>
      <c r="E14" s="32">
        <f t="shared" si="4"/>
        <v>3669947</v>
      </c>
      <c r="F14" s="32">
        <f t="shared" si="4"/>
        <v>842637</v>
      </c>
      <c r="G14" s="32">
        <f t="shared" si="4"/>
        <v>2900681</v>
      </c>
      <c r="H14" s="32">
        <f t="shared" si="4"/>
        <v>0</v>
      </c>
      <c r="I14" s="32">
        <f t="shared" si="4"/>
        <v>10785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13181481</v>
      </c>
      <c r="O14" s="46">
        <f t="shared" si="2"/>
        <v>183.29251199332546</v>
      </c>
      <c r="P14" s="10"/>
    </row>
    <row r="15" spans="1:16" ht="15">
      <c r="A15" s="12"/>
      <c r="B15" s="25">
        <v>331.1</v>
      </c>
      <c r="C15" s="20" t="s">
        <v>24</v>
      </c>
      <c r="D15" s="47">
        <v>190404</v>
      </c>
      <c r="E15" s="47">
        <v>0</v>
      </c>
      <c r="F15" s="47">
        <v>0</v>
      </c>
      <c r="G15" s="47">
        <v>54700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245104</v>
      </c>
      <c r="O15" s="48">
        <f t="shared" si="2"/>
        <v>3.408245845790169</v>
      </c>
      <c r="P15" s="9"/>
    </row>
    <row r="16" spans="1:16" ht="15">
      <c r="A16" s="12"/>
      <c r="B16" s="25">
        <v>331.2</v>
      </c>
      <c r="C16" s="20" t="s">
        <v>25</v>
      </c>
      <c r="D16" s="47">
        <v>60178</v>
      </c>
      <c r="E16" s="47">
        <v>161920</v>
      </c>
      <c r="F16" s="47">
        <v>0</v>
      </c>
      <c r="G16" s="47">
        <v>11800</v>
      </c>
      <c r="H16" s="47">
        <v>0</v>
      </c>
      <c r="I16" s="47">
        <v>10785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244683</v>
      </c>
      <c r="O16" s="48">
        <f t="shared" si="2"/>
        <v>3.402391712438295</v>
      </c>
      <c r="P16" s="9"/>
    </row>
    <row r="17" spans="1:16" ht="15">
      <c r="A17" s="12"/>
      <c r="B17" s="25">
        <v>331.65</v>
      </c>
      <c r="C17" s="20" t="s">
        <v>29</v>
      </c>
      <c r="D17" s="47">
        <v>0</v>
      </c>
      <c r="E17" s="47">
        <v>166704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166704</v>
      </c>
      <c r="O17" s="48">
        <f t="shared" si="2"/>
        <v>2.3180699436835153</v>
      </c>
      <c r="P17" s="9"/>
    </row>
    <row r="18" spans="1:16" ht="15">
      <c r="A18" s="12"/>
      <c r="B18" s="25">
        <v>331.7</v>
      </c>
      <c r="C18" s="20" t="s">
        <v>27</v>
      </c>
      <c r="D18" s="47">
        <v>18301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18301</v>
      </c>
      <c r="O18" s="48">
        <f t="shared" si="2"/>
        <v>0.25448098449558504</v>
      </c>
      <c r="P18" s="9"/>
    </row>
    <row r="19" spans="1:16" ht="15">
      <c r="A19" s="12"/>
      <c r="B19" s="25">
        <v>334.1</v>
      </c>
      <c r="C19" s="20" t="s">
        <v>139</v>
      </c>
      <c r="D19" s="47">
        <v>0</v>
      </c>
      <c r="E19" s="47">
        <v>71799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71799</v>
      </c>
      <c r="O19" s="48">
        <f t="shared" si="2"/>
        <v>0.9983869846346382</v>
      </c>
      <c r="P19" s="9"/>
    </row>
    <row r="20" spans="1:16" ht="15">
      <c r="A20" s="12"/>
      <c r="B20" s="25">
        <v>334.2</v>
      </c>
      <c r="C20" s="20" t="s">
        <v>28</v>
      </c>
      <c r="D20" s="47">
        <v>96976</v>
      </c>
      <c r="E20" s="47">
        <v>4469</v>
      </c>
      <c r="F20" s="47">
        <v>0</v>
      </c>
      <c r="G20" s="47">
        <v>140895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242340</v>
      </c>
      <c r="O20" s="48">
        <f t="shared" si="2"/>
        <v>3.3698115831189597</v>
      </c>
      <c r="P20" s="9"/>
    </row>
    <row r="21" spans="1:16" ht="15">
      <c r="A21" s="12"/>
      <c r="B21" s="25">
        <v>334.49</v>
      </c>
      <c r="C21" s="20" t="s">
        <v>31</v>
      </c>
      <c r="D21" s="47">
        <v>0</v>
      </c>
      <c r="E21" s="47">
        <v>0</v>
      </c>
      <c r="F21" s="47">
        <v>0</v>
      </c>
      <c r="G21" s="47">
        <v>2693286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5" ref="N21:N37">SUM(D21:M21)</f>
        <v>2693286</v>
      </c>
      <c r="O21" s="48">
        <f t="shared" si="2"/>
        <v>37.45096294236251</v>
      </c>
      <c r="P21" s="9"/>
    </row>
    <row r="22" spans="1:16" ht="15">
      <c r="A22" s="12"/>
      <c r="B22" s="25">
        <v>334.61</v>
      </c>
      <c r="C22" s="20" t="s">
        <v>32</v>
      </c>
      <c r="D22" s="47">
        <v>196500</v>
      </c>
      <c r="E22" s="47">
        <v>182647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379147</v>
      </c>
      <c r="O22" s="48">
        <f t="shared" si="2"/>
        <v>5.272154626990197</v>
      </c>
      <c r="P22" s="9"/>
    </row>
    <row r="23" spans="1:16" ht="15">
      <c r="A23" s="12"/>
      <c r="B23" s="25">
        <v>334.7</v>
      </c>
      <c r="C23" s="20" t="s">
        <v>33</v>
      </c>
      <c r="D23" s="47">
        <v>499405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499405</v>
      </c>
      <c r="O23" s="48">
        <f t="shared" si="2"/>
        <v>6.9443787805047625</v>
      </c>
      <c r="P23" s="9"/>
    </row>
    <row r="24" spans="1:16" ht="15">
      <c r="A24" s="12"/>
      <c r="B24" s="25">
        <v>334.82</v>
      </c>
      <c r="C24" s="20" t="s">
        <v>156</v>
      </c>
      <c r="D24" s="47">
        <v>0</v>
      </c>
      <c r="E24" s="47">
        <v>973188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973188</v>
      </c>
      <c r="O24" s="48">
        <f t="shared" si="2"/>
        <v>13.53247583953278</v>
      </c>
      <c r="P24" s="9"/>
    </row>
    <row r="25" spans="1:16" ht="15">
      <c r="A25" s="12"/>
      <c r="B25" s="25">
        <v>334.89</v>
      </c>
      <c r="C25" s="20" t="s">
        <v>34</v>
      </c>
      <c r="D25" s="47">
        <v>41217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41217</v>
      </c>
      <c r="O25" s="48">
        <f t="shared" si="2"/>
        <v>0.5731349509838003</v>
      </c>
      <c r="P25" s="9"/>
    </row>
    <row r="26" spans="1:16" ht="15">
      <c r="A26" s="12"/>
      <c r="B26" s="25">
        <v>335.12</v>
      </c>
      <c r="C26" s="20" t="s">
        <v>35</v>
      </c>
      <c r="D26" s="47">
        <v>954536</v>
      </c>
      <c r="E26" s="47">
        <v>470880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1425416</v>
      </c>
      <c r="O26" s="48">
        <f t="shared" si="2"/>
        <v>19.82084405200584</v>
      </c>
      <c r="P26" s="9"/>
    </row>
    <row r="27" spans="1:16" ht="15">
      <c r="A27" s="12"/>
      <c r="B27" s="25">
        <v>335.13</v>
      </c>
      <c r="C27" s="20" t="s">
        <v>36</v>
      </c>
      <c r="D27" s="47">
        <v>29228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29228</v>
      </c>
      <c r="O27" s="48">
        <f t="shared" si="2"/>
        <v>0.4064242508516999</v>
      </c>
      <c r="P27" s="9"/>
    </row>
    <row r="28" spans="1:16" ht="15">
      <c r="A28" s="12"/>
      <c r="B28" s="25">
        <v>335.14</v>
      </c>
      <c r="C28" s="20" t="s">
        <v>37</v>
      </c>
      <c r="D28" s="47">
        <v>0</v>
      </c>
      <c r="E28" s="47">
        <v>59237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59237</v>
      </c>
      <c r="O28" s="48">
        <f t="shared" si="2"/>
        <v>0.823708544809845</v>
      </c>
      <c r="P28" s="9"/>
    </row>
    <row r="29" spans="1:16" ht="15">
      <c r="A29" s="12"/>
      <c r="B29" s="25">
        <v>335.15</v>
      </c>
      <c r="C29" s="20" t="s">
        <v>38</v>
      </c>
      <c r="D29" s="47">
        <v>20923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20923</v>
      </c>
      <c r="O29" s="48">
        <f t="shared" si="2"/>
        <v>0.2909406938747132</v>
      </c>
      <c r="P29" s="9"/>
    </row>
    <row r="30" spans="1:16" ht="15">
      <c r="A30" s="12"/>
      <c r="B30" s="25">
        <v>335.16</v>
      </c>
      <c r="C30" s="20" t="s">
        <v>39</v>
      </c>
      <c r="D30" s="47">
        <v>25000</v>
      </c>
      <c r="E30" s="47">
        <v>198250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3.104359313077939</v>
      </c>
      <c r="P30" s="9"/>
    </row>
    <row r="31" spans="1:16" ht="15">
      <c r="A31" s="12"/>
      <c r="B31" s="25">
        <v>335.18</v>
      </c>
      <c r="C31" s="20" t="s">
        <v>40</v>
      </c>
      <c r="D31" s="47">
        <v>3492991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3492991</v>
      </c>
      <c r="O31" s="48">
        <f t="shared" si="2"/>
        <v>48.571104776472225</v>
      </c>
      <c r="P31" s="9"/>
    </row>
    <row r="32" spans="1:16" ht="15">
      <c r="A32" s="12"/>
      <c r="B32" s="25">
        <v>335.22</v>
      </c>
      <c r="C32" s="20" t="s">
        <v>157</v>
      </c>
      <c r="D32" s="47">
        <v>0</v>
      </c>
      <c r="E32" s="47">
        <v>35038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35038</v>
      </c>
      <c r="O32" s="48">
        <f t="shared" si="2"/>
        <v>0.4872140721685323</v>
      </c>
      <c r="P32" s="9"/>
    </row>
    <row r="33" spans="1:16" ht="15">
      <c r="A33" s="12"/>
      <c r="B33" s="25">
        <v>335.29</v>
      </c>
      <c r="C33" s="20" t="s">
        <v>41</v>
      </c>
      <c r="D33" s="47">
        <v>9120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9120</v>
      </c>
      <c r="O33" s="48">
        <f t="shared" si="2"/>
        <v>0.12681638044914134</v>
      </c>
      <c r="P33" s="9"/>
    </row>
    <row r="34" spans="1:16" ht="15">
      <c r="A34" s="12"/>
      <c r="B34" s="25">
        <v>335.49</v>
      </c>
      <c r="C34" s="20" t="s">
        <v>42</v>
      </c>
      <c r="D34" s="47">
        <v>0</v>
      </c>
      <c r="E34" s="47">
        <v>725313</v>
      </c>
      <c r="F34" s="47">
        <v>842637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1567950</v>
      </c>
      <c r="O34" s="48">
        <f t="shared" si="2"/>
        <v>21.802822776889382</v>
      </c>
      <c r="P34" s="9"/>
    </row>
    <row r="35" spans="1:16" ht="15">
      <c r="A35" s="12"/>
      <c r="B35" s="25">
        <v>335.5</v>
      </c>
      <c r="C35" s="20" t="s">
        <v>43</v>
      </c>
      <c r="D35" s="47">
        <v>0</v>
      </c>
      <c r="E35" s="47">
        <v>601365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601365</v>
      </c>
      <c r="O35" s="48">
        <f t="shared" si="2"/>
        <v>8.362163665438365</v>
      </c>
      <c r="P35" s="9"/>
    </row>
    <row r="36" spans="1:16" ht="15">
      <c r="A36" s="12"/>
      <c r="B36" s="25">
        <v>335.69</v>
      </c>
      <c r="C36" s="20" t="s">
        <v>44</v>
      </c>
      <c r="D36" s="47">
        <v>5509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5509</v>
      </c>
      <c r="O36" s="48">
        <f t="shared" si="2"/>
        <v>0.07660432454981575</v>
      </c>
      <c r="P36" s="9"/>
    </row>
    <row r="37" spans="1:16" ht="15">
      <c r="A37" s="12"/>
      <c r="B37" s="25">
        <v>335.7</v>
      </c>
      <c r="C37" s="20" t="s">
        <v>45</v>
      </c>
      <c r="D37" s="47">
        <v>30471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30471</v>
      </c>
      <c r="O37" s="48">
        <f aca="true" t="shared" si="6" ref="O37:O68">(N37/O$113)</f>
        <v>0.42370854480984493</v>
      </c>
      <c r="P37" s="9"/>
    </row>
    <row r="38" spans="1:16" ht="15">
      <c r="A38" s="12"/>
      <c r="B38" s="25">
        <v>337.1</v>
      </c>
      <c r="C38" s="20" t="s">
        <v>158</v>
      </c>
      <c r="D38" s="47">
        <v>35005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35005</v>
      </c>
      <c r="O38" s="48">
        <f t="shared" si="6"/>
        <v>0.4867551971076966</v>
      </c>
      <c r="P38" s="9"/>
    </row>
    <row r="39" spans="1:16" ht="15">
      <c r="A39" s="12"/>
      <c r="B39" s="25">
        <v>337.6</v>
      </c>
      <c r="C39" s="20" t="s">
        <v>49</v>
      </c>
      <c r="D39" s="47">
        <v>0</v>
      </c>
      <c r="E39" s="47">
        <v>19137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19137</v>
      </c>
      <c r="O39" s="48">
        <f t="shared" si="6"/>
        <v>0.2661058193700897</v>
      </c>
      <c r="P39" s="9"/>
    </row>
    <row r="40" spans="1:16" ht="15">
      <c r="A40" s="12"/>
      <c r="B40" s="25">
        <v>337.7</v>
      </c>
      <c r="C40" s="20" t="s">
        <v>50</v>
      </c>
      <c r="D40" s="47">
        <v>51667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51667</v>
      </c>
      <c r="O40" s="48">
        <f t="shared" si="6"/>
        <v>0.7184453869151081</v>
      </c>
      <c r="P40" s="9"/>
    </row>
    <row r="41" spans="1:16" ht="15.75">
      <c r="A41" s="29" t="s">
        <v>55</v>
      </c>
      <c r="B41" s="30"/>
      <c r="C41" s="31"/>
      <c r="D41" s="32">
        <f aca="true" t="shared" si="7" ref="D41:M41">SUM(D42:D83)</f>
        <v>7082175</v>
      </c>
      <c r="E41" s="32">
        <f t="shared" si="7"/>
        <v>2136386</v>
      </c>
      <c r="F41" s="32">
        <f t="shared" si="7"/>
        <v>0</v>
      </c>
      <c r="G41" s="32">
        <f t="shared" si="7"/>
        <v>67789</v>
      </c>
      <c r="H41" s="32">
        <f t="shared" si="7"/>
        <v>0</v>
      </c>
      <c r="I41" s="32">
        <f t="shared" si="7"/>
        <v>5024383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14310733</v>
      </c>
      <c r="O41" s="46">
        <f t="shared" si="6"/>
        <v>198.99510533268443</v>
      </c>
      <c r="P41" s="10"/>
    </row>
    <row r="42" spans="1:16" ht="15">
      <c r="A42" s="12"/>
      <c r="B42" s="25">
        <v>341.1</v>
      </c>
      <c r="C42" s="20" t="s">
        <v>58</v>
      </c>
      <c r="D42" s="47">
        <v>406503</v>
      </c>
      <c r="E42" s="47">
        <v>51571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458074</v>
      </c>
      <c r="O42" s="48">
        <f t="shared" si="6"/>
        <v>6.369658624765348</v>
      </c>
      <c r="P42" s="9"/>
    </row>
    <row r="43" spans="1:16" ht="15">
      <c r="A43" s="12"/>
      <c r="B43" s="25">
        <v>341.15</v>
      </c>
      <c r="C43" s="20" t="s">
        <v>59</v>
      </c>
      <c r="D43" s="47">
        <v>0</v>
      </c>
      <c r="E43" s="47">
        <v>155504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aca="true" t="shared" si="8" ref="N43:N83">SUM(D43:M43)</f>
        <v>155504</v>
      </c>
      <c r="O43" s="48">
        <f t="shared" si="6"/>
        <v>2.1623305290968506</v>
      </c>
      <c r="P43" s="9"/>
    </row>
    <row r="44" spans="1:16" ht="15">
      <c r="A44" s="12"/>
      <c r="B44" s="25">
        <v>341.3</v>
      </c>
      <c r="C44" s="20" t="s">
        <v>61</v>
      </c>
      <c r="D44" s="47">
        <v>798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798</v>
      </c>
      <c r="O44" s="48">
        <f t="shared" si="6"/>
        <v>0.011096433289299868</v>
      </c>
      <c r="P44" s="9"/>
    </row>
    <row r="45" spans="1:16" ht="15">
      <c r="A45" s="12"/>
      <c r="B45" s="25">
        <v>341.52</v>
      </c>
      <c r="C45" s="20" t="s">
        <v>62</v>
      </c>
      <c r="D45" s="47">
        <v>97452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97452</v>
      </c>
      <c r="O45" s="48">
        <f t="shared" si="6"/>
        <v>1.3550997705624697</v>
      </c>
      <c r="P45" s="9"/>
    </row>
    <row r="46" spans="1:16" ht="15">
      <c r="A46" s="12"/>
      <c r="B46" s="25">
        <v>341.56</v>
      </c>
      <c r="C46" s="20" t="s">
        <v>159</v>
      </c>
      <c r="D46" s="47">
        <v>60621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60621</v>
      </c>
      <c r="O46" s="48">
        <f t="shared" si="6"/>
        <v>0.8429534867551971</v>
      </c>
      <c r="P46" s="9"/>
    </row>
    <row r="47" spans="1:16" ht="15">
      <c r="A47" s="12"/>
      <c r="B47" s="25">
        <v>341.8</v>
      </c>
      <c r="C47" s="20" t="s">
        <v>63</v>
      </c>
      <c r="D47" s="47">
        <v>386237</v>
      </c>
      <c r="E47" s="47">
        <v>70986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457223</v>
      </c>
      <c r="O47" s="48">
        <f t="shared" si="6"/>
        <v>6.357825210317737</v>
      </c>
      <c r="P47" s="9"/>
    </row>
    <row r="48" spans="1:16" ht="15">
      <c r="A48" s="12"/>
      <c r="B48" s="25">
        <v>341.9</v>
      </c>
      <c r="C48" s="20" t="s">
        <v>64</v>
      </c>
      <c r="D48" s="47">
        <v>188038</v>
      </c>
      <c r="E48" s="47">
        <v>700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188738</v>
      </c>
      <c r="O48" s="48">
        <f t="shared" si="6"/>
        <v>2.6244594312730305</v>
      </c>
      <c r="P48" s="9"/>
    </row>
    <row r="49" spans="1:16" ht="15">
      <c r="A49" s="12"/>
      <c r="B49" s="25">
        <v>342.1</v>
      </c>
      <c r="C49" s="20" t="s">
        <v>65</v>
      </c>
      <c r="D49" s="47">
        <v>248558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248558</v>
      </c>
      <c r="O49" s="48">
        <f t="shared" si="6"/>
        <v>3.4562747688243065</v>
      </c>
      <c r="P49" s="9"/>
    </row>
    <row r="50" spans="1:16" ht="15">
      <c r="A50" s="12"/>
      <c r="B50" s="25">
        <v>342.2</v>
      </c>
      <c r="C50" s="20" t="s">
        <v>66</v>
      </c>
      <c r="D50" s="47">
        <v>0</v>
      </c>
      <c r="E50" s="47">
        <v>6750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6750</v>
      </c>
      <c r="O50" s="48">
        <f t="shared" si="6"/>
        <v>0.09386080789821317</v>
      </c>
      <c r="P50" s="9"/>
    </row>
    <row r="51" spans="1:16" ht="15">
      <c r="A51" s="12"/>
      <c r="B51" s="25">
        <v>342.3</v>
      </c>
      <c r="C51" s="20" t="s">
        <v>67</v>
      </c>
      <c r="D51" s="47">
        <v>274095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274095</v>
      </c>
      <c r="O51" s="48">
        <f t="shared" si="6"/>
        <v>3.811374539386776</v>
      </c>
      <c r="P51" s="9"/>
    </row>
    <row r="52" spans="1:16" ht="15">
      <c r="A52" s="12"/>
      <c r="B52" s="25">
        <v>342.4</v>
      </c>
      <c r="C52" s="20" t="s">
        <v>68</v>
      </c>
      <c r="D52" s="47">
        <v>0</v>
      </c>
      <c r="E52" s="47">
        <v>333112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333112</v>
      </c>
      <c r="O52" s="48">
        <f t="shared" si="6"/>
        <v>4.632023917124383</v>
      </c>
      <c r="P52" s="9"/>
    </row>
    <row r="53" spans="1:16" ht="15">
      <c r="A53" s="12"/>
      <c r="B53" s="25">
        <v>342.5</v>
      </c>
      <c r="C53" s="20" t="s">
        <v>69</v>
      </c>
      <c r="D53" s="47">
        <v>0</v>
      </c>
      <c r="E53" s="47">
        <v>90233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90233</v>
      </c>
      <c r="O53" s="48">
        <f t="shared" si="6"/>
        <v>1.25471737467844</v>
      </c>
      <c r="P53" s="9"/>
    </row>
    <row r="54" spans="1:16" ht="15">
      <c r="A54" s="12"/>
      <c r="B54" s="25">
        <v>342.6</v>
      </c>
      <c r="C54" s="20" t="s">
        <v>70</v>
      </c>
      <c r="D54" s="47">
        <v>1991906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1991906</v>
      </c>
      <c r="O54" s="48">
        <f t="shared" si="6"/>
        <v>27.698060209970105</v>
      </c>
      <c r="P54" s="9"/>
    </row>
    <row r="55" spans="1:16" ht="15">
      <c r="A55" s="12"/>
      <c r="B55" s="25">
        <v>343.3</v>
      </c>
      <c r="C55" s="20" t="s">
        <v>71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1062607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1062607</v>
      </c>
      <c r="O55" s="48">
        <f t="shared" si="6"/>
        <v>14.775874296043941</v>
      </c>
      <c r="P55" s="9"/>
    </row>
    <row r="56" spans="1:16" ht="15">
      <c r="A56" s="12"/>
      <c r="B56" s="25">
        <v>343.4</v>
      </c>
      <c r="C56" s="20" t="s">
        <v>72</v>
      </c>
      <c r="D56" s="47">
        <v>56790</v>
      </c>
      <c r="E56" s="47">
        <v>0</v>
      </c>
      <c r="F56" s="47">
        <v>0</v>
      </c>
      <c r="G56" s="47">
        <v>0</v>
      </c>
      <c r="H56" s="47">
        <v>0</v>
      </c>
      <c r="I56" s="47">
        <v>1997544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2054334</v>
      </c>
      <c r="O56" s="48">
        <f t="shared" si="6"/>
        <v>28.566140582632276</v>
      </c>
      <c r="P56" s="9"/>
    </row>
    <row r="57" spans="1:16" ht="15">
      <c r="A57" s="12"/>
      <c r="B57" s="25">
        <v>343.5</v>
      </c>
      <c r="C57" s="20" t="s">
        <v>73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1950600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1950600</v>
      </c>
      <c r="O57" s="48">
        <f t="shared" si="6"/>
        <v>27.123687686852534</v>
      </c>
      <c r="P57" s="9"/>
    </row>
    <row r="58" spans="1:16" ht="15">
      <c r="A58" s="12"/>
      <c r="B58" s="25">
        <v>344.9</v>
      </c>
      <c r="C58" s="20" t="s">
        <v>74</v>
      </c>
      <c r="D58" s="47">
        <v>0</v>
      </c>
      <c r="E58" s="47">
        <v>95486</v>
      </c>
      <c r="F58" s="47">
        <v>0</v>
      </c>
      <c r="G58" s="47">
        <v>67500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162986</v>
      </c>
      <c r="O58" s="48">
        <f t="shared" si="6"/>
        <v>2.266370020162692</v>
      </c>
      <c r="P58" s="9"/>
    </row>
    <row r="59" spans="1:16" ht="15">
      <c r="A59" s="12"/>
      <c r="B59" s="25">
        <v>345.1</v>
      </c>
      <c r="C59" s="20" t="s">
        <v>75</v>
      </c>
      <c r="D59" s="47">
        <v>0</v>
      </c>
      <c r="E59" s="47">
        <v>5771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5771</v>
      </c>
      <c r="O59" s="48">
        <f t="shared" si="6"/>
        <v>0.0802475144267538</v>
      </c>
      <c r="P59" s="9"/>
    </row>
    <row r="60" spans="1:16" ht="15">
      <c r="A60" s="12"/>
      <c r="B60" s="25">
        <v>346.4</v>
      </c>
      <c r="C60" s="20" t="s">
        <v>76</v>
      </c>
      <c r="D60" s="47">
        <v>0</v>
      </c>
      <c r="E60" s="47">
        <v>47238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47238</v>
      </c>
      <c r="O60" s="48">
        <f t="shared" si="6"/>
        <v>0.6568587916290065</v>
      </c>
      <c r="P60" s="9"/>
    </row>
    <row r="61" spans="1:16" ht="15">
      <c r="A61" s="12"/>
      <c r="B61" s="25">
        <v>346.9</v>
      </c>
      <c r="C61" s="20" t="s">
        <v>77</v>
      </c>
      <c r="D61" s="47">
        <v>88403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88403</v>
      </c>
      <c r="O61" s="48">
        <f t="shared" si="6"/>
        <v>1.2292706667593687</v>
      </c>
      <c r="P61" s="9"/>
    </row>
    <row r="62" spans="1:16" ht="15">
      <c r="A62" s="12"/>
      <c r="B62" s="25">
        <v>347.1</v>
      </c>
      <c r="C62" s="20" t="s">
        <v>78</v>
      </c>
      <c r="D62" s="47">
        <v>600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600</v>
      </c>
      <c r="O62" s="48">
        <f t="shared" si="6"/>
        <v>0.008343182924285614</v>
      </c>
      <c r="P62" s="9"/>
    </row>
    <row r="63" spans="1:16" ht="15">
      <c r="A63" s="12"/>
      <c r="B63" s="25">
        <v>348.11</v>
      </c>
      <c r="C63" s="39" t="s">
        <v>85</v>
      </c>
      <c r="D63" s="47">
        <v>0</v>
      </c>
      <c r="E63" s="47">
        <v>220200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220200</v>
      </c>
      <c r="O63" s="48">
        <f t="shared" si="6"/>
        <v>3.061948133212821</v>
      </c>
      <c r="P63" s="9"/>
    </row>
    <row r="64" spans="1:16" ht="15">
      <c r="A64" s="12"/>
      <c r="B64" s="25">
        <v>348.12</v>
      </c>
      <c r="C64" s="39" t="s">
        <v>86</v>
      </c>
      <c r="D64" s="47">
        <v>24933</v>
      </c>
      <c r="E64" s="47">
        <v>6154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31087</v>
      </c>
      <c r="O64" s="48">
        <f t="shared" si="6"/>
        <v>0.4322742126121115</v>
      </c>
      <c r="P64" s="9"/>
    </row>
    <row r="65" spans="1:16" ht="15">
      <c r="A65" s="12"/>
      <c r="B65" s="25">
        <v>348.13</v>
      </c>
      <c r="C65" s="39" t="s">
        <v>87</v>
      </c>
      <c r="D65" s="47">
        <v>61959</v>
      </c>
      <c r="E65" s="47">
        <v>37873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99832</v>
      </c>
      <c r="O65" s="48">
        <f t="shared" si="6"/>
        <v>1.388194396162136</v>
      </c>
      <c r="P65" s="9"/>
    </row>
    <row r="66" spans="1:16" ht="15">
      <c r="A66" s="12"/>
      <c r="B66" s="25">
        <v>348.22</v>
      </c>
      <c r="C66" s="39" t="s">
        <v>88</v>
      </c>
      <c r="D66" s="47">
        <v>0</v>
      </c>
      <c r="E66" s="47">
        <v>5426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5426</v>
      </c>
      <c r="O66" s="48">
        <f t="shared" si="6"/>
        <v>0.07545018424528958</v>
      </c>
      <c r="P66" s="9"/>
    </row>
    <row r="67" spans="1:16" ht="15">
      <c r="A67" s="12"/>
      <c r="B67" s="25">
        <v>348.23</v>
      </c>
      <c r="C67" s="39" t="s">
        <v>89</v>
      </c>
      <c r="D67" s="47">
        <v>0</v>
      </c>
      <c r="E67" s="47">
        <v>49108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49108</v>
      </c>
      <c r="O67" s="48">
        <f t="shared" si="6"/>
        <v>0.68286171174303</v>
      </c>
      <c r="P67" s="9"/>
    </row>
    <row r="68" spans="1:16" ht="15">
      <c r="A68" s="12"/>
      <c r="B68" s="25">
        <v>348.32</v>
      </c>
      <c r="C68" s="39" t="s">
        <v>91</v>
      </c>
      <c r="D68" s="47">
        <v>0</v>
      </c>
      <c r="E68" s="47">
        <v>104536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104536</v>
      </c>
      <c r="O68" s="48">
        <f t="shared" si="6"/>
        <v>1.453604950288535</v>
      </c>
      <c r="P68" s="9"/>
    </row>
    <row r="69" spans="1:16" ht="15">
      <c r="A69" s="12"/>
      <c r="B69" s="25">
        <v>348.33</v>
      </c>
      <c r="C69" s="39" t="s">
        <v>92</v>
      </c>
      <c r="D69" s="47">
        <v>0</v>
      </c>
      <c r="E69" s="47">
        <v>976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976</v>
      </c>
      <c r="O69" s="48">
        <f aca="true" t="shared" si="9" ref="O69:O100">(N69/O$113)</f>
        <v>0.013571577556837933</v>
      </c>
      <c r="P69" s="9"/>
    </row>
    <row r="70" spans="1:16" ht="15">
      <c r="A70" s="12"/>
      <c r="B70" s="25">
        <v>348.41</v>
      </c>
      <c r="C70" s="39" t="s">
        <v>93</v>
      </c>
      <c r="D70" s="47">
        <v>0</v>
      </c>
      <c r="E70" s="47">
        <v>263694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263694</v>
      </c>
      <c r="O70" s="48">
        <f t="shared" si="9"/>
        <v>3.666745463394285</v>
      </c>
      <c r="P70" s="9"/>
    </row>
    <row r="71" spans="1:16" ht="15">
      <c r="A71" s="12"/>
      <c r="B71" s="25">
        <v>348.42</v>
      </c>
      <c r="C71" s="39" t="s">
        <v>94</v>
      </c>
      <c r="D71" s="47">
        <v>0</v>
      </c>
      <c r="E71" s="47">
        <v>42222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42222</v>
      </c>
      <c r="O71" s="48">
        <f t="shared" si="9"/>
        <v>0.5871097823819788</v>
      </c>
      <c r="P71" s="9"/>
    </row>
    <row r="72" spans="1:16" ht="15">
      <c r="A72" s="12"/>
      <c r="B72" s="25">
        <v>348.48</v>
      </c>
      <c r="C72" s="39" t="s">
        <v>96</v>
      </c>
      <c r="D72" s="47">
        <v>0</v>
      </c>
      <c r="E72" s="47">
        <v>25227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25227</v>
      </c>
      <c r="O72" s="48">
        <f t="shared" si="9"/>
        <v>0.3507891260515887</v>
      </c>
      <c r="P72" s="9"/>
    </row>
    <row r="73" spans="1:16" ht="15">
      <c r="A73" s="12"/>
      <c r="B73" s="25">
        <v>348.51</v>
      </c>
      <c r="C73" s="39" t="s">
        <v>160</v>
      </c>
      <c r="D73" s="47">
        <v>0</v>
      </c>
      <c r="E73" s="47">
        <v>16492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16492</v>
      </c>
      <c r="O73" s="48">
        <f t="shared" si="9"/>
        <v>0.22932628797886392</v>
      </c>
      <c r="P73" s="9"/>
    </row>
    <row r="74" spans="1:16" ht="15">
      <c r="A74" s="12"/>
      <c r="B74" s="25">
        <v>348.52</v>
      </c>
      <c r="C74" s="39" t="s">
        <v>97</v>
      </c>
      <c r="D74" s="47">
        <v>0</v>
      </c>
      <c r="E74" s="47">
        <v>39506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39506</v>
      </c>
      <c r="O74" s="48">
        <f t="shared" si="9"/>
        <v>0.5493429743447125</v>
      </c>
      <c r="P74" s="9"/>
    </row>
    <row r="75" spans="1:16" ht="15">
      <c r="A75" s="12"/>
      <c r="B75" s="25">
        <v>348.53</v>
      </c>
      <c r="C75" s="39" t="s">
        <v>98</v>
      </c>
      <c r="D75" s="47">
        <v>0</v>
      </c>
      <c r="E75" s="47">
        <v>311216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311216</v>
      </c>
      <c r="O75" s="48">
        <f t="shared" si="9"/>
        <v>4.327553361607453</v>
      </c>
      <c r="P75" s="9"/>
    </row>
    <row r="76" spans="1:16" ht="15">
      <c r="A76" s="12"/>
      <c r="B76" s="25">
        <v>348.62</v>
      </c>
      <c r="C76" s="39" t="s">
        <v>99</v>
      </c>
      <c r="D76" s="47">
        <v>0</v>
      </c>
      <c r="E76" s="47">
        <v>1119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1119</v>
      </c>
      <c r="O76" s="48">
        <f t="shared" si="9"/>
        <v>0.015560036153792672</v>
      </c>
      <c r="P76" s="9"/>
    </row>
    <row r="77" spans="1:16" ht="15">
      <c r="A77" s="12"/>
      <c r="B77" s="25">
        <v>348.63</v>
      </c>
      <c r="C77" s="39" t="s">
        <v>161</v>
      </c>
      <c r="D77" s="47">
        <v>0</v>
      </c>
      <c r="E77" s="47">
        <v>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25</v>
      </c>
      <c r="O77" s="48">
        <f t="shared" si="9"/>
        <v>0.00034763262184523395</v>
      </c>
      <c r="P77" s="9"/>
    </row>
    <row r="78" spans="1:16" ht="15">
      <c r="A78" s="12"/>
      <c r="B78" s="25">
        <v>348.71</v>
      </c>
      <c r="C78" s="39" t="s">
        <v>100</v>
      </c>
      <c r="D78" s="47">
        <v>0</v>
      </c>
      <c r="E78" s="47">
        <v>54097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54097</v>
      </c>
      <c r="O78" s="48">
        <f t="shared" si="9"/>
        <v>0.7522352777584649</v>
      </c>
      <c r="P78" s="9"/>
    </row>
    <row r="79" spans="1:16" ht="15">
      <c r="A79" s="12"/>
      <c r="B79" s="25">
        <v>348.72</v>
      </c>
      <c r="C79" s="39" t="s">
        <v>101</v>
      </c>
      <c r="D79" s="47">
        <v>0</v>
      </c>
      <c r="E79" s="47">
        <v>5670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5670</v>
      </c>
      <c r="O79" s="48">
        <f t="shared" si="9"/>
        <v>0.07884307863449906</v>
      </c>
      <c r="P79" s="9"/>
    </row>
    <row r="80" spans="1:16" ht="15">
      <c r="A80" s="12"/>
      <c r="B80" s="25">
        <v>348.922</v>
      </c>
      <c r="C80" s="20" t="s">
        <v>80</v>
      </c>
      <c r="D80" s="47">
        <v>0</v>
      </c>
      <c r="E80" s="47">
        <v>30979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30979</v>
      </c>
      <c r="O80" s="48">
        <f t="shared" si="9"/>
        <v>0.4307724396857401</v>
      </c>
      <c r="P80" s="9"/>
    </row>
    <row r="81" spans="1:16" ht="15">
      <c r="A81" s="12"/>
      <c r="B81" s="25">
        <v>348.923</v>
      </c>
      <c r="C81" s="20" t="s">
        <v>81</v>
      </c>
      <c r="D81" s="47">
        <v>0</v>
      </c>
      <c r="E81" s="47">
        <v>30979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30979</v>
      </c>
      <c r="O81" s="48">
        <f t="shared" si="9"/>
        <v>0.4307724396857401</v>
      </c>
      <c r="P81" s="9"/>
    </row>
    <row r="82" spans="1:16" ht="15">
      <c r="A82" s="12"/>
      <c r="B82" s="25">
        <v>348.932</v>
      </c>
      <c r="C82" s="20" t="s">
        <v>82</v>
      </c>
      <c r="D82" s="47">
        <v>0</v>
      </c>
      <c r="E82" s="47">
        <v>9706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9706</v>
      </c>
      <c r="O82" s="48">
        <f t="shared" si="9"/>
        <v>0.13496488910519364</v>
      </c>
      <c r="P82" s="9"/>
    </row>
    <row r="83" spans="1:16" ht="15">
      <c r="A83" s="12"/>
      <c r="B83" s="25">
        <v>349</v>
      </c>
      <c r="C83" s="20" t="s">
        <v>1</v>
      </c>
      <c r="D83" s="47">
        <v>3195282</v>
      </c>
      <c r="E83" s="47">
        <v>23830</v>
      </c>
      <c r="F83" s="47">
        <v>0</v>
      </c>
      <c r="G83" s="47">
        <v>289</v>
      </c>
      <c r="H83" s="47">
        <v>0</v>
      </c>
      <c r="I83" s="47">
        <v>13632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3233033</v>
      </c>
      <c r="O83" s="48">
        <f t="shared" si="9"/>
        <v>44.95630953208649</v>
      </c>
      <c r="P83" s="9"/>
    </row>
    <row r="84" spans="1:16" ht="15.75">
      <c r="A84" s="29" t="s">
        <v>56</v>
      </c>
      <c r="B84" s="30"/>
      <c r="C84" s="31"/>
      <c r="D84" s="32">
        <f aca="true" t="shared" si="10" ref="D84:M84">SUM(D85:D92)</f>
        <v>87745</v>
      </c>
      <c r="E84" s="32">
        <f t="shared" si="10"/>
        <v>499964</v>
      </c>
      <c r="F84" s="32">
        <f t="shared" si="10"/>
        <v>0</v>
      </c>
      <c r="G84" s="32">
        <f t="shared" si="10"/>
        <v>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>SUM(D84:M84)</f>
        <v>587709</v>
      </c>
      <c r="O84" s="46">
        <f t="shared" si="9"/>
        <v>8.172272822081624</v>
      </c>
      <c r="P84" s="10"/>
    </row>
    <row r="85" spans="1:16" ht="15">
      <c r="A85" s="13"/>
      <c r="B85" s="40">
        <v>351.1</v>
      </c>
      <c r="C85" s="21" t="s">
        <v>103</v>
      </c>
      <c r="D85" s="47">
        <v>137</v>
      </c>
      <c r="E85" s="47">
        <v>112926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113063</v>
      </c>
      <c r="O85" s="48">
        <f t="shared" si="9"/>
        <v>1.5721754849475076</v>
      </c>
      <c r="P85" s="9"/>
    </row>
    <row r="86" spans="1:16" ht="15">
      <c r="A86" s="13"/>
      <c r="B86" s="40">
        <v>351.2</v>
      </c>
      <c r="C86" s="21" t="s">
        <v>106</v>
      </c>
      <c r="D86" s="47">
        <v>0</v>
      </c>
      <c r="E86" s="47">
        <v>89958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aca="true" t="shared" si="11" ref="N86:N92">SUM(D86:M86)</f>
        <v>89958</v>
      </c>
      <c r="O86" s="48">
        <f t="shared" si="9"/>
        <v>1.2508934158381422</v>
      </c>
      <c r="P86" s="9"/>
    </row>
    <row r="87" spans="1:16" ht="15">
      <c r="A87" s="13"/>
      <c r="B87" s="40">
        <v>351.4</v>
      </c>
      <c r="C87" s="21" t="s">
        <v>108</v>
      </c>
      <c r="D87" s="47">
        <v>0</v>
      </c>
      <c r="E87" s="47">
        <v>200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200</v>
      </c>
      <c r="O87" s="48">
        <f t="shared" si="9"/>
        <v>0.0027810609747618716</v>
      </c>
      <c r="P87" s="9"/>
    </row>
    <row r="88" spans="1:16" ht="15">
      <c r="A88" s="13"/>
      <c r="B88" s="40">
        <v>351.5</v>
      </c>
      <c r="C88" s="21" t="s">
        <v>109</v>
      </c>
      <c r="D88" s="47">
        <v>0</v>
      </c>
      <c r="E88" s="47">
        <v>251911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251911</v>
      </c>
      <c r="O88" s="48">
        <f t="shared" si="9"/>
        <v>3.5028992560661893</v>
      </c>
      <c r="P88" s="9"/>
    </row>
    <row r="89" spans="1:16" ht="15">
      <c r="A89" s="13"/>
      <c r="B89" s="40">
        <v>351.6</v>
      </c>
      <c r="C89" s="21" t="s">
        <v>162</v>
      </c>
      <c r="D89" s="47">
        <v>0</v>
      </c>
      <c r="E89" s="47">
        <v>25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25</v>
      </c>
      <c r="O89" s="48">
        <f t="shared" si="9"/>
        <v>0.00034763262184523395</v>
      </c>
      <c r="P89" s="9"/>
    </row>
    <row r="90" spans="1:16" ht="15">
      <c r="A90" s="13"/>
      <c r="B90" s="40">
        <v>352</v>
      </c>
      <c r="C90" s="21" t="s">
        <v>110</v>
      </c>
      <c r="D90" s="47">
        <v>35131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35131</v>
      </c>
      <c r="O90" s="48">
        <f t="shared" si="9"/>
        <v>0.4885072655217966</v>
      </c>
      <c r="P90" s="9"/>
    </row>
    <row r="91" spans="1:16" ht="15">
      <c r="A91" s="13"/>
      <c r="B91" s="40">
        <v>354</v>
      </c>
      <c r="C91" s="21" t="s">
        <v>111</v>
      </c>
      <c r="D91" s="47">
        <v>715</v>
      </c>
      <c r="E91" s="47">
        <v>44944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45659</v>
      </c>
      <c r="O91" s="48">
        <f t="shared" si="9"/>
        <v>0.6349023152332615</v>
      </c>
      <c r="P91" s="9"/>
    </row>
    <row r="92" spans="1:16" ht="15">
      <c r="A92" s="13"/>
      <c r="B92" s="40">
        <v>359</v>
      </c>
      <c r="C92" s="21" t="s">
        <v>112</v>
      </c>
      <c r="D92" s="47">
        <v>51762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51762</v>
      </c>
      <c r="O92" s="48">
        <f t="shared" si="9"/>
        <v>0.71976639087812</v>
      </c>
      <c r="P92" s="9"/>
    </row>
    <row r="93" spans="1:16" ht="15.75">
      <c r="A93" s="29" t="s">
        <v>5</v>
      </c>
      <c r="B93" s="30"/>
      <c r="C93" s="31"/>
      <c r="D93" s="32">
        <f aca="true" t="shared" si="12" ref="D93:M93">SUM(D94:D105)</f>
        <v>1424848</v>
      </c>
      <c r="E93" s="32">
        <f t="shared" si="12"/>
        <v>2912647</v>
      </c>
      <c r="F93" s="32">
        <f t="shared" si="12"/>
        <v>827889</v>
      </c>
      <c r="G93" s="32">
        <f t="shared" si="12"/>
        <v>320745</v>
      </c>
      <c r="H93" s="32">
        <f t="shared" si="12"/>
        <v>0</v>
      </c>
      <c r="I93" s="32">
        <f t="shared" si="12"/>
        <v>253302</v>
      </c>
      <c r="J93" s="32">
        <f t="shared" si="12"/>
        <v>0</v>
      </c>
      <c r="K93" s="32">
        <f t="shared" si="12"/>
        <v>0</v>
      </c>
      <c r="L93" s="32">
        <f t="shared" si="12"/>
        <v>0</v>
      </c>
      <c r="M93" s="32">
        <f t="shared" si="12"/>
        <v>0</v>
      </c>
      <c r="N93" s="32">
        <f>SUM(D93:M93)</f>
        <v>5739431</v>
      </c>
      <c r="O93" s="46">
        <f t="shared" si="9"/>
        <v>79.80853785719252</v>
      </c>
      <c r="P93" s="10"/>
    </row>
    <row r="94" spans="1:16" ht="15">
      <c r="A94" s="12"/>
      <c r="B94" s="25">
        <v>361.1</v>
      </c>
      <c r="C94" s="20" t="s">
        <v>113</v>
      </c>
      <c r="D94" s="47">
        <v>750159</v>
      </c>
      <c r="E94" s="47">
        <v>502631</v>
      </c>
      <c r="F94" s="47">
        <v>68353</v>
      </c>
      <c r="G94" s="47">
        <v>255745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1576888</v>
      </c>
      <c r="O94" s="48">
        <f t="shared" si="9"/>
        <v>21.92710839185149</v>
      </c>
      <c r="P94" s="9"/>
    </row>
    <row r="95" spans="1:16" ht="15">
      <c r="A95" s="12"/>
      <c r="B95" s="25">
        <v>362</v>
      </c>
      <c r="C95" s="20" t="s">
        <v>115</v>
      </c>
      <c r="D95" s="47">
        <v>126861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aca="true" t="shared" si="13" ref="N95:N105">SUM(D95:M95)</f>
        <v>126861</v>
      </c>
      <c r="O95" s="48">
        <f t="shared" si="9"/>
        <v>1.764040881596329</v>
      </c>
      <c r="P95" s="9"/>
    </row>
    <row r="96" spans="1:16" ht="15">
      <c r="A96" s="12"/>
      <c r="B96" s="25">
        <v>363.11</v>
      </c>
      <c r="C96" s="20" t="s">
        <v>21</v>
      </c>
      <c r="D96" s="47">
        <v>0</v>
      </c>
      <c r="E96" s="47">
        <v>762587</v>
      </c>
      <c r="F96" s="47">
        <v>759536</v>
      </c>
      <c r="G96" s="47">
        <v>0</v>
      </c>
      <c r="H96" s="47">
        <v>0</v>
      </c>
      <c r="I96" s="47">
        <v>43493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1565616</v>
      </c>
      <c r="O96" s="48">
        <f t="shared" si="9"/>
        <v>21.770367795313913</v>
      </c>
      <c r="P96" s="9"/>
    </row>
    <row r="97" spans="1:16" ht="15">
      <c r="A97" s="12"/>
      <c r="B97" s="25">
        <v>363.22</v>
      </c>
      <c r="C97" s="20" t="s">
        <v>163</v>
      </c>
      <c r="D97" s="47">
        <v>0</v>
      </c>
      <c r="E97" s="47">
        <v>183739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183739</v>
      </c>
      <c r="O97" s="48">
        <f t="shared" si="9"/>
        <v>2.5549468122088577</v>
      </c>
      <c r="P97" s="9"/>
    </row>
    <row r="98" spans="1:16" ht="15">
      <c r="A98" s="12"/>
      <c r="B98" s="25">
        <v>363.23</v>
      </c>
      <c r="C98" s="20" t="s">
        <v>164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172577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172577</v>
      </c>
      <c r="O98" s="48">
        <f t="shared" si="9"/>
        <v>2.3997357992073978</v>
      </c>
      <c r="P98" s="9"/>
    </row>
    <row r="99" spans="1:16" ht="15">
      <c r="A99" s="12"/>
      <c r="B99" s="25">
        <v>363.24</v>
      </c>
      <c r="C99" s="20" t="s">
        <v>165</v>
      </c>
      <c r="D99" s="47">
        <v>0</v>
      </c>
      <c r="E99" s="47">
        <v>985140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985140</v>
      </c>
      <c r="O99" s="48">
        <f t="shared" si="9"/>
        <v>13.698672043384551</v>
      </c>
      <c r="P99" s="9"/>
    </row>
    <row r="100" spans="1:16" ht="15">
      <c r="A100" s="12"/>
      <c r="B100" s="25">
        <v>363.27</v>
      </c>
      <c r="C100" s="20" t="s">
        <v>166</v>
      </c>
      <c r="D100" s="47">
        <v>0</v>
      </c>
      <c r="E100" s="47">
        <v>153986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153986</v>
      </c>
      <c r="O100" s="48">
        <f t="shared" si="9"/>
        <v>2.1412222762984077</v>
      </c>
      <c r="P100" s="9"/>
    </row>
    <row r="101" spans="1:16" ht="15">
      <c r="A101" s="12"/>
      <c r="B101" s="25">
        <v>363.29</v>
      </c>
      <c r="C101" s="20" t="s">
        <v>167</v>
      </c>
      <c r="D101" s="47">
        <v>0</v>
      </c>
      <c r="E101" s="47">
        <v>135097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135097</v>
      </c>
      <c r="O101" s="48">
        <f aca="true" t="shared" si="14" ref="O101:O111">(N101/O$113)</f>
        <v>1.8785649725370228</v>
      </c>
      <c r="P101" s="9"/>
    </row>
    <row r="102" spans="1:16" ht="15">
      <c r="A102" s="12"/>
      <c r="B102" s="25">
        <v>364</v>
      </c>
      <c r="C102" s="20" t="s">
        <v>116</v>
      </c>
      <c r="D102" s="47">
        <v>0</v>
      </c>
      <c r="E102" s="47">
        <v>16155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16155</v>
      </c>
      <c r="O102" s="48">
        <f t="shared" si="14"/>
        <v>0.22464020023639017</v>
      </c>
      <c r="P102" s="9"/>
    </row>
    <row r="103" spans="1:16" ht="15">
      <c r="A103" s="12"/>
      <c r="B103" s="25">
        <v>366</v>
      </c>
      <c r="C103" s="20" t="s">
        <v>118</v>
      </c>
      <c r="D103" s="47">
        <v>38487</v>
      </c>
      <c r="E103" s="47">
        <v>12954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51441</v>
      </c>
      <c r="O103" s="48">
        <f t="shared" si="14"/>
        <v>0.7153027880136272</v>
      </c>
      <c r="P103" s="9"/>
    </row>
    <row r="104" spans="1:16" ht="15">
      <c r="A104" s="12"/>
      <c r="B104" s="25">
        <v>369.3</v>
      </c>
      <c r="C104" s="20" t="s">
        <v>120</v>
      </c>
      <c r="D104" s="47">
        <v>70815</v>
      </c>
      <c r="E104" s="47">
        <v>146889</v>
      </c>
      <c r="F104" s="47">
        <v>0</v>
      </c>
      <c r="G104" s="47">
        <v>65000</v>
      </c>
      <c r="H104" s="47">
        <v>0</v>
      </c>
      <c r="I104" s="47">
        <v>11395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294099</v>
      </c>
      <c r="O104" s="48">
        <f t="shared" si="14"/>
        <v>4.089536258082458</v>
      </c>
      <c r="P104" s="9"/>
    </row>
    <row r="105" spans="1:16" ht="15">
      <c r="A105" s="12"/>
      <c r="B105" s="25">
        <v>369.9</v>
      </c>
      <c r="C105" s="20" t="s">
        <v>122</v>
      </c>
      <c r="D105" s="47">
        <v>438526</v>
      </c>
      <c r="E105" s="47">
        <v>13469</v>
      </c>
      <c r="F105" s="47">
        <v>0</v>
      </c>
      <c r="G105" s="47">
        <v>0</v>
      </c>
      <c r="H105" s="47">
        <v>0</v>
      </c>
      <c r="I105" s="47">
        <v>25837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477832</v>
      </c>
      <c r="O105" s="48">
        <f t="shared" si="14"/>
        <v>6.644399638462073</v>
      </c>
      <c r="P105" s="9"/>
    </row>
    <row r="106" spans="1:16" ht="15.75">
      <c r="A106" s="29" t="s">
        <v>57</v>
      </c>
      <c r="B106" s="30"/>
      <c r="C106" s="31"/>
      <c r="D106" s="32">
        <f aca="true" t="shared" si="15" ref="D106:M106">SUM(D107:D110)</f>
        <v>5761634</v>
      </c>
      <c r="E106" s="32">
        <f t="shared" si="15"/>
        <v>1515120</v>
      </c>
      <c r="F106" s="32">
        <f t="shared" si="15"/>
        <v>6180669</v>
      </c>
      <c r="G106" s="32">
        <f t="shared" si="15"/>
        <v>5469812</v>
      </c>
      <c r="H106" s="32">
        <f t="shared" si="15"/>
        <v>0</v>
      </c>
      <c r="I106" s="32">
        <f t="shared" si="15"/>
        <v>5423881</v>
      </c>
      <c r="J106" s="32">
        <f t="shared" si="15"/>
        <v>0</v>
      </c>
      <c r="K106" s="32">
        <f t="shared" si="15"/>
        <v>0</v>
      </c>
      <c r="L106" s="32">
        <f t="shared" si="15"/>
        <v>0</v>
      </c>
      <c r="M106" s="32">
        <f t="shared" si="15"/>
        <v>0</v>
      </c>
      <c r="N106" s="32">
        <f aca="true" t="shared" si="16" ref="N106:N111">SUM(D106:M106)</f>
        <v>24351116</v>
      </c>
      <c r="O106" s="46">
        <f t="shared" si="14"/>
        <v>338.60969199749707</v>
      </c>
      <c r="P106" s="9"/>
    </row>
    <row r="107" spans="1:16" ht="15">
      <c r="A107" s="12"/>
      <c r="B107" s="25">
        <v>381</v>
      </c>
      <c r="C107" s="20" t="s">
        <v>123</v>
      </c>
      <c r="D107" s="47">
        <v>5761634</v>
      </c>
      <c r="E107" s="47">
        <v>1515120</v>
      </c>
      <c r="F107" s="47">
        <v>6176414</v>
      </c>
      <c r="G107" s="47">
        <v>5469812</v>
      </c>
      <c r="H107" s="47">
        <v>0</v>
      </c>
      <c r="I107" s="47">
        <v>4735650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23658630</v>
      </c>
      <c r="O107" s="48">
        <f t="shared" si="14"/>
        <v>328.9804630466523</v>
      </c>
      <c r="P107" s="9"/>
    </row>
    <row r="108" spans="1:16" ht="15">
      <c r="A108" s="12"/>
      <c r="B108" s="25">
        <v>386.7</v>
      </c>
      <c r="C108" s="20" t="s">
        <v>168</v>
      </c>
      <c r="D108" s="47">
        <v>0</v>
      </c>
      <c r="E108" s="47">
        <v>0</v>
      </c>
      <c r="F108" s="47">
        <v>4255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4255</v>
      </c>
      <c r="O108" s="48">
        <f t="shared" si="14"/>
        <v>0.05916707223805882</v>
      </c>
      <c r="P108" s="9"/>
    </row>
    <row r="109" spans="1:16" ht="15">
      <c r="A109" s="12"/>
      <c r="B109" s="25">
        <v>389.1</v>
      </c>
      <c r="C109" s="20" t="s">
        <v>126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410915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410915</v>
      </c>
      <c r="O109" s="48">
        <f t="shared" si="14"/>
        <v>5.713898352221372</v>
      </c>
      <c r="P109" s="9"/>
    </row>
    <row r="110" spans="1:16" ht="15.75" thickBot="1">
      <c r="A110" s="12"/>
      <c r="B110" s="25">
        <v>389.3</v>
      </c>
      <c r="C110" s="20" t="s">
        <v>127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277316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277316</v>
      </c>
      <c r="O110" s="48">
        <f t="shared" si="14"/>
        <v>3.856163526385316</v>
      </c>
      <c r="P110" s="9"/>
    </row>
    <row r="111" spans="1:119" ht="16.5" thickBot="1">
      <c r="A111" s="14" t="s">
        <v>84</v>
      </c>
      <c r="B111" s="23"/>
      <c r="C111" s="22"/>
      <c r="D111" s="15">
        <f aca="true" t="shared" si="17" ref="D111:M111">SUM(D5,D11,D14,D41,D84,D93,D106)</f>
        <v>55586038</v>
      </c>
      <c r="E111" s="15">
        <f t="shared" si="17"/>
        <v>38182723</v>
      </c>
      <c r="F111" s="15">
        <f t="shared" si="17"/>
        <v>9120907</v>
      </c>
      <c r="G111" s="15">
        <f t="shared" si="17"/>
        <v>9094398</v>
      </c>
      <c r="H111" s="15">
        <f t="shared" si="17"/>
        <v>0</v>
      </c>
      <c r="I111" s="15">
        <f t="shared" si="17"/>
        <v>10713601</v>
      </c>
      <c r="J111" s="15">
        <f t="shared" si="17"/>
        <v>0</v>
      </c>
      <c r="K111" s="15">
        <f t="shared" si="17"/>
        <v>0</v>
      </c>
      <c r="L111" s="15">
        <f t="shared" si="17"/>
        <v>0</v>
      </c>
      <c r="M111" s="15">
        <f t="shared" si="17"/>
        <v>0</v>
      </c>
      <c r="N111" s="15">
        <f t="shared" si="16"/>
        <v>122697667</v>
      </c>
      <c r="O111" s="38">
        <f t="shared" si="14"/>
        <v>1706.1484669401377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5" ht="15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 ht="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169</v>
      </c>
      <c r="M113" s="49"/>
      <c r="N113" s="49"/>
      <c r="O113" s="44">
        <v>71915</v>
      </c>
    </row>
    <row r="114" spans="1:15" ht="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customHeight="1" thickBot="1">
      <c r="A115" s="53" t="s">
        <v>151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sheetProtection/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34490641</v>
      </c>
      <c r="E5" s="27">
        <f t="shared" si="0"/>
        <v>26779004</v>
      </c>
      <c r="F5" s="27">
        <f t="shared" si="0"/>
        <v>1269972</v>
      </c>
      <c r="G5" s="27">
        <f t="shared" si="0"/>
        <v>351996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62891613</v>
      </c>
      <c r="O5" s="33">
        <f aca="true" t="shared" si="1" ref="O5:O36">(N5/O$106)</f>
        <v>904.0177809081631</v>
      </c>
      <c r="P5" s="6"/>
    </row>
    <row r="6" spans="1:16" ht="15">
      <c r="A6" s="12"/>
      <c r="B6" s="25">
        <v>311</v>
      </c>
      <c r="C6" s="20" t="s">
        <v>3</v>
      </c>
      <c r="D6" s="47">
        <v>34490641</v>
      </c>
      <c r="E6" s="47">
        <v>16062515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50553156</v>
      </c>
      <c r="O6" s="48">
        <f t="shared" si="1"/>
        <v>726.6621052480272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1704953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1704953</v>
      </c>
      <c r="O7" s="48">
        <f t="shared" si="1"/>
        <v>24.507366786930962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366320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366320</v>
      </c>
      <c r="O8" s="48">
        <f t="shared" si="1"/>
        <v>5.265563684974629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1457828</v>
      </c>
      <c r="F9" s="47">
        <v>903652</v>
      </c>
      <c r="G9" s="47">
        <v>351996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2713476</v>
      </c>
      <c r="O9" s="48">
        <f t="shared" si="1"/>
        <v>39.004096652244534</v>
      </c>
      <c r="P9" s="9"/>
    </row>
    <row r="10" spans="1:16" ht="15">
      <c r="A10" s="12"/>
      <c r="B10" s="25">
        <v>312.42</v>
      </c>
      <c r="C10" s="20" t="s">
        <v>241</v>
      </c>
      <c r="D10" s="47">
        <v>0</v>
      </c>
      <c r="E10" s="47">
        <v>547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547</v>
      </c>
      <c r="O10" s="48">
        <f t="shared" si="1"/>
        <v>0.007862697465825295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6819736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6819736</v>
      </c>
      <c r="O11" s="48">
        <f t="shared" si="1"/>
        <v>98.0283747071253</v>
      </c>
      <c r="P11" s="9"/>
    </row>
    <row r="12" spans="1:16" ht="15">
      <c r="A12" s="12"/>
      <c r="B12" s="25">
        <v>314.2</v>
      </c>
      <c r="C12" s="20" t="s">
        <v>16</v>
      </c>
      <c r="D12" s="47">
        <v>0</v>
      </c>
      <c r="E12" s="47">
        <v>674030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674030</v>
      </c>
      <c r="O12" s="48">
        <f t="shared" si="1"/>
        <v>9.6886544294154</v>
      </c>
      <c r="P12" s="9"/>
    </row>
    <row r="13" spans="1:16" ht="15">
      <c r="A13" s="12"/>
      <c r="B13" s="25">
        <v>316</v>
      </c>
      <c r="C13" s="20" t="s">
        <v>153</v>
      </c>
      <c r="D13" s="47">
        <v>0</v>
      </c>
      <c r="E13" s="47">
        <v>59395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aca="true" t="shared" si="3" ref="N13:N25">SUM(D13:M13)</f>
        <v>59395</v>
      </c>
      <c r="O13" s="48">
        <f t="shared" si="1"/>
        <v>0.8537567019793298</v>
      </c>
      <c r="P13" s="9"/>
    </row>
    <row r="14" spans="1:16" ht="15.75">
      <c r="A14" s="29" t="s">
        <v>242</v>
      </c>
      <c r="B14" s="30"/>
      <c r="C14" s="31"/>
      <c r="D14" s="32">
        <f aca="true" t="shared" si="4" ref="D14:M14">SUM(D15:D17)</f>
        <v>7675</v>
      </c>
      <c r="E14" s="32">
        <f t="shared" si="4"/>
        <v>2165548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800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3"/>
        <v>2174023</v>
      </c>
      <c r="O14" s="46">
        <f t="shared" si="1"/>
        <v>31.249881412698183</v>
      </c>
      <c r="P14" s="10"/>
    </row>
    <row r="15" spans="1:16" ht="15">
      <c r="A15" s="12"/>
      <c r="B15" s="25">
        <v>321</v>
      </c>
      <c r="C15" s="20" t="s">
        <v>243</v>
      </c>
      <c r="D15" s="47">
        <v>0</v>
      </c>
      <c r="E15" s="47">
        <v>350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3"/>
        <v>350</v>
      </c>
      <c r="O15" s="48">
        <f t="shared" si="1"/>
        <v>0.005030976440656039</v>
      </c>
      <c r="P15" s="9"/>
    </row>
    <row r="16" spans="1:16" ht="15">
      <c r="A16" s="12"/>
      <c r="B16" s="25">
        <v>322</v>
      </c>
      <c r="C16" s="20" t="s">
        <v>0</v>
      </c>
      <c r="D16" s="47">
        <v>0</v>
      </c>
      <c r="E16" s="47">
        <v>1421943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3"/>
        <v>1421943</v>
      </c>
      <c r="O16" s="48">
        <f t="shared" si="1"/>
        <v>20.439319237016488</v>
      </c>
      <c r="P16" s="9"/>
    </row>
    <row r="17" spans="1:16" ht="15">
      <c r="A17" s="12"/>
      <c r="B17" s="25">
        <v>329</v>
      </c>
      <c r="C17" s="20" t="s">
        <v>244</v>
      </c>
      <c r="D17" s="47">
        <v>7675</v>
      </c>
      <c r="E17" s="47">
        <v>743255</v>
      </c>
      <c r="F17" s="47">
        <v>0</v>
      </c>
      <c r="G17" s="47">
        <v>0</v>
      </c>
      <c r="H17" s="47">
        <v>0</v>
      </c>
      <c r="I17" s="47">
        <v>800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3"/>
        <v>751730</v>
      </c>
      <c r="O17" s="48">
        <f t="shared" si="1"/>
        <v>10.805531199241042</v>
      </c>
      <c r="P17" s="9"/>
    </row>
    <row r="18" spans="1:16" ht="15.75">
      <c r="A18" s="29" t="s">
        <v>26</v>
      </c>
      <c r="B18" s="30"/>
      <c r="C18" s="31"/>
      <c r="D18" s="32">
        <f aca="true" t="shared" si="5" ref="D18:M18">SUM(D19:D45)</f>
        <v>5232757</v>
      </c>
      <c r="E18" s="32">
        <f t="shared" si="5"/>
        <v>4759761</v>
      </c>
      <c r="F18" s="32">
        <f t="shared" si="5"/>
        <v>842378</v>
      </c>
      <c r="G18" s="32">
        <f t="shared" si="5"/>
        <v>431766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3"/>
        <v>11266662</v>
      </c>
      <c r="O18" s="46">
        <f t="shared" si="1"/>
        <v>161.949460248099</v>
      </c>
      <c r="P18" s="10"/>
    </row>
    <row r="19" spans="1:16" ht="15">
      <c r="A19" s="12"/>
      <c r="B19" s="25">
        <v>331.1</v>
      </c>
      <c r="C19" s="20" t="s">
        <v>24</v>
      </c>
      <c r="D19" s="47">
        <v>13890</v>
      </c>
      <c r="E19" s="47">
        <v>0</v>
      </c>
      <c r="F19" s="47">
        <v>0</v>
      </c>
      <c r="G19" s="47">
        <v>153059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3"/>
        <v>166949</v>
      </c>
      <c r="O19" s="48">
        <f t="shared" si="1"/>
        <v>2.3997613879745288</v>
      </c>
      <c r="P19" s="9"/>
    </row>
    <row r="20" spans="1:16" ht="15">
      <c r="A20" s="12"/>
      <c r="B20" s="25">
        <v>331.2</v>
      </c>
      <c r="C20" s="20" t="s">
        <v>25</v>
      </c>
      <c r="D20" s="47">
        <v>26117</v>
      </c>
      <c r="E20" s="47">
        <v>175345</v>
      </c>
      <c r="F20" s="47">
        <v>0</v>
      </c>
      <c r="G20" s="47">
        <v>236217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3"/>
        <v>437679</v>
      </c>
      <c r="O20" s="48">
        <f t="shared" si="1"/>
        <v>6.291293535913985</v>
      </c>
      <c r="P20" s="9"/>
    </row>
    <row r="21" spans="1:16" ht="15">
      <c r="A21" s="12"/>
      <c r="B21" s="25">
        <v>331.61</v>
      </c>
      <c r="C21" s="20" t="s">
        <v>245</v>
      </c>
      <c r="D21" s="47">
        <v>0</v>
      </c>
      <c r="E21" s="47">
        <v>383558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3"/>
        <v>383558</v>
      </c>
      <c r="O21" s="48">
        <f t="shared" si="1"/>
        <v>5.51334646178614</v>
      </c>
      <c r="P21" s="9"/>
    </row>
    <row r="22" spans="1:16" ht="15">
      <c r="A22" s="12"/>
      <c r="B22" s="25">
        <v>331.65</v>
      </c>
      <c r="C22" s="20" t="s">
        <v>29</v>
      </c>
      <c r="D22" s="47">
        <v>0</v>
      </c>
      <c r="E22" s="47">
        <v>108684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3"/>
        <v>108684</v>
      </c>
      <c r="O22" s="48">
        <f t="shared" si="1"/>
        <v>1.5622475527893172</v>
      </c>
      <c r="P22" s="9"/>
    </row>
    <row r="23" spans="1:16" ht="15">
      <c r="A23" s="12"/>
      <c r="B23" s="25">
        <v>331.69</v>
      </c>
      <c r="C23" s="20" t="s">
        <v>246</v>
      </c>
      <c r="D23" s="47">
        <v>0</v>
      </c>
      <c r="E23" s="47">
        <v>700125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3"/>
        <v>700125</v>
      </c>
      <c r="O23" s="48">
        <f t="shared" si="1"/>
        <v>10.063749658612313</v>
      </c>
      <c r="P23" s="9"/>
    </row>
    <row r="24" spans="1:16" ht="15">
      <c r="A24" s="12"/>
      <c r="B24" s="25">
        <v>331.7</v>
      </c>
      <c r="C24" s="20" t="s">
        <v>27</v>
      </c>
      <c r="D24" s="47">
        <v>10328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3"/>
        <v>10328</v>
      </c>
      <c r="O24" s="48">
        <f t="shared" si="1"/>
        <v>0.14845692765455878</v>
      </c>
      <c r="P24" s="9"/>
    </row>
    <row r="25" spans="1:16" ht="15">
      <c r="A25" s="12"/>
      <c r="B25" s="25">
        <v>334.2</v>
      </c>
      <c r="C25" s="20" t="s">
        <v>28</v>
      </c>
      <c r="D25" s="47">
        <v>95578</v>
      </c>
      <c r="E25" s="47">
        <v>3080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3"/>
        <v>98658</v>
      </c>
      <c r="O25" s="48">
        <f t="shared" si="1"/>
        <v>1.4181316390921244</v>
      </c>
      <c r="P25" s="9"/>
    </row>
    <row r="26" spans="1:16" ht="15">
      <c r="A26" s="12"/>
      <c r="B26" s="25">
        <v>334.49</v>
      </c>
      <c r="C26" s="20" t="s">
        <v>31</v>
      </c>
      <c r="D26" s="47">
        <v>0</v>
      </c>
      <c r="E26" s="47">
        <v>0</v>
      </c>
      <c r="F26" s="47">
        <v>0</v>
      </c>
      <c r="G26" s="47">
        <v>32965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6" ref="N26:N42">SUM(D26:M26)</f>
        <v>32965</v>
      </c>
      <c r="O26" s="48">
        <f t="shared" si="1"/>
        <v>0.47384610961778956</v>
      </c>
      <c r="P26" s="9"/>
    </row>
    <row r="27" spans="1:16" ht="15">
      <c r="A27" s="12"/>
      <c r="B27" s="25">
        <v>334.69</v>
      </c>
      <c r="C27" s="20" t="s">
        <v>247</v>
      </c>
      <c r="D27" s="47">
        <v>0</v>
      </c>
      <c r="E27" s="47">
        <v>1161679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1161679</v>
      </c>
      <c r="O27" s="48">
        <f t="shared" si="1"/>
        <v>16.698227658871048</v>
      </c>
      <c r="P27" s="9"/>
    </row>
    <row r="28" spans="1:16" ht="15">
      <c r="A28" s="12"/>
      <c r="B28" s="25">
        <v>334.7</v>
      </c>
      <c r="C28" s="20" t="s">
        <v>33</v>
      </c>
      <c r="D28" s="47">
        <v>310025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310025</v>
      </c>
      <c r="O28" s="48">
        <f t="shared" si="1"/>
        <v>4.45636706004111</v>
      </c>
      <c r="P28" s="9"/>
    </row>
    <row r="29" spans="1:16" ht="15">
      <c r="A29" s="12"/>
      <c r="B29" s="25">
        <v>334.89</v>
      </c>
      <c r="C29" s="20" t="s">
        <v>34</v>
      </c>
      <c r="D29" s="47">
        <v>39346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39346</v>
      </c>
      <c r="O29" s="48">
        <f t="shared" si="1"/>
        <v>0.56556799724015</v>
      </c>
      <c r="P29" s="9"/>
    </row>
    <row r="30" spans="1:16" ht="15">
      <c r="A30" s="12"/>
      <c r="B30" s="25">
        <v>335.12</v>
      </c>
      <c r="C30" s="20" t="s">
        <v>35</v>
      </c>
      <c r="D30" s="47">
        <v>1000377</v>
      </c>
      <c r="E30" s="47">
        <v>504791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1505168</v>
      </c>
      <c r="O30" s="48">
        <f t="shared" si="1"/>
        <v>21.635613563512486</v>
      </c>
      <c r="P30" s="9"/>
    </row>
    <row r="31" spans="1:16" ht="15">
      <c r="A31" s="12"/>
      <c r="B31" s="25">
        <v>335.13</v>
      </c>
      <c r="C31" s="20" t="s">
        <v>36</v>
      </c>
      <c r="D31" s="47">
        <v>29109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29109</v>
      </c>
      <c r="O31" s="48">
        <f t="shared" si="1"/>
        <v>0.41841912346016186</v>
      </c>
      <c r="P31" s="9"/>
    </row>
    <row r="32" spans="1:16" ht="15">
      <c r="A32" s="12"/>
      <c r="B32" s="25">
        <v>335.14</v>
      </c>
      <c r="C32" s="20" t="s">
        <v>37</v>
      </c>
      <c r="D32" s="47">
        <v>0</v>
      </c>
      <c r="E32" s="47">
        <v>20313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20313</v>
      </c>
      <c r="O32" s="48">
        <f t="shared" si="1"/>
        <v>0.29198349839727467</v>
      </c>
      <c r="P32" s="9"/>
    </row>
    <row r="33" spans="1:16" ht="15">
      <c r="A33" s="12"/>
      <c r="B33" s="25">
        <v>335.15</v>
      </c>
      <c r="C33" s="20" t="s">
        <v>38</v>
      </c>
      <c r="D33" s="47">
        <v>22805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22805</v>
      </c>
      <c r="O33" s="48">
        <f t="shared" si="1"/>
        <v>0.32780405065474566</v>
      </c>
      <c r="P33" s="9"/>
    </row>
    <row r="34" spans="1:16" ht="15">
      <c r="A34" s="12"/>
      <c r="B34" s="25">
        <v>335.16</v>
      </c>
      <c r="C34" s="20" t="s">
        <v>39</v>
      </c>
      <c r="D34" s="47">
        <v>25000</v>
      </c>
      <c r="E34" s="47">
        <v>198250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223250</v>
      </c>
      <c r="O34" s="48">
        <f t="shared" si="1"/>
        <v>3.2090442582184595</v>
      </c>
      <c r="P34" s="9"/>
    </row>
    <row r="35" spans="1:16" ht="15">
      <c r="A35" s="12"/>
      <c r="B35" s="25">
        <v>335.18</v>
      </c>
      <c r="C35" s="20" t="s">
        <v>40</v>
      </c>
      <c r="D35" s="47">
        <v>3552298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3552298</v>
      </c>
      <c r="O35" s="48">
        <f t="shared" si="1"/>
        <v>51.06150728054162</v>
      </c>
      <c r="P35" s="9"/>
    </row>
    <row r="36" spans="1:16" ht="15">
      <c r="A36" s="12"/>
      <c r="B36" s="25">
        <v>335.21</v>
      </c>
      <c r="C36" s="20" t="s">
        <v>248</v>
      </c>
      <c r="D36" s="47">
        <v>8046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8046</v>
      </c>
      <c r="O36" s="48">
        <f t="shared" si="1"/>
        <v>0.1156549612614814</v>
      </c>
      <c r="P36" s="9"/>
    </row>
    <row r="37" spans="1:16" ht="15">
      <c r="A37" s="12"/>
      <c r="B37" s="25">
        <v>335.22</v>
      </c>
      <c r="C37" s="20" t="s">
        <v>157</v>
      </c>
      <c r="D37" s="47">
        <v>0</v>
      </c>
      <c r="E37" s="47">
        <v>194046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194046</v>
      </c>
      <c r="O37" s="48">
        <f aca="true" t="shared" si="7" ref="O37:O68">(N37/O$106)</f>
        <v>2.7892595840101193</v>
      </c>
      <c r="P37" s="9"/>
    </row>
    <row r="38" spans="1:16" ht="15">
      <c r="A38" s="12"/>
      <c r="B38" s="25">
        <v>335.49</v>
      </c>
      <c r="C38" s="20" t="s">
        <v>42</v>
      </c>
      <c r="D38" s="47">
        <v>0</v>
      </c>
      <c r="E38" s="47">
        <v>816758</v>
      </c>
      <c r="F38" s="47">
        <v>842378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1659136</v>
      </c>
      <c r="O38" s="48">
        <f t="shared" si="7"/>
        <v>23.84878322241228</v>
      </c>
      <c r="P38" s="9"/>
    </row>
    <row r="39" spans="1:16" ht="15">
      <c r="A39" s="12"/>
      <c r="B39" s="25">
        <v>335.5</v>
      </c>
      <c r="C39" s="20" t="s">
        <v>43</v>
      </c>
      <c r="D39" s="47">
        <v>0</v>
      </c>
      <c r="E39" s="47">
        <v>467860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467860</v>
      </c>
      <c r="O39" s="48">
        <f t="shared" si="7"/>
        <v>6.725121821500956</v>
      </c>
      <c r="P39" s="9"/>
    </row>
    <row r="40" spans="1:16" ht="15">
      <c r="A40" s="12"/>
      <c r="B40" s="25">
        <v>335.69</v>
      </c>
      <c r="C40" s="20" t="s">
        <v>44</v>
      </c>
      <c r="D40" s="47">
        <v>4604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4604</v>
      </c>
      <c r="O40" s="48">
        <f t="shared" si="7"/>
        <v>0.06617890152222973</v>
      </c>
      <c r="P40" s="9"/>
    </row>
    <row r="41" spans="1:16" ht="15">
      <c r="A41" s="12"/>
      <c r="B41" s="25">
        <v>335.7</v>
      </c>
      <c r="C41" s="20" t="s">
        <v>45</v>
      </c>
      <c r="D41" s="47">
        <v>34591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34591</v>
      </c>
      <c r="O41" s="48">
        <f t="shared" si="7"/>
        <v>0.4972185887392373</v>
      </c>
      <c r="P41" s="9"/>
    </row>
    <row r="42" spans="1:16" ht="15">
      <c r="A42" s="12"/>
      <c r="B42" s="25">
        <v>336</v>
      </c>
      <c r="C42" s="20" t="s">
        <v>146</v>
      </c>
      <c r="D42" s="47">
        <v>476</v>
      </c>
      <c r="E42" s="47">
        <v>277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753</v>
      </c>
      <c r="O42" s="48">
        <f t="shared" si="7"/>
        <v>0.010823786456611422</v>
      </c>
      <c r="P42" s="9"/>
    </row>
    <row r="43" spans="1:16" ht="15">
      <c r="A43" s="12"/>
      <c r="B43" s="25">
        <v>337.2</v>
      </c>
      <c r="C43" s="20" t="s">
        <v>147</v>
      </c>
      <c r="D43" s="47">
        <v>8500</v>
      </c>
      <c r="E43" s="47">
        <v>0</v>
      </c>
      <c r="F43" s="47">
        <v>0</v>
      </c>
      <c r="G43" s="47">
        <v>9525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18025</v>
      </c>
      <c r="O43" s="48">
        <f t="shared" si="7"/>
        <v>0.259095286693786</v>
      </c>
      <c r="P43" s="9"/>
    </row>
    <row r="44" spans="1:16" ht="15">
      <c r="A44" s="12"/>
      <c r="B44" s="25">
        <v>337.6</v>
      </c>
      <c r="C44" s="20" t="s">
        <v>49</v>
      </c>
      <c r="D44" s="47">
        <v>0</v>
      </c>
      <c r="E44" s="47">
        <v>24995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24995</v>
      </c>
      <c r="O44" s="48">
        <f t="shared" si="7"/>
        <v>0.3592835889548506</v>
      </c>
      <c r="P44" s="9"/>
    </row>
    <row r="45" spans="1:16" ht="15">
      <c r="A45" s="12"/>
      <c r="B45" s="25">
        <v>337.7</v>
      </c>
      <c r="C45" s="20" t="s">
        <v>50</v>
      </c>
      <c r="D45" s="47">
        <v>51667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51667</v>
      </c>
      <c r="O45" s="48">
        <f t="shared" si="7"/>
        <v>0.7426727421696445</v>
      </c>
      <c r="P45" s="9"/>
    </row>
    <row r="46" spans="1:16" ht="15.75">
      <c r="A46" s="29" t="s">
        <v>55</v>
      </c>
      <c r="B46" s="30"/>
      <c r="C46" s="31"/>
      <c r="D46" s="32">
        <f aca="true" t="shared" si="8" ref="D46:M46">SUM(D47:D72)</f>
        <v>7177685</v>
      </c>
      <c r="E46" s="32">
        <f t="shared" si="8"/>
        <v>1341578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3839518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12358781</v>
      </c>
      <c r="O46" s="46">
        <f t="shared" si="7"/>
        <v>177.64781727493568</v>
      </c>
      <c r="P46" s="10"/>
    </row>
    <row r="47" spans="1:16" ht="15">
      <c r="A47" s="12"/>
      <c r="B47" s="25">
        <v>341.1</v>
      </c>
      <c r="C47" s="20" t="s">
        <v>58</v>
      </c>
      <c r="D47" s="47">
        <v>576326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576326</v>
      </c>
      <c r="O47" s="48">
        <f t="shared" si="7"/>
        <v>8.284235794678665</v>
      </c>
      <c r="P47" s="9"/>
    </row>
    <row r="48" spans="1:16" ht="15">
      <c r="A48" s="12"/>
      <c r="B48" s="25">
        <v>341.15</v>
      </c>
      <c r="C48" s="20" t="s">
        <v>59</v>
      </c>
      <c r="D48" s="47">
        <v>0</v>
      </c>
      <c r="E48" s="47">
        <v>304996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9" ref="N48:N72">SUM(D48:M48)</f>
        <v>304996</v>
      </c>
      <c r="O48" s="48">
        <f t="shared" si="7"/>
        <v>4.384079115698084</v>
      </c>
      <c r="P48" s="9"/>
    </row>
    <row r="49" spans="1:16" ht="15">
      <c r="A49" s="12"/>
      <c r="B49" s="25">
        <v>341.3</v>
      </c>
      <c r="C49" s="20" t="s">
        <v>61</v>
      </c>
      <c r="D49" s="47">
        <v>846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846</v>
      </c>
      <c r="O49" s="48">
        <f t="shared" si="7"/>
        <v>0.012160588767985741</v>
      </c>
      <c r="P49" s="9"/>
    </row>
    <row r="50" spans="1:16" ht="15">
      <c r="A50" s="12"/>
      <c r="B50" s="25">
        <v>341.52</v>
      </c>
      <c r="C50" s="20" t="s">
        <v>62</v>
      </c>
      <c r="D50" s="47">
        <v>70695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70695</v>
      </c>
      <c r="O50" s="48">
        <f t="shared" si="7"/>
        <v>1.0161853699205106</v>
      </c>
      <c r="P50" s="9"/>
    </row>
    <row r="51" spans="1:16" ht="15">
      <c r="A51" s="12"/>
      <c r="B51" s="25">
        <v>341.8</v>
      </c>
      <c r="C51" s="20" t="s">
        <v>63</v>
      </c>
      <c r="D51" s="47">
        <v>3672792</v>
      </c>
      <c r="E51" s="47">
        <v>199077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3871869</v>
      </c>
      <c r="O51" s="48">
        <f t="shared" si="7"/>
        <v>55.655090629447024</v>
      </c>
      <c r="P51" s="9"/>
    </row>
    <row r="52" spans="1:16" ht="15">
      <c r="A52" s="12"/>
      <c r="B52" s="25">
        <v>341.9</v>
      </c>
      <c r="C52" s="20" t="s">
        <v>64</v>
      </c>
      <c r="D52" s="47">
        <v>253658</v>
      </c>
      <c r="E52" s="47">
        <v>100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253758</v>
      </c>
      <c r="O52" s="48">
        <f t="shared" si="7"/>
        <v>3.6475729132228434</v>
      </c>
      <c r="P52" s="9"/>
    </row>
    <row r="53" spans="1:16" ht="15">
      <c r="A53" s="12"/>
      <c r="B53" s="25">
        <v>342.1</v>
      </c>
      <c r="C53" s="20" t="s">
        <v>65</v>
      </c>
      <c r="D53" s="47">
        <v>275032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275032</v>
      </c>
      <c r="O53" s="48">
        <f t="shared" si="7"/>
        <v>3.9533700355043195</v>
      </c>
      <c r="P53" s="9"/>
    </row>
    <row r="54" spans="1:16" ht="15">
      <c r="A54" s="12"/>
      <c r="B54" s="25">
        <v>342.2</v>
      </c>
      <c r="C54" s="20" t="s">
        <v>66</v>
      </c>
      <c r="D54" s="47">
        <v>0</v>
      </c>
      <c r="E54" s="47">
        <v>5760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5760</v>
      </c>
      <c r="O54" s="48">
        <f t="shared" si="7"/>
        <v>0.08279549799479653</v>
      </c>
      <c r="P54" s="9"/>
    </row>
    <row r="55" spans="1:16" ht="15">
      <c r="A55" s="12"/>
      <c r="B55" s="25">
        <v>342.3</v>
      </c>
      <c r="C55" s="20" t="s">
        <v>67</v>
      </c>
      <c r="D55" s="47">
        <v>217188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217188</v>
      </c>
      <c r="O55" s="48">
        <f t="shared" si="7"/>
        <v>3.121907746266297</v>
      </c>
      <c r="P55" s="9"/>
    </row>
    <row r="56" spans="1:16" ht="15">
      <c r="A56" s="12"/>
      <c r="B56" s="25">
        <v>342.4</v>
      </c>
      <c r="C56" s="20" t="s">
        <v>68</v>
      </c>
      <c r="D56" s="47">
        <v>0</v>
      </c>
      <c r="E56" s="47">
        <v>216516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216516</v>
      </c>
      <c r="O56" s="48">
        <f t="shared" si="7"/>
        <v>3.112248271500237</v>
      </c>
      <c r="P56" s="9"/>
    </row>
    <row r="57" spans="1:16" ht="15">
      <c r="A57" s="12"/>
      <c r="B57" s="25">
        <v>342.5</v>
      </c>
      <c r="C57" s="20" t="s">
        <v>69</v>
      </c>
      <c r="D57" s="47">
        <v>0</v>
      </c>
      <c r="E57" s="47">
        <v>146610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146610</v>
      </c>
      <c r="O57" s="48">
        <f t="shared" si="7"/>
        <v>2.1074041598988056</v>
      </c>
      <c r="P57" s="9"/>
    </row>
    <row r="58" spans="1:16" ht="15">
      <c r="A58" s="12"/>
      <c r="B58" s="25">
        <v>342.6</v>
      </c>
      <c r="C58" s="20" t="s">
        <v>70</v>
      </c>
      <c r="D58" s="47">
        <v>1381014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1381014</v>
      </c>
      <c r="O58" s="48">
        <f t="shared" si="7"/>
        <v>19.85099685204617</v>
      </c>
      <c r="P58" s="9"/>
    </row>
    <row r="59" spans="1:16" ht="15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1161391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1161391</v>
      </c>
      <c r="O59" s="48">
        <f t="shared" si="7"/>
        <v>16.69408788397131</v>
      </c>
      <c r="P59" s="9"/>
    </row>
    <row r="60" spans="1:16" ht="15">
      <c r="A60" s="12"/>
      <c r="B60" s="25">
        <v>343.4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635071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635071</v>
      </c>
      <c r="O60" s="48">
        <f t="shared" si="7"/>
        <v>9.128649254696775</v>
      </c>
      <c r="P60" s="9"/>
    </row>
    <row r="61" spans="1:16" ht="15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2026376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2026376</v>
      </c>
      <c r="O61" s="48">
        <f t="shared" si="7"/>
        <v>29.127571188316637</v>
      </c>
      <c r="P61" s="9"/>
    </row>
    <row r="62" spans="1:16" ht="15">
      <c r="A62" s="12"/>
      <c r="B62" s="25">
        <v>344.9</v>
      </c>
      <c r="C62" s="20" t="s">
        <v>74</v>
      </c>
      <c r="D62" s="47">
        <v>200</v>
      </c>
      <c r="E62" s="47">
        <v>168378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168578</v>
      </c>
      <c r="O62" s="48">
        <f t="shared" si="7"/>
        <v>2.423176989751182</v>
      </c>
      <c r="P62" s="9"/>
    </row>
    <row r="63" spans="1:16" ht="15">
      <c r="A63" s="12"/>
      <c r="B63" s="25">
        <v>345.1</v>
      </c>
      <c r="C63" s="20" t="s">
        <v>75</v>
      </c>
      <c r="D63" s="47">
        <v>0</v>
      </c>
      <c r="E63" s="47">
        <v>6137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6137</v>
      </c>
      <c r="O63" s="48">
        <f t="shared" si="7"/>
        <v>0.08821457833230319</v>
      </c>
      <c r="P63" s="9"/>
    </row>
    <row r="64" spans="1:16" ht="15">
      <c r="A64" s="12"/>
      <c r="B64" s="25">
        <v>346.4</v>
      </c>
      <c r="C64" s="20" t="s">
        <v>76</v>
      </c>
      <c r="D64" s="47">
        <v>0</v>
      </c>
      <c r="E64" s="47">
        <v>56549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56549</v>
      </c>
      <c r="O64" s="48">
        <f t="shared" si="7"/>
        <v>0.8128476764075954</v>
      </c>
      <c r="P64" s="9"/>
    </row>
    <row r="65" spans="1:16" ht="15">
      <c r="A65" s="12"/>
      <c r="B65" s="25">
        <v>346.9</v>
      </c>
      <c r="C65" s="20" t="s">
        <v>77</v>
      </c>
      <c r="D65" s="47">
        <v>60900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60900</v>
      </c>
      <c r="O65" s="48">
        <f t="shared" si="7"/>
        <v>0.8753899006741508</v>
      </c>
      <c r="P65" s="9"/>
    </row>
    <row r="66" spans="1:16" ht="15">
      <c r="A66" s="12"/>
      <c r="B66" s="25">
        <v>347.1</v>
      </c>
      <c r="C66" s="20" t="s">
        <v>78</v>
      </c>
      <c r="D66" s="47">
        <v>360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360</v>
      </c>
      <c r="O66" s="48">
        <f t="shared" si="7"/>
        <v>0.005174718624674783</v>
      </c>
      <c r="P66" s="9"/>
    </row>
    <row r="67" spans="1:16" ht="15">
      <c r="A67" s="12"/>
      <c r="B67" s="25">
        <v>348.12</v>
      </c>
      <c r="C67" s="39" t="s">
        <v>86</v>
      </c>
      <c r="D67" s="47">
        <v>32117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32117</v>
      </c>
      <c r="O67" s="48">
        <f t="shared" si="7"/>
        <v>0.461656772413</v>
      </c>
      <c r="P67" s="9"/>
    </row>
    <row r="68" spans="1:16" ht="15">
      <c r="A68" s="12"/>
      <c r="B68" s="25">
        <v>348.13</v>
      </c>
      <c r="C68" s="39" t="s">
        <v>87</v>
      </c>
      <c r="D68" s="47">
        <v>137533</v>
      </c>
      <c r="E68" s="47">
        <v>51961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189494</v>
      </c>
      <c r="O68" s="48">
        <f t="shared" si="7"/>
        <v>2.723828141844787</v>
      </c>
      <c r="P68" s="9"/>
    </row>
    <row r="69" spans="1:16" ht="15">
      <c r="A69" s="12"/>
      <c r="B69" s="25">
        <v>348.22</v>
      </c>
      <c r="C69" s="39" t="s">
        <v>88</v>
      </c>
      <c r="D69" s="47">
        <v>0</v>
      </c>
      <c r="E69" s="47">
        <v>14087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14087</v>
      </c>
      <c r="O69" s="48">
        <f aca="true" t="shared" si="10" ref="O69:O100">(N69/O$106)</f>
        <v>0.20248961462720463</v>
      </c>
      <c r="P69" s="9"/>
    </row>
    <row r="70" spans="1:16" ht="15">
      <c r="A70" s="12"/>
      <c r="B70" s="25">
        <v>348.33</v>
      </c>
      <c r="C70" s="39" t="s">
        <v>92</v>
      </c>
      <c r="D70" s="47">
        <v>0</v>
      </c>
      <c r="E70" s="47">
        <v>139538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139538</v>
      </c>
      <c r="O70" s="48">
        <f t="shared" si="10"/>
        <v>2.00574968736075</v>
      </c>
      <c r="P70" s="9"/>
    </row>
    <row r="71" spans="1:16" ht="15">
      <c r="A71" s="12"/>
      <c r="B71" s="25">
        <v>348.43</v>
      </c>
      <c r="C71" s="39" t="s">
        <v>95</v>
      </c>
      <c r="D71" s="47">
        <v>0</v>
      </c>
      <c r="E71" s="47">
        <v>905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905</v>
      </c>
      <c r="O71" s="48">
        <f t="shared" si="10"/>
        <v>0.01300866765369633</v>
      </c>
      <c r="P71" s="9"/>
    </row>
    <row r="72" spans="1:16" ht="15">
      <c r="A72" s="12"/>
      <c r="B72" s="25">
        <v>349</v>
      </c>
      <c r="C72" s="20" t="s">
        <v>1</v>
      </c>
      <c r="D72" s="47">
        <v>499024</v>
      </c>
      <c r="E72" s="47">
        <v>30964</v>
      </c>
      <c r="F72" s="47">
        <v>0</v>
      </c>
      <c r="G72" s="47">
        <v>0</v>
      </c>
      <c r="H72" s="47">
        <v>0</v>
      </c>
      <c r="I72" s="47">
        <v>16680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546668</v>
      </c>
      <c r="O72" s="48">
        <f t="shared" si="10"/>
        <v>7.857925225315873</v>
      </c>
      <c r="P72" s="9"/>
    </row>
    <row r="73" spans="1:16" ht="15.75">
      <c r="A73" s="29" t="s">
        <v>56</v>
      </c>
      <c r="B73" s="30"/>
      <c r="C73" s="31"/>
      <c r="D73" s="32">
        <f aca="true" t="shared" si="11" ref="D73:M73">SUM(D74:D79)</f>
        <v>104589</v>
      </c>
      <c r="E73" s="32">
        <f t="shared" si="11"/>
        <v>226798</v>
      </c>
      <c r="F73" s="32">
        <f t="shared" si="11"/>
        <v>0</v>
      </c>
      <c r="G73" s="32">
        <f t="shared" si="11"/>
        <v>0</v>
      </c>
      <c r="H73" s="32">
        <f t="shared" si="11"/>
        <v>0</v>
      </c>
      <c r="I73" s="32">
        <f t="shared" si="11"/>
        <v>0</v>
      </c>
      <c r="J73" s="32">
        <f t="shared" si="11"/>
        <v>0</v>
      </c>
      <c r="K73" s="32">
        <f t="shared" si="11"/>
        <v>0</v>
      </c>
      <c r="L73" s="32">
        <f t="shared" si="11"/>
        <v>0</v>
      </c>
      <c r="M73" s="32">
        <f t="shared" si="11"/>
        <v>0</v>
      </c>
      <c r="N73" s="32">
        <f aca="true" t="shared" si="12" ref="N73:N81">SUM(D73:M73)</f>
        <v>331387</v>
      </c>
      <c r="O73" s="46">
        <f t="shared" si="10"/>
        <v>4.763429113541951</v>
      </c>
      <c r="P73" s="10"/>
    </row>
    <row r="74" spans="1:16" ht="15">
      <c r="A74" s="13"/>
      <c r="B74" s="40">
        <v>351.1</v>
      </c>
      <c r="C74" s="21" t="s">
        <v>103</v>
      </c>
      <c r="D74" s="47">
        <v>969</v>
      </c>
      <c r="E74" s="47">
        <v>69897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70866</v>
      </c>
      <c r="O74" s="48">
        <f t="shared" si="10"/>
        <v>1.018643361267231</v>
      </c>
      <c r="P74" s="9"/>
    </row>
    <row r="75" spans="1:16" ht="15">
      <c r="A75" s="13"/>
      <c r="B75" s="40">
        <v>351.2</v>
      </c>
      <c r="C75" s="21" t="s">
        <v>106</v>
      </c>
      <c r="D75" s="47">
        <v>0</v>
      </c>
      <c r="E75" s="47">
        <v>84509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84509</v>
      </c>
      <c r="O75" s="48">
        <f t="shared" si="10"/>
        <v>1.2147508229240036</v>
      </c>
      <c r="P75" s="9"/>
    </row>
    <row r="76" spans="1:16" ht="15">
      <c r="A76" s="13"/>
      <c r="B76" s="40">
        <v>351.3</v>
      </c>
      <c r="C76" s="21" t="s">
        <v>107</v>
      </c>
      <c r="D76" s="47">
        <v>0</v>
      </c>
      <c r="E76" s="47">
        <v>19796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19796</v>
      </c>
      <c r="O76" s="48">
        <f t="shared" si="10"/>
        <v>0.2845520274835056</v>
      </c>
      <c r="P76" s="9"/>
    </row>
    <row r="77" spans="1:16" ht="15">
      <c r="A77" s="13"/>
      <c r="B77" s="40">
        <v>352</v>
      </c>
      <c r="C77" s="21" t="s">
        <v>110</v>
      </c>
      <c r="D77" s="47">
        <v>31133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31133</v>
      </c>
      <c r="O77" s="48">
        <f t="shared" si="10"/>
        <v>0.44751254150555564</v>
      </c>
      <c r="P77" s="9"/>
    </row>
    <row r="78" spans="1:16" ht="15">
      <c r="A78" s="13"/>
      <c r="B78" s="40">
        <v>354</v>
      </c>
      <c r="C78" s="21" t="s">
        <v>111</v>
      </c>
      <c r="D78" s="47">
        <v>0</v>
      </c>
      <c r="E78" s="47">
        <v>11336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11336</v>
      </c>
      <c r="O78" s="48">
        <f t="shared" si="10"/>
        <v>0.16294613980364817</v>
      </c>
      <c r="P78" s="9"/>
    </row>
    <row r="79" spans="1:16" ht="15">
      <c r="A79" s="13"/>
      <c r="B79" s="40">
        <v>359</v>
      </c>
      <c r="C79" s="21" t="s">
        <v>112</v>
      </c>
      <c r="D79" s="47">
        <v>72487</v>
      </c>
      <c r="E79" s="47">
        <v>41260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113747</v>
      </c>
      <c r="O79" s="48">
        <f t="shared" si="10"/>
        <v>1.6350242205580072</v>
      </c>
      <c r="P79" s="9"/>
    </row>
    <row r="80" spans="1:16" ht="15.75">
      <c r="A80" s="29" t="s">
        <v>5</v>
      </c>
      <c r="B80" s="30"/>
      <c r="C80" s="31"/>
      <c r="D80" s="32">
        <f aca="true" t="shared" si="13" ref="D80:M80">SUM(D81:D91)</f>
        <v>3224307</v>
      </c>
      <c r="E80" s="32">
        <f t="shared" si="13"/>
        <v>5004093</v>
      </c>
      <c r="F80" s="32">
        <f t="shared" si="13"/>
        <v>2266984</v>
      </c>
      <c r="G80" s="32">
        <f t="shared" si="13"/>
        <v>2337629</v>
      </c>
      <c r="H80" s="32">
        <f t="shared" si="13"/>
        <v>0</v>
      </c>
      <c r="I80" s="32">
        <f t="shared" si="13"/>
        <v>3264058</v>
      </c>
      <c r="J80" s="32">
        <f t="shared" si="13"/>
        <v>0</v>
      </c>
      <c r="K80" s="32">
        <f t="shared" si="13"/>
        <v>0</v>
      </c>
      <c r="L80" s="32">
        <f t="shared" si="13"/>
        <v>0</v>
      </c>
      <c r="M80" s="32">
        <f t="shared" si="13"/>
        <v>0</v>
      </c>
      <c r="N80" s="32">
        <f t="shared" si="12"/>
        <v>16097071</v>
      </c>
      <c r="O80" s="46">
        <f t="shared" si="10"/>
        <v>231.38281418447872</v>
      </c>
      <c r="P80" s="10"/>
    </row>
    <row r="81" spans="1:16" ht="15">
      <c r="A81" s="12"/>
      <c r="B81" s="25">
        <v>361.1</v>
      </c>
      <c r="C81" s="20" t="s">
        <v>113</v>
      </c>
      <c r="D81" s="47">
        <v>1756267</v>
      </c>
      <c r="E81" s="47">
        <v>1563498</v>
      </c>
      <c r="F81" s="47">
        <v>160890</v>
      </c>
      <c r="G81" s="47">
        <v>583594</v>
      </c>
      <c r="H81" s="47">
        <v>0</v>
      </c>
      <c r="I81" s="47">
        <v>51909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4116158</v>
      </c>
      <c r="O81" s="48">
        <f t="shared" si="10"/>
        <v>59.16655406862252</v>
      </c>
      <c r="P81" s="9"/>
    </row>
    <row r="82" spans="1:16" ht="15">
      <c r="A82" s="12"/>
      <c r="B82" s="25">
        <v>362</v>
      </c>
      <c r="C82" s="20" t="s">
        <v>115</v>
      </c>
      <c r="D82" s="47">
        <v>129127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aca="true" t="shared" si="14" ref="N82:N91">SUM(D82:M82)</f>
        <v>129127</v>
      </c>
      <c r="O82" s="48">
        <f t="shared" si="10"/>
        <v>1.8560996995788355</v>
      </c>
      <c r="P82" s="9"/>
    </row>
    <row r="83" spans="1:16" ht="15">
      <c r="A83" s="12"/>
      <c r="B83" s="25">
        <v>363.11</v>
      </c>
      <c r="C83" s="20" t="s">
        <v>21</v>
      </c>
      <c r="D83" s="47">
        <v>0</v>
      </c>
      <c r="E83" s="47">
        <v>181853</v>
      </c>
      <c r="F83" s="47">
        <v>2106094</v>
      </c>
      <c r="G83" s="47">
        <v>0</v>
      </c>
      <c r="H83" s="47">
        <v>0</v>
      </c>
      <c r="I83" s="47">
        <v>3052334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5340281</v>
      </c>
      <c r="O83" s="48">
        <f t="shared" si="10"/>
        <v>76.76236542138021</v>
      </c>
      <c r="P83" s="9"/>
    </row>
    <row r="84" spans="1:16" ht="15">
      <c r="A84" s="12"/>
      <c r="B84" s="25">
        <v>363.22</v>
      </c>
      <c r="C84" s="20" t="s">
        <v>163</v>
      </c>
      <c r="D84" s="47">
        <v>0</v>
      </c>
      <c r="E84" s="47">
        <v>388485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388485</v>
      </c>
      <c r="O84" s="48">
        <f t="shared" si="10"/>
        <v>5.584168235852175</v>
      </c>
      <c r="P84" s="9"/>
    </row>
    <row r="85" spans="1:16" ht="15">
      <c r="A85" s="12"/>
      <c r="B85" s="25">
        <v>363.24</v>
      </c>
      <c r="C85" s="20" t="s">
        <v>165</v>
      </c>
      <c r="D85" s="47">
        <v>0</v>
      </c>
      <c r="E85" s="47">
        <v>1859451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1859451</v>
      </c>
      <c r="O85" s="48">
        <f t="shared" si="10"/>
        <v>26.72815478158375</v>
      </c>
      <c r="P85" s="9"/>
    </row>
    <row r="86" spans="1:16" ht="15">
      <c r="A86" s="12"/>
      <c r="B86" s="25">
        <v>363.27</v>
      </c>
      <c r="C86" s="20" t="s">
        <v>166</v>
      </c>
      <c r="D86" s="47">
        <v>0</v>
      </c>
      <c r="E86" s="47">
        <v>498335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498335</v>
      </c>
      <c r="O86" s="48">
        <f t="shared" si="10"/>
        <v>7.163176127298078</v>
      </c>
      <c r="P86" s="9"/>
    </row>
    <row r="87" spans="1:16" ht="15">
      <c r="A87" s="12"/>
      <c r="B87" s="25">
        <v>363.29</v>
      </c>
      <c r="C87" s="20" t="s">
        <v>167</v>
      </c>
      <c r="D87" s="47">
        <v>0</v>
      </c>
      <c r="E87" s="47">
        <v>307514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307514</v>
      </c>
      <c r="O87" s="48">
        <f t="shared" si="10"/>
        <v>4.420273397634004</v>
      </c>
      <c r="P87" s="9"/>
    </row>
    <row r="88" spans="1:16" ht="15">
      <c r="A88" s="12"/>
      <c r="B88" s="25">
        <v>364</v>
      </c>
      <c r="C88" s="20" t="s">
        <v>219</v>
      </c>
      <c r="D88" s="47">
        <v>98561</v>
      </c>
      <c r="E88" s="47">
        <v>33434</v>
      </c>
      <c r="F88" s="47">
        <v>0</v>
      </c>
      <c r="G88" s="47">
        <v>0</v>
      </c>
      <c r="H88" s="47">
        <v>0</v>
      </c>
      <c r="I88" s="47">
        <v>25358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157353</v>
      </c>
      <c r="O88" s="48">
        <f t="shared" si="10"/>
        <v>2.2618263881901424</v>
      </c>
      <c r="P88" s="9"/>
    </row>
    <row r="89" spans="1:16" ht="15">
      <c r="A89" s="12"/>
      <c r="B89" s="25">
        <v>366</v>
      </c>
      <c r="C89" s="20" t="s">
        <v>118</v>
      </c>
      <c r="D89" s="47">
        <v>85666</v>
      </c>
      <c r="E89" s="47">
        <v>18954</v>
      </c>
      <c r="F89" s="47">
        <v>0</v>
      </c>
      <c r="G89" s="47">
        <v>5141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109761</v>
      </c>
      <c r="O89" s="48">
        <f t="shared" si="10"/>
        <v>1.5777285860081358</v>
      </c>
      <c r="P89" s="9"/>
    </row>
    <row r="90" spans="1:16" ht="15">
      <c r="A90" s="12"/>
      <c r="B90" s="25">
        <v>369.3</v>
      </c>
      <c r="C90" s="20" t="s">
        <v>120</v>
      </c>
      <c r="D90" s="47">
        <v>654700</v>
      </c>
      <c r="E90" s="47">
        <v>48396</v>
      </c>
      <c r="F90" s="47">
        <v>0</v>
      </c>
      <c r="G90" s="47">
        <v>1465136</v>
      </c>
      <c r="H90" s="47">
        <v>0</v>
      </c>
      <c r="I90" s="47">
        <v>68776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2237008</v>
      </c>
      <c r="O90" s="48">
        <f t="shared" si="10"/>
        <v>32.155241558740244</v>
      </c>
      <c r="P90" s="9"/>
    </row>
    <row r="91" spans="1:16" ht="15">
      <c r="A91" s="12"/>
      <c r="B91" s="25">
        <v>369.9</v>
      </c>
      <c r="C91" s="20" t="s">
        <v>122</v>
      </c>
      <c r="D91" s="47">
        <v>499986</v>
      </c>
      <c r="E91" s="47">
        <v>104173</v>
      </c>
      <c r="F91" s="47">
        <v>0</v>
      </c>
      <c r="G91" s="47">
        <v>283758</v>
      </c>
      <c r="H91" s="47">
        <v>0</v>
      </c>
      <c r="I91" s="47">
        <v>65681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953598</v>
      </c>
      <c r="O91" s="48">
        <f t="shared" si="10"/>
        <v>13.707225919590622</v>
      </c>
      <c r="P91" s="9"/>
    </row>
    <row r="92" spans="1:16" ht="15.75">
      <c r="A92" s="29" t="s">
        <v>57</v>
      </c>
      <c r="B92" s="30"/>
      <c r="C92" s="31"/>
      <c r="D92" s="32">
        <f aca="true" t="shared" si="15" ref="D92:M92">SUM(D93:D103)</f>
        <v>21981887</v>
      </c>
      <c r="E92" s="32">
        <f t="shared" si="15"/>
        <v>1645953</v>
      </c>
      <c r="F92" s="32">
        <f t="shared" si="15"/>
        <v>33518573</v>
      </c>
      <c r="G92" s="32">
        <f t="shared" si="15"/>
        <v>6485095</v>
      </c>
      <c r="H92" s="32">
        <f t="shared" si="15"/>
        <v>0</v>
      </c>
      <c r="I92" s="32">
        <f t="shared" si="15"/>
        <v>13528645</v>
      </c>
      <c r="J92" s="32">
        <f t="shared" si="15"/>
        <v>0</v>
      </c>
      <c r="K92" s="32">
        <f t="shared" si="15"/>
        <v>0</v>
      </c>
      <c r="L92" s="32">
        <f t="shared" si="15"/>
        <v>0</v>
      </c>
      <c r="M92" s="32">
        <f t="shared" si="15"/>
        <v>0</v>
      </c>
      <c r="N92" s="32">
        <f>SUM(D92:M92)</f>
        <v>77160153</v>
      </c>
      <c r="O92" s="46">
        <f t="shared" si="10"/>
        <v>1109.116891144044</v>
      </c>
      <c r="P92" s="9"/>
    </row>
    <row r="93" spans="1:16" ht="15">
      <c r="A93" s="12"/>
      <c r="B93" s="25">
        <v>381</v>
      </c>
      <c r="C93" s="20" t="s">
        <v>123</v>
      </c>
      <c r="D93" s="47">
        <v>153720</v>
      </c>
      <c r="E93" s="47">
        <v>840105</v>
      </c>
      <c r="F93" s="47">
        <v>3307887</v>
      </c>
      <c r="G93" s="47">
        <v>5276267</v>
      </c>
      <c r="H93" s="47">
        <v>0</v>
      </c>
      <c r="I93" s="47">
        <v>12521740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22099719</v>
      </c>
      <c r="O93" s="48">
        <f t="shared" si="10"/>
        <v>317.66618752605325</v>
      </c>
      <c r="P93" s="9"/>
    </row>
    <row r="94" spans="1:16" ht="15">
      <c r="A94" s="12"/>
      <c r="B94" s="25">
        <v>384</v>
      </c>
      <c r="C94" s="20" t="s">
        <v>173</v>
      </c>
      <c r="D94" s="47">
        <v>0</v>
      </c>
      <c r="E94" s="47">
        <v>0</v>
      </c>
      <c r="F94" s="47">
        <v>127601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aca="true" t="shared" si="16" ref="N94:N103">SUM(D94:M94)</f>
        <v>127601</v>
      </c>
      <c r="O94" s="48">
        <f t="shared" si="10"/>
        <v>1.834164642297575</v>
      </c>
      <c r="P94" s="9"/>
    </row>
    <row r="95" spans="1:16" ht="15">
      <c r="A95" s="12"/>
      <c r="B95" s="25">
        <v>385</v>
      </c>
      <c r="C95" s="20" t="s">
        <v>124</v>
      </c>
      <c r="D95" s="47">
        <v>0</v>
      </c>
      <c r="E95" s="47">
        <v>0</v>
      </c>
      <c r="F95" s="47">
        <v>30075537</v>
      </c>
      <c r="G95" s="47">
        <v>1208819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31284356</v>
      </c>
      <c r="O95" s="48">
        <f t="shared" si="10"/>
        <v>449.6881657059897</v>
      </c>
      <c r="P95" s="9"/>
    </row>
    <row r="96" spans="1:16" ht="15">
      <c r="A96" s="12"/>
      <c r="B96" s="25">
        <v>386.1</v>
      </c>
      <c r="C96" s="20" t="s">
        <v>249</v>
      </c>
      <c r="D96" s="47">
        <v>18423064</v>
      </c>
      <c r="E96" s="47">
        <v>545248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18968312</v>
      </c>
      <c r="O96" s="48">
        <f t="shared" si="10"/>
        <v>272.654659402895</v>
      </c>
      <c r="P96" s="9"/>
    </row>
    <row r="97" spans="1:16" ht="15">
      <c r="A97" s="12"/>
      <c r="B97" s="25">
        <v>386.2</v>
      </c>
      <c r="C97" s="20" t="s">
        <v>250</v>
      </c>
      <c r="D97" s="47">
        <v>2195350</v>
      </c>
      <c r="E97" s="47">
        <v>60000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2255350</v>
      </c>
      <c r="O97" s="48">
        <f t="shared" si="10"/>
        <v>32.41889347266742</v>
      </c>
      <c r="P97" s="9"/>
    </row>
    <row r="98" spans="1:16" ht="15">
      <c r="A98" s="12"/>
      <c r="B98" s="25">
        <v>386.4</v>
      </c>
      <c r="C98" s="20" t="s">
        <v>251</v>
      </c>
      <c r="D98" s="47">
        <v>36214</v>
      </c>
      <c r="E98" s="47">
        <v>57029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93243</v>
      </c>
      <c r="O98" s="48">
        <f t="shared" si="10"/>
        <v>1.3402952464459745</v>
      </c>
      <c r="P98" s="9"/>
    </row>
    <row r="99" spans="1:16" ht="15">
      <c r="A99" s="12"/>
      <c r="B99" s="25">
        <v>386.6</v>
      </c>
      <c r="C99" s="20" t="s">
        <v>252</v>
      </c>
      <c r="D99" s="47">
        <v>225520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225520</v>
      </c>
      <c r="O99" s="48">
        <f t="shared" si="10"/>
        <v>3.2416737339907145</v>
      </c>
      <c r="P99" s="9"/>
    </row>
    <row r="100" spans="1:16" ht="15">
      <c r="A100" s="12"/>
      <c r="B100" s="25">
        <v>386.7</v>
      </c>
      <c r="C100" s="20" t="s">
        <v>168</v>
      </c>
      <c r="D100" s="47">
        <v>934955</v>
      </c>
      <c r="E100" s="47">
        <v>143571</v>
      </c>
      <c r="F100" s="47">
        <v>7548</v>
      </c>
      <c r="G100" s="47">
        <v>9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1086083</v>
      </c>
      <c r="O100" s="48">
        <f t="shared" si="10"/>
        <v>15.611594244562951</v>
      </c>
      <c r="P100" s="9"/>
    </row>
    <row r="101" spans="1:16" ht="15">
      <c r="A101" s="12"/>
      <c r="B101" s="25">
        <v>386.8</v>
      </c>
      <c r="C101" s="20" t="s">
        <v>253</v>
      </c>
      <c r="D101" s="47">
        <v>13064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13064</v>
      </c>
      <c r="O101" s="48">
        <f>(N101/O$106)</f>
        <v>0.18778478920208713</v>
      </c>
      <c r="P101" s="9"/>
    </row>
    <row r="102" spans="1:16" ht="15">
      <c r="A102" s="12"/>
      <c r="B102" s="25">
        <v>389.1</v>
      </c>
      <c r="C102" s="20" t="s">
        <v>221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815729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815729</v>
      </c>
      <c r="O102" s="48">
        <f>(N102/O$106)</f>
        <v>11.7254668027426</v>
      </c>
      <c r="P102" s="9"/>
    </row>
    <row r="103" spans="1:16" ht="15.75" thickBot="1">
      <c r="A103" s="12"/>
      <c r="B103" s="25">
        <v>389.3</v>
      </c>
      <c r="C103" s="20" t="s">
        <v>222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191176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191176</v>
      </c>
      <c r="O103" s="48">
        <f>(N103/O$106)</f>
        <v>2.7480055771967398</v>
      </c>
      <c r="P103" s="9"/>
    </row>
    <row r="104" spans="1:119" ht="16.5" thickBot="1">
      <c r="A104" s="14" t="s">
        <v>84</v>
      </c>
      <c r="B104" s="23"/>
      <c r="C104" s="22"/>
      <c r="D104" s="15">
        <f aca="true" t="shared" si="17" ref="D104:M104">SUM(D5,D14,D18,D46,D73,D80,D92)</f>
        <v>72219541</v>
      </c>
      <c r="E104" s="15">
        <f t="shared" si="17"/>
        <v>41922735</v>
      </c>
      <c r="F104" s="15">
        <f t="shared" si="17"/>
        <v>37897907</v>
      </c>
      <c r="G104" s="15">
        <f t="shared" si="17"/>
        <v>9606486</v>
      </c>
      <c r="H104" s="15">
        <f t="shared" si="17"/>
        <v>0</v>
      </c>
      <c r="I104" s="15">
        <f t="shared" si="17"/>
        <v>20633021</v>
      </c>
      <c r="J104" s="15">
        <f t="shared" si="17"/>
        <v>0</v>
      </c>
      <c r="K104" s="15">
        <f t="shared" si="17"/>
        <v>0</v>
      </c>
      <c r="L104" s="15">
        <f t="shared" si="17"/>
        <v>0</v>
      </c>
      <c r="M104" s="15">
        <f t="shared" si="17"/>
        <v>0</v>
      </c>
      <c r="N104" s="15">
        <f>SUM(D104:M104)</f>
        <v>182279690</v>
      </c>
      <c r="O104" s="38">
        <f>(N104/O$106)</f>
        <v>2620.128074285961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5" ht="15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5" ht="15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254</v>
      </c>
      <c r="M106" s="49"/>
      <c r="N106" s="49"/>
      <c r="O106" s="44">
        <v>69569</v>
      </c>
    </row>
    <row r="107" spans="1:15" ht="15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5" ht="15.75" customHeight="1" thickBot="1">
      <c r="A108" s="53" t="s">
        <v>151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sheetProtection/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29780995</v>
      </c>
      <c r="E5" s="27">
        <f t="shared" si="0"/>
        <v>23645125</v>
      </c>
      <c r="F5" s="27">
        <f t="shared" si="0"/>
        <v>1305748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54731868</v>
      </c>
      <c r="O5" s="33">
        <f aca="true" t="shared" si="1" ref="O5:O36">(N5/O$124)</f>
        <v>802.6612893764299</v>
      </c>
      <c r="P5" s="6"/>
    </row>
    <row r="6" spans="1:16" ht="15">
      <c r="A6" s="12"/>
      <c r="B6" s="25">
        <v>311</v>
      </c>
      <c r="C6" s="20" t="s">
        <v>3</v>
      </c>
      <c r="D6" s="47">
        <v>29780995</v>
      </c>
      <c r="E6" s="47">
        <v>13118885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42899880</v>
      </c>
      <c r="O6" s="48">
        <f t="shared" si="1"/>
        <v>629.1411978647269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1563861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25">SUM(D7:M7)</f>
        <v>1563861</v>
      </c>
      <c r="O7" s="48">
        <f t="shared" si="1"/>
        <v>22.93454860092685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385513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385513</v>
      </c>
      <c r="O8" s="48">
        <f t="shared" si="1"/>
        <v>5.653678066521969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1539610</v>
      </c>
      <c r="F9" s="47">
        <v>920235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2459845</v>
      </c>
      <c r="O9" s="48">
        <f t="shared" si="1"/>
        <v>36.07445591599695</v>
      </c>
      <c r="P9" s="9"/>
    </row>
    <row r="10" spans="1:16" ht="15">
      <c r="A10" s="12"/>
      <c r="B10" s="25">
        <v>312.42</v>
      </c>
      <c r="C10" s="20" t="s">
        <v>241</v>
      </c>
      <c r="D10" s="47">
        <v>0</v>
      </c>
      <c r="E10" s="47">
        <v>2344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2344</v>
      </c>
      <c r="O10" s="48">
        <f t="shared" si="1"/>
        <v>0.034375549950137856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6793011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6793011</v>
      </c>
      <c r="O11" s="48">
        <f t="shared" si="1"/>
        <v>99.62179562386343</v>
      </c>
      <c r="P11" s="9"/>
    </row>
    <row r="12" spans="1:16" ht="15">
      <c r="A12" s="12"/>
      <c r="B12" s="25">
        <v>314.2</v>
      </c>
      <c r="C12" s="20" t="s">
        <v>16</v>
      </c>
      <c r="D12" s="47">
        <v>0</v>
      </c>
      <c r="E12" s="47">
        <v>627414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627414</v>
      </c>
      <c r="O12" s="48">
        <f t="shared" si="1"/>
        <v>9.201237754443596</v>
      </c>
      <c r="P12" s="9"/>
    </row>
    <row r="13" spans="1:16" ht="15.75">
      <c r="A13" s="29" t="s">
        <v>256</v>
      </c>
      <c r="B13" s="30"/>
      <c r="C13" s="31"/>
      <c r="D13" s="32">
        <f aca="true" t="shared" si="3" ref="D13:M13">SUM(D14:D16)</f>
        <v>14179</v>
      </c>
      <c r="E13" s="32">
        <f t="shared" si="3"/>
        <v>2910045</v>
      </c>
      <c r="F13" s="32">
        <f t="shared" si="3"/>
        <v>0</v>
      </c>
      <c r="G13" s="32">
        <f t="shared" si="3"/>
        <v>348000</v>
      </c>
      <c r="H13" s="32">
        <f t="shared" si="3"/>
        <v>0</v>
      </c>
      <c r="I13" s="32">
        <f t="shared" si="3"/>
        <v>10730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3282954</v>
      </c>
      <c r="O13" s="46">
        <f t="shared" si="1"/>
        <v>48.145626796503784</v>
      </c>
      <c r="P13" s="10"/>
    </row>
    <row r="14" spans="1:16" ht="15">
      <c r="A14" s="12"/>
      <c r="B14" s="25">
        <v>321</v>
      </c>
      <c r="C14" s="20" t="s">
        <v>243</v>
      </c>
      <c r="D14" s="47">
        <v>0</v>
      </c>
      <c r="E14" s="47">
        <v>34343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34343</v>
      </c>
      <c r="O14" s="48">
        <f t="shared" si="1"/>
        <v>0.5036516689153516</v>
      </c>
      <c r="P14" s="9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1861056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1861056</v>
      </c>
      <c r="O15" s="48">
        <f t="shared" si="1"/>
        <v>27.2930134334487</v>
      </c>
      <c r="P15" s="9"/>
    </row>
    <row r="16" spans="1:16" ht="15">
      <c r="A16" s="12"/>
      <c r="B16" s="25">
        <v>329</v>
      </c>
      <c r="C16" s="20" t="s">
        <v>244</v>
      </c>
      <c r="D16" s="47">
        <v>14179</v>
      </c>
      <c r="E16" s="47">
        <v>1014646</v>
      </c>
      <c r="F16" s="47">
        <v>0</v>
      </c>
      <c r="G16" s="47">
        <v>348000</v>
      </c>
      <c r="H16" s="47">
        <v>0</v>
      </c>
      <c r="I16" s="47">
        <v>10730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1387555</v>
      </c>
      <c r="O16" s="48">
        <f t="shared" si="1"/>
        <v>20.34896169413973</v>
      </c>
      <c r="P16" s="9"/>
    </row>
    <row r="17" spans="1:16" ht="15.75">
      <c r="A17" s="29" t="s">
        <v>26</v>
      </c>
      <c r="B17" s="30"/>
      <c r="C17" s="31"/>
      <c r="D17" s="32">
        <f aca="true" t="shared" si="4" ref="D17:M17">SUM(D18:D44)</f>
        <v>4339232</v>
      </c>
      <c r="E17" s="32">
        <f t="shared" si="4"/>
        <v>5009042</v>
      </c>
      <c r="F17" s="32">
        <f t="shared" si="4"/>
        <v>3148239</v>
      </c>
      <c r="G17" s="32">
        <f t="shared" si="4"/>
        <v>4219312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16715825</v>
      </c>
      <c r="O17" s="46">
        <f t="shared" si="1"/>
        <v>245.14320701589722</v>
      </c>
      <c r="P17" s="10"/>
    </row>
    <row r="18" spans="1:16" ht="15">
      <c r="A18" s="12"/>
      <c r="B18" s="25">
        <v>331.1</v>
      </c>
      <c r="C18" s="20" t="s">
        <v>24</v>
      </c>
      <c r="D18" s="47">
        <v>125964</v>
      </c>
      <c r="E18" s="47">
        <v>0</v>
      </c>
      <c r="F18" s="47">
        <v>0</v>
      </c>
      <c r="G18" s="47">
        <v>374472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500436</v>
      </c>
      <c r="O18" s="48">
        <f t="shared" si="1"/>
        <v>7.339062591658356</v>
      </c>
      <c r="P18" s="9"/>
    </row>
    <row r="19" spans="1:16" ht="15">
      <c r="A19" s="12"/>
      <c r="B19" s="25">
        <v>331.2</v>
      </c>
      <c r="C19" s="20" t="s">
        <v>25</v>
      </c>
      <c r="D19" s="47">
        <v>38108</v>
      </c>
      <c r="E19" s="47">
        <v>109168</v>
      </c>
      <c r="F19" s="47">
        <v>0</v>
      </c>
      <c r="G19" s="47">
        <v>346307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493583</v>
      </c>
      <c r="O19" s="48">
        <f t="shared" si="1"/>
        <v>7.238561037132634</v>
      </c>
      <c r="P19" s="9"/>
    </row>
    <row r="20" spans="1:16" ht="15">
      <c r="A20" s="12"/>
      <c r="B20" s="25">
        <v>331.61</v>
      </c>
      <c r="C20" s="20" t="s">
        <v>245</v>
      </c>
      <c r="D20" s="47">
        <v>0</v>
      </c>
      <c r="E20" s="47">
        <v>397216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397216</v>
      </c>
      <c r="O20" s="48">
        <f t="shared" si="1"/>
        <v>5.825306505543497</v>
      </c>
      <c r="P20" s="9"/>
    </row>
    <row r="21" spans="1:16" ht="15">
      <c r="A21" s="12"/>
      <c r="B21" s="25">
        <v>331.65</v>
      </c>
      <c r="C21" s="20" t="s">
        <v>29</v>
      </c>
      <c r="D21" s="47">
        <v>0</v>
      </c>
      <c r="E21" s="47">
        <v>96357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96357</v>
      </c>
      <c r="O21" s="48">
        <f t="shared" si="1"/>
        <v>1.4131078782190414</v>
      </c>
      <c r="P21" s="9"/>
    </row>
    <row r="22" spans="1:16" ht="15">
      <c r="A22" s="12"/>
      <c r="B22" s="25">
        <v>331.69</v>
      </c>
      <c r="C22" s="20" t="s">
        <v>246</v>
      </c>
      <c r="D22" s="47">
        <v>0</v>
      </c>
      <c r="E22" s="47">
        <v>614742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614742</v>
      </c>
      <c r="O22" s="48">
        <f t="shared" si="1"/>
        <v>9.015398603859916</v>
      </c>
      <c r="P22" s="9"/>
    </row>
    <row r="23" spans="1:16" ht="15">
      <c r="A23" s="12"/>
      <c r="B23" s="25">
        <v>331.7</v>
      </c>
      <c r="C23" s="20" t="s">
        <v>27</v>
      </c>
      <c r="D23" s="47">
        <v>16104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16104</v>
      </c>
      <c r="O23" s="48">
        <f t="shared" si="1"/>
        <v>0.23617058720009385</v>
      </c>
      <c r="P23" s="9"/>
    </row>
    <row r="24" spans="1:16" ht="15">
      <c r="A24" s="12"/>
      <c r="B24" s="25">
        <v>334.1</v>
      </c>
      <c r="C24" s="20" t="s">
        <v>139</v>
      </c>
      <c r="D24" s="47">
        <v>0</v>
      </c>
      <c r="E24" s="47">
        <v>0</v>
      </c>
      <c r="F24" s="47">
        <v>0</v>
      </c>
      <c r="G24" s="47">
        <v>200000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200000</v>
      </c>
      <c r="O24" s="48">
        <f t="shared" si="1"/>
        <v>2.9330674018888954</v>
      </c>
      <c r="P24" s="9"/>
    </row>
    <row r="25" spans="1:16" ht="15">
      <c r="A25" s="12"/>
      <c r="B25" s="25">
        <v>334.2</v>
      </c>
      <c r="C25" s="20" t="s">
        <v>28</v>
      </c>
      <c r="D25" s="47">
        <v>168754</v>
      </c>
      <c r="E25" s="47">
        <v>26463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195217</v>
      </c>
      <c r="O25" s="48">
        <f t="shared" si="1"/>
        <v>2.8629230949727225</v>
      </c>
      <c r="P25" s="9"/>
    </row>
    <row r="26" spans="1:16" ht="15">
      <c r="A26" s="12"/>
      <c r="B26" s="25">
        <v>334.49</v>
      </c>
      <c r="C26" s="20" t="s">
        <v>31</v>
      </c>
      <c r="D26" s="47">
        <v>0</v>
      </c>
      <c r="E26" s="47">
        <v>0</v>
      </c>
      <c r="F26" s="47">
        <v>0</v>
      </c>
      <c r="G26" s="47">
        <v>3298533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5" ref="N26:N42">SUM(D26:M26)</f>
        <v>3298533</v>
      </c>
      <c r="O26" s="48">
        <f t="shared" si="1"/>
        <v>48.374098081773916</v>
      </c>
      <c r="P26" s="9"/>
    </row>
    <row r="27" spans="1:16" ht="15">
      <c r="A27" s="12"/>
      <c r="B27" s="25">
        <v>334.69</v>
      </c>
      <c r="C27" s="20" t="s">
        <v>247</v>
      </c>
      <c r="D27" s="47">
        <v>0</v>
      </c>
      <c r="E27" s="47">
        <v>1199396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1199396</v>
      </c>
      <c r="O27" s="48">
        <f t="shared" si="1"/>
        <v>17.58954654777967</v>
      </c>
      <c r="P27" s="9"/>
    </row>
    <row r="28" spans="1:16" ht="15">
      <c r="A28" s="12"/>
      <c r="B28" s="25">
        <v>334.7</v>
      </c>
      <c r="C28" s="20" t="s">
        <v>33</v>
      </c>
      <c r="D28" s="47">
        <v>1546860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1546860</v>
      </c>
      <c r="O28" s="48">
        <f t="shared" si="1"/>
        <v>22.685223206429285</v>
      </c>
      <c r="P28" s="9"/>
    </row>
    <row r="29" spans="1:16" ht="15">
      <c r="A29" s="12"/>
      <c r="B29" s="25">
        <v>334.89</v>
      </c>
      <c r="C29" s="20" t="s">
        <v>34</v>
      </c>
      <c r="D29" s="47">
        <v>43940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43940</v>
      </c>
      <c r="O29" s="48">
        <f t="shared" si="1"/>
        <v>0.6443949081949903</v>
      </c>
      <c r="P29" s="9"/>
    </row>
    <row r="30" spans="1:16" ht="15">
      <c r="A30" s="12"/>
      <c r="B30" s="25">
        <v>335.12</v>
      </c>
      <c r="C30" s="20" t="s">
        <v>35</v>
      </c>
      <c r="D30" s="47">
        <v>1032447</v>
      </c>
      <c r="E30" s="47">
        <v>528514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1560961</v>
      </c>
      <c r="O30" s="48">
        <f t="shared" si="1"/>
        <v>22.89201912359946</v>
      </c>
      <c r="P30" s="9"/>
    </row>
    <row r="31" spans="1:16" ht="15">
      <c r="A31" s="12"/>
      <c r="B31" s="25">
        <v>335.13</v>
      </c>
      <c r="C31" s="20" t="s">
        <v>36</v>
      </c>
      <c r="D31" s="47">
        <v>28116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28116</v>
      </c>
      <c r="O31" s="48">
        <f t="shared" si="1"/>
        <v>0.4123306153575409</v>
      </c>
      <c r="P31" s="9"/>
    </row>
    <row r="32" spans="1:16" ht="15">
      <c r="A32" s="12"/>
      <c r="B32" s="25">
        <v>335.14</v>
      </c>
      <c r="C32" s="20" t="s">
        <v>37</v>
      </c>
      <c r="D32" s="47">
        <v>0</v>
      </c>
      <c r="E32" s="47">
        <v>16538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16538</v>
      </c>
      <c r="O32" s="48">
        <f t="shared" si="1"/>
        <v>0.24253534346219277</v>
      </c>
      <c r="P32" s="9"/>
    </row>
    <row r="33" spans="1:16" ht="15">
      <c r="A33" s="12"/>
      <c r="B33" s="25">
        <v>335.15</v>
      </c>
      <c r="C33" s="20" t="s">
        <v>38</v>
      </c>
      <c r="D33" s="47">
        <v>18663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18663</v>
      </c>
      <c r="O33" s="48">
        <f t="shared" si="1"/>
        <v>0.2736991846072623</v>
      </c>
      <c r="P33" s="9"/>
    </row>
    <row r="34" spans="1:16" ht="15">
      <c r="A34" s="12"/>
      <c r="B34" s="25">
        <v>335.16</v>
      </c>
      <c r="C34" s="20" t="s">
        <v>39</v>
      </c>
      <c r="D34" s="47">
        <v>25000</v>
      </c>
      <c r="E34" s="47">
        <v>198250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223250</v>
      </c>
      <c r="O34" s="48">
        <f t="shared" si="1"/>
        <v>3.2740364873584795</v>
      </c>
      <c r="P34" s="9"/>
    </row>
    <row r="35" spans="1:16" ht="15">
      <c r="A35" s="12"/>
      <c r="B35" s="25">
        <v>335.18</v>
      </c>
      <c r="C35" s="20" t="s">
        <v>40</v>
      </c>
      <c r="D35" s="47">
        <v>1186201</v>
      </c>
      <c r="E35" s="47">
        <v>0</v>
      </c>
      <c r="F35" s="47">
        <v>2322677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3508878</v>
      </c>
      <c r="O35" s="48">
        <f t="shared" si="1"/>
        <v>51.458878395025515</v>
      </c>
      <c r="P35" s="9"/>
    </row>
    <row r="36" spans="1:16" ht="15">
      <c r="A36" s="12"/>
      <c r="B36" s="25">
        <v>335.19</v>
      </c>
      <c r="C36" s="20" t="s">
        <v>257</v>
      </c>
      <c r="D36" s="47">
        <v>9225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9225</v>
      </c>
      <c r="O36" s="48">
        <f t="shared" si="1"/>
        <v>0.1352877339121253</v>
      </c>
      <c r="P36" s="9"/>
    </row>
    <row r="37" spans="1:16" ht="15">
      <c r="A37" s="12"/>
      <c r="B37" s="25">
        <v>335.22</v>
      </c>
      <c r="C37" s="20" t="s">
        <v>157</v>
      </c>
      <c r="D37" s="47">
        <v>0</v>
      </c>
      <c r="E37" s="47">
        <v>139710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139710</v>
      </c>
      <c r="O37" s="48">
        <f aca="true" t="shared" si="6" ref="O37:O68">(N37/O$124)</f>
        <v>2.048894233589488</v>
      </c>
      <c r="P37" s="9"/>
    </row>
    <row r="38" spans="1:16" ht="15">
      <c r="A38" s="12"/>
      <c r="B38" s="25">
        <v>335.23</v>
      </c>
      <c r="C38" s="20" t="s">
        <v>41</v>
      </c>
      <c r="D38" s="47">
        <v>8645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8645</v>
      </c>
      <c r="O38" s="48">
        <f t="shared" si="6"/>
        <v>0.1267818384466475</v>
      </c>
      <c r="P38" s="9"/>
    </row>
    <row r="39" spans="1:16" ht="15">
      <c r="A39" s="12"/>
      <c r="B39" s="25">
        <v>335.49</v>
      </c>
      <c r="C39" s="20" t="s">
        <v>42</v>
      </c>
      <c r="D39" s="47">
        <v>0</v>
      </c>
      <c r="E39" s="47">
        <v>843443</v>
      </c>
      <c r="F39" s="47">
        <v>825562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1669005</v>
      </c>
      <c r="O39" s="48">
        <f t="shared" si="6"/>
        <v>24.47652079544788</v>
      </c>
      <c r="P39" s="9"/>
    </row>
    <row r="40" spans="1:16" ht="15">
      <c r="A40" s="12"/>
      <c r="B40" s="25">
        <v>335.5</v>
      </c>
      <c r="C40" s="20" t="s">
        <v>43</v>
      </c>
      <c r="D40" s="47">
        <v>0</v>
      </c>
      <c r="E40" s="47">
        <v>815925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815925</v>
      </c>
      <c r="O40" s="48">
        <f t="shared" si="6"/>
        <v>11.965815099430985</v>
      </c>
      <c r="P40" s="9"/>
    </row>
    <row r="41" spans="1:16" ht="15">
      <c r="A41" s="12"/>
      <c r="B41" s="25">
        <v>335.69</v>
      </c>
      <c r="C41" s="20" t="s">
        <v>44</v>
      </c>
      <c r="D41" s="47">
        <v>4601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4601</v>
      </c>
      <c r="O41" s="48">
        <f t="shared" si="6"/>
        <v>0.06747521558045404</v>
      </c>
      <c r="P41" s="9"/>
    </row>
    <row r="42" spans="1:16" ht="15">
      <c r="A42" s="12"/>
      <c r="B42" s="25">
        <v>335.7</v>
      </c>
      <c r="C42" s="20" t="s">
        <v>45</v>
      </c>
      <c r="D42" s="47">
        <v>34937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34937</v>
      </c>
      <c r="O42" s="48">
        <f t="shared" si="6"/>
        <v>0.5123628790989617</v>
      </c>
      <c r="P42" s="9"/>
    </row>
    <row r="43" spans="1:16" ht="15">
      <c r="A43" s="12"/>
      <c r="B43" s="25">
        <v>337.6</v>
      </c>
      <c r="C43" s="20" t="s">
        <v>49</v>
      </c>
      <c r="D43" s="47">
        <v>0</v>
      </c>
      <c r="E43" s="47">
        <v>23320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23320</v>
      </c>
      <c r="O43" s="48">
        <f t="shared" si="6"/>
        <v>0.3419956590602452</v>
      </c>
      <c r="P43" s="9"/>
    </row>
    <row r="44" spans="1:16" ht="15">
      <c r="A44" s="12"/>
      <c r="B44" s="25">
        <v>337.7</v>
      </c>
      <c r="C44" s="20" t="s">
        <v>50</v>
      </c>
      <c r="D44" s="47">
        <v>51667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51667</v>
      </c>
      <c r="O44" s="48">
        <f t="shared" si="6"/>
        <v>0.7577139672669678</v>
      </c>
      <c r="P44" s="9"/>
    </row>
    <row r="45" spans="1:16" ht="15.75">
      <c r="A45" s="29" t="s">
        <v>55</v>
      </c>
      <c r="B45" s="30"/>
      <c r="C45" s="31"/>
      <c r="D45" s="32">
        <f aca="true" t="shared" si="7" ref="D45:M45">SUM(D46:D85)</f>
        <v>7615114</v>
      </c>
      <c r="E45" s="32">
        <f t="shared" si="7"/>
        <v>2857211</v>
      </c>
      <c r="F45" s="32">
        <f t="shared" si="7"/>
        <v>0</v>
      </c>
      <c r="G45" s="32">
        <f t="shared" si="7"/>
        <v>379</v>
      </c>
      <c r="H45" s="32">
        <f t="shared" si="7"/>
        <v>0</v>
      </c>
      <c r="I45" s="32">
        <f t="shared" si="7"/>
        <v>7632991</v>
      </c>
      <c r="J45" s="32">
        <f t="shared" si="7"/>
        <v>0</v>
      </c>
      <c r="K45" s="32">
        <f t="shared" si="7"/>
        <v>0</v>
      </c>
      <c r="L45" s="32">
        <f t="shared" si="7"/>
        <v>0</v>
      </c>
      <c r="M45" s="32">
        <f t="shared" si="7"/>
        <v>0</v>
      </c>
      <c r="N45" s="32">
        <f>SUM(D45:M45)</f>
        <v>18105695</v>
      </c>
      <c r="O45" s="46">
        <f t="shared" si="6"/>
        <v>265.5261189652138</v>
      </c>
      <c r="P45" s="10"/>
    </row>
    <row r="46" spans="1:16" ht="15">
      <c r="A46" s="12"/>
      <c r="B46" s="25">
        <v>341.1</v>
      </c>
      <c r="C46" s="20" t="s">
        <v>58</v>
      </c>
      <c r="D46" s="47">
        <v>692222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692222</v>
      </c>
      <c r="O46" s="48">
        <f t="shared" si="6"/>
        <v>10.151668915351674</v>
      </c>
      <c r="P46" s="9"/>
    </row>
    <row r="47" spans="1:16" ht="15">
      <c r="A47" s="12"/>
      <c r="B47" s="25">
        <v>341.15</v>
      </c>
      <c r="C47" s="20" t="s">
        <v>59</v>
      </c>
      <c r="D47" s="47">
        <v>0</v>
      </c>
      <c r="E47" s="47">
        <v>372885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aca="true" t="shared" si="8" ref="N47:N85">SUM(D47:M47)</f>
        <v>372885</v>
      </c>
      <c r="O47" s="48">
        <f t="shared" si="6"/>
        <v>5.468484190766704</v>
      </c>
      <c r="P47" s="9"/>
    </row>
    <row r="48" spans="1:16" ht="15">
      <c r="A48" s="12"/>
      <c r="B48" s="25">
        <v>341.3</v>
      </c>
      <c r="C48" s="20" t="s">
        <v>61</v>
      </c>
      <c r="D48" s="47">
        <v>42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42</v>
      </c>
      <c r="O48" s="48">
        <f t="shared" si="6"/>
        <v>0.0006159441543966681</v>
      </c>
      <c r="P48" s="9"/>
    </row>
    <row r="49" spans="1:16" ht="15">
      <c r="A49" s="12"/>
      <c r="B49" s="25">
        <v>341.52</v>
      </c>
      <c r="C49" s="20" t="s">
        <v>62</v>
      </c>
      <c r="D49" s="47">
        <v>71851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71851</v>
      </c>
      <c r="O49" s="48">
        <f t="shared" si="6"/>
        <v>1.0537191294655952</v>
      </c>
      <c r="P49" s="9"/>
    </row>
    <row r="50" spans="1:16" ht="15">
      <c r="A50" s="12"/>
      <c r="B50" s="25">
        <v>341.8</v>
      </c>
      <c r="C50" s="20" t="s">
        <v>63</v>
      </c>
      <c r="D50" s="47">
        <v>3376480</v>
      </c>
      <c r="E50" s="47">
        <v>179152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3555632</v>
      </c>
      <c r="O50" s="48">
        <f t="shared" si="6"/>
        <v>52.144541561565084</v>
      </c>
      <c r="P50" s="9"/>
    </row>
    <row r="51" spans="1:16" ht="15">
      <c r="A51" s="12"/>
      <c r="B51" s="25">
        <v>341.9</v>
      </c>
      <c r="C51" s="20" t="s">
        <v>64</v>
      </c>
      <c r="D51" s="47">
        <v>298292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298292</v>
      </c>
      <c r="O51" s="48">
        <f t="shared" si="6"/>
        <v>4.374552707221212</v>
      </c>
      <c r="P51" s="9"/>
    </row>
    <row r="52" spans="1:16" ht="15">
      <c r="A52" s="12"/>
      <c r="B52" s="25">
        <v>342.1</v>
      </c>
      <c r="C52" s="20" t="s">
        <v>65</v>
      </c>
      <c r="D52" s="47">
        <v>223709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223709</v>
      </c>
      <c r="O52" s="48">
        <f t="shared" si="6"/>
        <v>3.2807678770458146</v>
      </c>
      <c r="P52" s="9"/>
    </row>
    <row r="53" spans="1:16" ht="15">
      <c r="A53" s="12"/>
      <c r="B53" s="25">
        <v>342.2</v>
      </c>
      <c r="C53" s="20" t="s">
        <v>66</v>
      </c>
      <c r="D53" s="47">
        <v>0</v>
      </c>
      <c r="E53" s="47">
        <v>2642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2642</v>
      </c>
      <c r="O53" s="48">
        <f t="shared" si="6"/>
        <v>0.03874582037895231</v>
      </c>
      <c r="P53" s="9"/>
    </row>
    <row r="54" spans="1:16" ht="15">
      <c r="A54" s="12"/>
      <c r="B54" s="25">
        <v>342.3</v>
      </c>
      <c r="C54" s="20" t="s">
        <v>67</v>
      </c>
      <c r="D54" s="47">
        <v>345683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345683</v>
      </c>
      <c r="O54" s="48">
        <f t="shared" si="6"/>
        <v>5.0695576934357955</v>
      </c>
      <c r="P54" s="9"/>
    </row>
    <row r="55" spans="1:16" ht="15">
      <c r="A55" s="12"/>
      <c r="B55" s="25">
        <v>342.4</v>
      </c>
      <c r="C55" s="20" t="s">
        <v>68</v>
      </c>
      <c r="D55" s="47">
        <v>0</v>
      </c>
      <c r="E55" s="47">
        <v>203419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203419</v>
      </c>
      <c r="O55" s="48">
        <f t="shared" si="6"/>
        <v>2.983208189124186</v>
      </c>
      <c r="P55" s="9"/>
    </row>
    <row r="56" spans="1:16" ht="15">
      <c r="A56" s="12"/>
      <c r="B56" s="25">
        <v>342.5</v>
      </c>
      <c r="C56" s="20" t="s">
        <v>69</v>
      </c>
      <c r="D56" s="47">
        <v>0</v>
      </c>
      <c r="E56" s="47">
        <v>120607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120607</v>
      </c>
      <c r="O56" s="48">
        <f t="shared" si="6"/>
        <v>1.76874230069807</v>
      </c>
      <c r="P56" s="9"/>
    </row>
    <row r="57" spans="1:16" ht="15">
      <c r="A57" s="12"/>
      <c r="B57" s="25">
        <v>342.6</v>
      </c>
      <c r="C57" s="20" t="s">
        <v>70</v>
      </c>
      <c r="D57" s="47">
        <v>1805037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1805037</v>
      </c>
      <c r="O57" s="48">
        <f t="shared" si="6"/>
        <v>26.47147591951663</v>
      </c>
      <c r="P57" s="9"/>
    </row>
    <row r="58" spans="1:16" ht="15">
      <c r="A58" s="12"/>
      <c r="B58" s="25">
        <v>343.3</v>
      </c>
      <c r="C58" s="20" t="s">
        <v>71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1271324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1271324</v>
      </c>
      <c r="O58" s="48">
        <f t="shared" si="6"/>
        <v>18.64439490819499</v>
      </c>
      <c r="P58" s="9"/>
    </row>
    <row r="59" spans="1:16" ht="15">
      <c r="A59" s="12"/>
      <c r="B59" s="25">
        <v>343.4</v>
      </c>
      <c r="C59" s="20" t="s">
        <v>72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4193763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4193763</v>
      </c>
      <c r="O59" s="48">
        <f t="shared" si="6"/>
        <v>61.502947732738896</v>
      </c>
      <c r="P59" s="9"/>
    </row>
    <row r="60" spans="1:16" ht="15">
      <c r="A60" s="12"/>
      <c r="B60" s="25">
        <v>343.5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2152464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2152464</v>
      </c>
      <c r="O60" s="48">
        <f t="shared" si="6"/>
        <v>31.566609960696898</v>
      </c>
      <c r="P60" s="9"/>
    </row>
    <row r="61" spans="1:16" ht="15">
      <c r="A61" s="12"/>
      <c r="B61" s="25">
        <v>343.9</v>
      </c>
      <c r="C61" s="20" t="s">
        <v>258</v>
      </c>
      <c r="D61" s="47">
        <v>0</v>
      </c>
      <c r="E61" s="47">
        <v>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33</v>
      </c>
      <c r="O61" s="48">
        <f t="shared" si="6"/>
        <v>0.00048395612131166776</v>
      </c>
      <c r="P61" s="9"/>
    </row>
    <row r="62" spans="1:16" ht="15">
      <c r="A62" s="12"/>
      <c r="B62" s="25">
        <v>344.9</v>
      </c>
      <c r="C62" s="20" t="s">
        <v>74</v>
      </c>
      <c r="D62" s="47">
        <v>900</v>
      </c>
      <c r="E62" s="47">
        <v>637395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638295</v>
      </c>
      <c r="O62" s="48">
        <f t="shared" si="6"/>
        <v>9.360811286443363</v>
      </c>
      <c r="P62" s="9"/>
    </row>
    <row r="63" spans="1:16" ht="15">
      <c r="A63" s="12"/>
      <c r="B63" s="25">
        <v>345.1</v>
      </c>
      <c r="C63" s="20" t="s">
        <v>75</v>
      </c>
      <c r="D63" s="47">
        <v>0</v>
      </c>
      <c r="E63" s="47">
        <v>11013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11013</v>
      </c>
      <c r="O63" s="48">
        <f t="shared" si="6"/>
        <v>0.16150935648501202</v>
      </c>
      <c r="P63" s="9"/>
    </row>
    <row r="64" spans="1:16" ht="15">
      <c r="A64" s="12"/>
      <c r="B64" s="25">
        <v>346.4</v>
      </c>
      <c r="C64" s="20" t="s">
        <v>76</v>
      </c>
      <c r="D64" s="47">
        <v>0</v>
      </c>
      <c r="E64" s="47">
        <v>52068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52068</v>
      </c>
      <c r="O64" s="48">
        <f t="shared" si="6"/>
        <v>0.763594767407755</v>
      </c>
      <c r="P64" s="9"/>
    </row>
    <row r="65" spans="1:16" ht="15">
      <c r="A65" s="12"/>
      <c r="B65" s="25">
        <v>346.9</v>
      </c>
      <c r="C65" s="20" t="s">
        <v>77</v>
      </c>
      <c r="D65" s="47">
        <v>45000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45000</v>
      </c>
      <c r="O65" s="48">
        <f t="shared" si="6"/>
        <v>0.6599401654250014</v>
      </c>
      <c r="P65" s="9"/>
    </row>
    <row r="66" spans="1:16" ht="15">
      <c r="A66" s="12"/>
      <c r="B66" s="25">
        <v>347.1</v>
      </c>
      <c r="C66" s="20" t="s">
        <v>78</v>
      </c>
      <c r="D66" s="47">
        <v>537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537</v>
      </c>
      <c r="O66" s="48">
        <f t="shared" si="6"/>
        <v>0.007875285974071684</v>
      </c>
      <c r="P66" s="9"/>
    </row>
    <row r="67" spans="1:16" ht="15">
      <c r="A67" s="12"/>
      <c r="B67" s="25">
        <v>348.11</v>
      </c>
      <c r="C67" s="39" t="s">
        <v>85</v>
      </c>
      <c r="D67" s="47">
        <v>0</v>
      </c>
      <c r="E67" s="47">
        <v>1650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1650</v>
      </c>
      <c r="O67" s="48">
        <f t="shared" si="6"/>
        <v>0.024197806065583388</v>
      </c>
      <c r="P67" s="9"/>
    </row>
    <row r="68" spans="1:16" ht="15">
      <c r="A68" s="12"/>
      <c r="B68" s="25">
        <v>348.12</v>
      </c>
      <c r="C68" s="39" t="s">
        <v>86</v>
      </c>
      <c r="D68" s="47">
        <v>32333</v>
      </c>
      <c r="E68" s="47">
        <v>4017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36350</v>
      </c>
      <c r="O68" s="48">
        <f t="shared" si="6"/>
        <v>0.5330850002933067</v>
      </c>
      <c r="P68" s="9"/>
    </row>
    <row r="69" spans="1:16" ht="15">
      <c r="A69" s="12"/>
      <c r="B69" s="25">
        <v>348.13</v>
      </c>
      <c r="C69" s="39" t="s">
        <v>87</v>
      </c>
      <c r="D69" s="47">
        <v>0</v>
      </c>
      <c r="E69" s="47">
        <v>98223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98223</v>
      </c>
      <c r="O69" s="48">
        <f aca="true" t="shared" si="9" ref="O69:O100">(N69/O$124)</f>
        <v>1.440473397078665</v>
      </c>
      <c r="P69" s="9"/>
    </row>
    <row r="70" spans="1:16" ht="15">
      <c r="A70" s="12"/>
      <c r="B70" s="25">
        <v>348.22</v>
      </c>
      <c r="C70" s="39" t="s">
        <v>88</v>
      </c>
      <c r="D70" s="47">
        <v>0</v>
      </c>
      <c r="E70" s="47">
        <v>33940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33940</v>
      </c>
      <c r="O70" s="48">
        <f t="shared" si="9"/>
        <v>0.49774153810054556</v>
      </c>
      <c r="P70" s="9"/>
    </row>
    <row r="71" spans="1:16" ht="15">
      <c r="A71" s="12"/>
      <c r="B71" s="25">
        <v>348.23</v>
      </c>
      <c r="C71" s="39" t="s">
        <v>89</v>
      </c>
      <c r="D71" s="47">
        <v>0</v>
      </c>
      <c r="E71" s="47">
        <v>42737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42737</v>
      </c>
      <c r="O71" s="48">
        <f t="shared" si="9"/>
        <v>0.6267525077726286</v>
      </c>
      <c r="P71" s="9"/>
    </row>
    <row r="72" spans="1:16" ht="15">
      <c r="A72" s="12"/>
      <c r="B72" s="25">
        <v>348.31</v>
      </c>
      <c r="C72" s="39" t="s">
        <v>90</v>
      </c>
      <c r="D72" s="47">
        <v>158841</v>
      </c>
      <c r="E72" s="47">
        <v>163742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322583</v>
      </c>
      <c r="O72" s="48">
        <f t="shared" si="9"/>
        <v>4.730788408517628</v>
      </c>
      <c r="P72" s="9"/>
    </row>
    <row r="73" spans="1:16" ht="15">
      <c r="A73" s="12"/>
      <c r="B73" s="25">
        <v>348.32</v>
      </c>
      <c r="C73" s="39" t="s">
        <v>91</v>
      </c>
      <c r="D73" s="47">
        <v>0</v>
      </c>
      <c r="E73" s="47">
        <v>2110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2110</v>
      </c>
      <c r="O73" s="48">
        <f t="shared" si="9"/>
        <v>0.030943861089927846</v>
      </c>
      <c r="P73" s="9"/>
    </row>
    <row r="74" spans="1:16" ht="15">
      <c r="A74" s="12"/>
      <c r="B74" s="25">
        <v>348.33</v>
      </c>
      <c r="C74" s="39" t="s">
        <v>92</v>
      </c>
      <c r="D74" s="47">
        <v>0</v>
      </c>
      <c r="E74" s="47">
        <v>141269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141269</v>
      </c>
      <c r="O74" s="48">
        <f t="shared" si="9"/>
        <v>2.071757493987212</v>
      </c>
      <c r="P74" s="9"/>
    </row>
    <row r="75" spans="1:16" ht="15">
      <c r="A75" s="12"/>
      <c r="B75" s="25">
        <v>348.41</v>
      </c>
      <c r="C75" s="39" t="s">
        <v>93</v>
      </c>
      <c r="D75" s="47">
        <v>0</v>
      </c>
      <c r="E75" s="47">
        <v>195518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195518</v>
      </c>
      <c r="O75" s="48">
        <f t="shared" si="9"/>
        <v>2.8673373614125652</v>
      </c>
      <c r="P75" s="9"/>
    </row>
    <row r="76" spans="1:16" ht="15">
      <c r="A76" s="12"/>
      <c r="B76" s="25">
        <v>348.42</v>
      </c>
      <c r="C76" s="39" t="s">
        <v>94</v>
      </c>
      <c r="D76" s="47">
        <v>0</v>
      </c>
      <c r="E76" s="47">
        <v>22202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22202</v>
      </c>
      <c r="O76" s="48">
        <f t="shared" si="9"/>
        <v>0.3255998122836863</v>
      </c>
      <c r="P76" s="9"/>
    </row>
    <row r="77" spans="1:16" ht="15">
      <c r="A77" s="12"/>
      <c r="B77" s="25">
        <v>348.43</v>
      </c>
      <c r="C77" s="39" t="s">
        <v>95</v>
      </c>
      <c r="D77" s="47">
        <v>0</v>
      </c>
      <c r="E77" s="47">
        <v>5578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5578</v>
      </c>
      <c r="O77" s="48">
        <f t="shared" si="9"/>
        <v>0.0818032498386813</v>
      </c>
      <c r="P77" s="9"/>
    </row>
    <row r="78" spans="1:16" ht="15">
      <c r="A78" s="12"/>
      <c r="B78" s="25">
        <v>348.48</v>
      </c>
      <c r="C78" s="39" t="s">
        <v>259</v>
      </c>
      <c r="D78" s="47">
        <v>0</v>
      </c>
      <c r="E78" s="47">
        <v>27370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27370</v>
      </c>
      <c r="O78" s="48">
        <f t="shared" si="9"/>
        <v>0.40139027394849536</v>
      </c>
      <c r="P78" s="9"/>
    </row>
    <row r="79" spans="1:16" ht="15">
      <c r="A79" s="12"/>
      <c r="B79" s="25">
        <v>348.52</v>
      </c>
      <c r="C79" s="39" t="s">
        <v>97</v>
      </c>
      <c r="D79" s="47">
        <v>0</v>
      </c>
      <c r="E79" s="47">
        <v>75755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75755</v>
      </c>
      <c r="O79" s="48">
        <f t="shared" si="9"/>
        <v>1.1109726051504663</v>
      </c>
      <c r="P79" s="9"/>
    </row>
    <row r="80" spans="1:16" ht="15">
      <c r="A80" s="12"/>
      <c r="B80" s="25">
        <v>348.53</v>
      </c>
      <c r="C80" s="39" t="s">
        <v>98</v>
      </c>
      <c r="D80" s="47">
        <v>0</v>
      </c>
      <c r="E80" s="47">
        <v>382988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382988</v>
      </c>
      <c r="O80" s="48">
        <f t="shared" si="9"/>
        <v>5.616648090573121</v>
      </c>
      <c r="P80" s="9"/>
    </row>
    <row r="81" spans="1:16" ht="15">
      <c r="A81" s="12"/>
      <c r="B81" s="25">
        <v>348.62</v>
      </c>
      <c r="C81" s="39" t="s">
        <v>99</v>
      </c>
      <c r="D81" s="47">
        <v>0</v>
      </c>
      <c r="E81" s="47">
        <v>700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700</v>
      </c>
      <c r="O81" s="48">
        <f t="shared" si="9"/>
        <v>0.010265735906611133</v>
      </c>
      <c r="P81" s="9"/>
    </row>
    <row r="82" spans="1:16" ht="15">
      <c r="A82" s="12"/>
      <c r="B82" s="25">
        <v>348.63</v>
      </c>
      <c r="C82" s="39" t="s">
        <v>161</v>
      </c>
      <c r="D82" s="47">
        <v>0</v>
      </c>
      <c r="E82" s="47">
        <v>200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200</v>
      </c>
      <c r="O82" s="48">
        <f t="shared" si="9"/>
        <v>0.0029330674018888956</v>
      </c>
      <c r="P82" s="9"/>
    </row>
    <row r="83" spans="1:16" ht="15">
      <c r="A83" s="12"/>
      <c r="B83" s="25">
        <v>348.71</v>
      </c>
      <c r="C83" s="39" t="s">
        <v>100</v>
      </c>
      <c r="D83" s="47">
        <v>0</v>
      </c>
      <c r="E83" s="47">
        <v>50491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50491</v>
      </c>
      <c r="O83" s="48">
        <f t="shared" si="9"/>
        <v>0.7404675309438611</v>
      </c>
      <c r="P83" s="9"/>
    </row>
    <row r="84" spans="1:16" ht="15">
      <c r="A84" s="12"/>
      <c r="B84" s="25">
        <v>348.72</v>
      </c>
      <c r="C84" s="39" t="s">
        <v>101</v>
      </c>
      <c r="D84" s="47">
        <v>0</v>
      </c>
      <c r="E84" s="47">
        <v>4051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4051</v>
      </c>
      <c r="O84" s="48">
        <f t="shared" si="9"/>
        <v>0.05940928022525958</v>
      </c>
      <c r="P84" s="9"/>
    </row>
    <row r="85" spans="1:16" ht="15">
      <c r="A85" s="12"/>
      <c r="B85" s="25">
        <v>349</v>
      </c>
      <c r="C85" s="20" t="s">
        <v>1</v>
      </c>
      <c r="D85" s="47">
        <v>564187</v>
      </c>
      <c r="E85" s="47">
        <v>25456</v>
      </c>
      <c r="F85" s="47">
        <v>0</v>
      </c>
      <c r="G85" s="47">
        <v>379</v>
      </c>
      <c r="H85" s="47">
        <v>0</v>
      </c>
      <c r="I85" s="47">
        <v>15440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605462</v>
      </c>
      <c r="O85" s="48">
        <f t="shared" si="9"/>
        <v>8.879304276412272</v>
      </c>
      <c r="P85" s="9"/>
    </row>
    <row r="86" spans="1:16" ht="15.75">
      <c r="A86" s="29" t="s">
        <v>56</v>
      </c>
      <c r="B86" s="30"/>
      <c r="C86" s="31"/>
      <c r="D86" s="32">
        <f aca="true" t="shared" si="10" ref="D86:M86">SUM(D87:D95)</f>
        <v>105129</v>
      </c>
      <c r="E86" s="32">
        <f t="shared" si="10"/>
        <v>552929</v>
      </c>
      <c r="F86" s="32">
        <f t="shared" si="10"/>
        <v>0</v>
      </c>
      <c r="G86" s="32">
        <f t="shared" si="10"/>
        <v>0</v>
      </c>
      <c r="H86" s="32">
        <f t="shared" si="10"/>
        <v>0</v>
      </c>
      <c r="I86" s="32">
        <f t="shared" si="10"/>
        <v>0</v>
      </c>
      <c r="J86" s="32">
        <f t="shared" si="10"/>
        <v>0</v>
      </c>
      <c r="K86" s="32">
        <f t="shared" si="10"/>
        <v>0</v>
      </c>
      <c r="L86" s="32">
        <f t="shared" si="10"/>
        <v>0</v>
      </c>
      <c r="M86" s="32">
        <f t="shared" si="10"/>
        <v>0</v>
      </c>
      <c r="N86" s="32">
        <f>SUM(D86:M86)</f>
        <v>658058</v>
      </c>
      <c r="O86" s="46">
        <f t="shared" si="9"/>
        <v>9.650642341761014</v>
      </c>
      <c r="P86" s="10"/>
    </row>
    <row r="87" spans="1:16" ht="15">
      <c r="A87" s="13"/>
      <c r="B87" s="40">
        <v>351.1</v>
      </c>
      <c r="C87" s="21" t="s">
        <v>103</v>
      </c>
      <c r="D87" s="47">
        <v>0</v>
      </c>
      <c r="E87" s="47">
        <v>92162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92162</v>
      </c>
      <c r="O87" s="48">
        <f t="shared" si="9"/>
        <v>1.3515867894644218</v>
      </c>
      <c r="P87" s="9"/>
    </row>
    <row r="88" spans="1:16" ht="15">
      <c r="A88" s="13"/>
      <c r="B88" s="40">
        <v>351.2</v>
      </c>
      <c r="C88" s="21" t="s">
        <v>106</v>
      </c>
      <c r="D88" s="47">
        <v>0</v>
      </c>
      <c r="E88" s="47">
        <v>78841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aca="true" t="shared" si="11" ref="N88:N95">SUM(D88:M88)</f>
        <v>78841</v>
      </c>
      <c r="O88" s="48">
        <f t="shared" si="9"/>
        <v>1.156229835161612</v>
      </c>
      <c r="P88" s="9"/>
    </row>
    <row r="89" spans="1:16" ht="15">
      <c r="A89" s="13"/>
      <c r="B89" s="40">
        <v>351.3</v>
      </c>
      <c r="C89" s="21" t="s">
        <v>107</v>
      </c>
      <c r="D89" s="47">
        <v>0</v>
      </c>
      <c r="E89" s="47">
        <v>19879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19879</v>
      </c>
      <c r="O89" s="48">
        <f t="shared" si="9"/>
        <v>0.29153223441074677</v>
      </c>
      <c r="P89" s="9"/>
    </row>
    <row r="90" spans="1:16" ht="15">
      <c r="A90" s="13"/>
      <c r="B90" s="40">
        <v>351.4</v>
      </c>
      <c r="C90" s="21" t="s">
        <v>108</v>
      </c>
      <c r="D90" s="47">
        <v>0</v>
      </c>
      <c r="E90" s="47">
        <v>125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125</v>
      </c>
      <c r="O90" s="48">
        <f t="shared" si="9"/>
        <v>0.0018331671261805596</v>
      </c>
      <c r="P90" s="9"/>
    </row>
    <row r="91" spans="1:16" ht="15">
      <c r="A91" s="13"/>
      <c r="B91" s="40">
        <v>351.5</v>
      </c>
      <c r="C91" s="21" t="s">
        <v>109</v>
      </c>
      <c r="D91" s="47">
        <v>0</v>
      </c>
      <c r="E91" s="47">
        <v>270293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270293</v>
      </c>
      <c r="O91" s="48">
        <f t="shared" si="9"/>
        <v>3.963937936293776</v>
      </c>
      <c r="P91" s="9"/>
    </row>
    <row r="92" spans="1:16" ht="15">
      <c r="A92" s="13"/>
      <c r="B92" s="40">
        <v>351.6</v>
      </c>
      <c r="C92" s="21" t="s">
        <v>162</v>
      </c>
      <c r="D92" s="47">
        <v>0</v>
      </c>
      <c r="E92" s="47">
        <v>734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734</v>
      </c>
      <c r="O92" s="48">
        <f t="shared" si="9"/>
        <v>0.010764357364932246</v>
      </c>
      <c r="P92" s="9"/>
    </row>
    <row r="93" spans="1:16" ht="15">
      <c r="A93" s="13"/>
      <c r="B93" s="40">
        <v>352</v>
      </c>
      <c r="C93" s="21" t="s">
        <v>110</v>
      </c>
      <c r="D93" s="47">
        <v>34879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34879</v>
      </c>
      <c r="O93" s="48">
        <f t="shared" si="9"/>
        <v>0.5115122895524139</v>
      </c>
      <c r="P93" s="9"/>
    </row>
    <row r="94" spans="1:16" ht="15">
      <c r="A94" s="13"/>
      <c r="B94" s="40">
        <v>354</v>
      </c>
      <c r="C94" s="21" t="s">
        <v>111</v>
      </c>
      <c r="D94" s="47">
        <v>0</v>
      </c>
      <c r="E94" s="47">
        <v>63940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63940</v>
      </c>
      <c r="O94" s="48">
        <f t="shared" si="9"/>
        <v>0.9377016483838798</v>
      </c>
      <c r="P94" s="9"/>
    </row>
    <row r="95" spans="1:16" ht="15">
      <c r="A95" s="13"/>
      <c r="B95" s="40">
        <v>359</v>
      </c>
      <c r="C95" s="21" t="s">
        <v>112</v>
      </c>
      <c r="D95" s="47">
        <v>70250</v>
      </c>
      <c r="E95" s="47">
        <v>26955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97205</v>
      </c>
      <c r="O95" s="48">
        <f t="shared" si="9"/>
        <v>1.4255440840030504</v>
      </c>
      <c r="P95" s="9"/>
    </row>
    <row r="96" spans="1:16" ht="15.75">
      <c r="A96" s="29" t="s">
        <v>5</v>
      </c>
      <c r="B96" s="30"/>
      <c r="C96" s="31"/>
      <c r="D96" s="32">
        <f aca="true" t="shared" si="12" ref="D96:M96">SUM(D97:D108)</f>
        <v>1850567</v>
      </c>
      <c r="E96" s="32">
        <f t="shared" si="12"/>
        <v>5129637</v>
      </c>
      <c r="F96" s="32">
        <f t="shared" si="12"/>
        <v>2227418</v>
      </c>
      <c r="G96" s="32">
        <f t="shared" si="12"/>
        <v>892918</v>
      </c>
      <c r="H96" s="32">
        <f t="shared" si="12"/>
        <v>0</v>
      </c>
      <c r="I96" s="32">
        <f t="shared" si="12"/>
        <v>1668679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>SUM(D96:M96)</f>
        <v>11769219</v>
      </c>
      <c r="O96" s="46">
        <f t="shared" si="9"/>
        <v>172.59956297295713</v>
      </c>
      <c r="P96" s="10"/>
    </row>
    <row r="97" spans="1:16" ht="15">
      <c r="A97" s="12"/>
      <c r="B97" s="25">
        <v>361.1</v>
      </c>
      <c r="C97" s="20" t="s">
        <v>113</v>
      </c>
      <c r="D97" s="47">
        <v>1361788</v>
      </c>
      <c r="E97" s="47">
        <v>1163860</v>
      </c>
      <c r="F97" s="47">
        <v>108188</v>
      </c>
      <c r="G97" s="47">
        <v>621587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3255423</v>
      </c>
      <c r="O97" s="48">
        <f t="shared" si="9"/>
        <v>47.74187540329677</v>
      </c>
      <c r="P97" s="9"/>
    </row>
    <row r="98" spans="1:16" ht="15">
      <c r="A98" s="12"/>
      <c r="B98" s="25">
        <v>362</v>
      </c>
      <c r="C98" s="20" t="s">
        <v>115</v>
      </c>
      <c r="D98" s="47">
        <v>125123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aca="true" t="shared" si="13" ref="N98:N108">SUM(D98:M98)</f>
        <v>125123</v>
      </c>
      <c r="O98" s="48">
        <f t="shared" si="9"/>
        <v>1.8349709626327213</v>
      </c>
      <c r="P98" s="9"/>
    </row>
    <row r="99" spans="1:16" ht="15">
      <c r="A99" s="12"/>
      <c r="B99" s="25">
        <v>363.11</v>
      </c>
      <c r="C99" s="20" t="s">
        <v>21</v>
      </c>
      <c r="D99" s="47">
        <v>0</v>
      </c>
      <c r="E99" s="47">
        <v>78544</v>
      </c>
      <c r="F99" s="47">
        <v>2119230</v>
      </c>
      <c r="G99" s="47">
        <v>271281</v>
      </c>
      <c r="H99" s="47">
        <v>0</v>
      </c>
      <c r="I99" s="47">
        <v>1650459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4119514</v>
      </c>
      <c r="O99" s="48">
        <f t="shared" si="9"/>
        <v>60.414061125124654</v>
      </c>
      <c r="P99" s="9"/>
    </row>
    <row r="100" spans="1:16" ht="15">
      <c r="A100" s="12"/>
      <c r="B100" s="25">
        <v>363.22</v>
      </c>
      <c r="C100" s="20" t="s">
        <v>163</v>
      </c>
      <c r="D100" s="47">
        <v>0</v>
      </c>
      <c r="E100" s="47">
        <v>399070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399070</v>
      </c>
      <c r="O100" s="48">
        <f t="shared" si="9"/>
        <v>5.852496040359007</v>
      </c>
      <c r="P100" s="9"/>
    </row>
    <row r="101" spans="1:16" ht="15">
      <c r="A101" s="12"/>
      <c r="B101" s="25">
        <v>363.24</v>
      </c>
      <c r="C101" s="20" t="s">
        <v>165</v>
      </c>
      <c r="D101" s="47">
        <v>0</v>
      </c>
      <c r="E101" s="47">
        <v>2383649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2383649</v>
      </c>
      <c r="O101" s="48">
        <f aca="true" t="shared" si="14" ref="O101:O122">(N101/O$124)</f>
        <v>34.95701589722532</v>
      </c>
      <c r="P101" s="9"/>
    </row>
    <row r="102" spans="1:16" ht="15">
      <c r="A102" s="12"/>
      <c r="B102" s="25">
        <v>363.27</v>
      </c>
      <c r="C102" s="20" t="s">
        <v>166</v>
      </c>
      <c r="D102" s="47">
        <v>0</v>
      </c>
      <c r="E102" s="47">
        <v>568512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568512</v>
      </c>
      <c r="O102" s="48">
        <f t="shared" si="14"/>
        <v>8.337420073913298</v>
      </c>
      <c r="P102" s="9"/>
    </row>
    <row r="103" spans="1:16" ht="15">
      <c r="A103" s="12"/>
      <c r="B103" s="25">
        <v>363.29</v>
      </c>
      <c r="C103" s="20" t="s">
        <v>167</v>
      </c>
      <c r="D103" s="47">
        <v>0</v>
      </c>
      <c r="E103" s="47">
        <v>334450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334450</v>
      </c>
      <c r="O103" s="48">
        <f t="shared" si="14"/>
        <v>4.904821962808706</v>
      </c>
      <c r="P103" s="9"/>
    </row>
    <row r="104" spans="1:16" ht="15">
      <c r="A104" s="12"/>
      <c r="B104" s="25">
        <v>364</v>
      </c>
      <c r="C104" s="20" t="s">
        <v>219</v>
      </c>
      <c r="D104" s="47">
        <v>96253</v>
      </c>
      <c r="E104" s="47">
        <v>34923</v>
      </c>
      <c r="F104" s="47">
        <v>0</v>
      </c>
      <c r="G104" s="47">
        <v>0</v>
      </c>
      <c r="H104" s="47">
        <v>0</v>
      </c>
      <c r="I104" s="47">
        <v>1250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132426</v>
      </c>
      <c r="O104" s="48">
        <f t="shared" si="14"/>
        <v>1.9420719188126943</v>
      </c>
      <c r="P104" s="9"/>
    </row>
    <row r="105" spans="1:16" ht="15">
      <c r="A105" s="12"/>
      <c r="B105" s="25">
        <v>365</v>
      </c>
      <c r="C105" s="20" t="s">
        <v>220</v>
      </c>
      <c r="D105" s="47">
        <v>0</v>
      </c>
      <c r="E105" s="47">
        <v>2985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2985</v>
      </c>
      <c r="O105" s="48">
        <f t="shared" si="14"/>
        <v>0.043776030973191764</v>
      </c>
      <c r="P105" s="9"/>
    </row>
    <row r="106" spans="1:16" ht="15">
      <c r="A106" s="12"/>
      <c r="B106" s="25">
        <v>366</v>
      </c>
      <c r="C106" s="20" t="s">
        <v>118</v>
      </c>
      <c r="D106" s="47">
        <v>32963</v>
      </c>
      <c r="E106" s="47">
        <v>12816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45779</v>
      </c>
      <c r="O106" s="48">
        <f t="shared" si="14"/>
        <v>0.6713644629553587</v>
      </c>
      <c r="P106" s="9"/>
    </row>
    <row r="107" spans="1:16" ht="15">
      <c r="A107" s="12"/>
      <c r="B107" s="25">
        <v>369.3</v>
      </c>
      <c r="C107" s="20" t="s">
        <v>120</v>
      </c>
      <c r="D107" s="47">
        <v>143968</v>
      </c>
      <c r="E107" s="47">
        <v>19617</v>
      </c>
      <c r="F107" s="47">
        <v>0</v>
      </c>
      <c r="G107" s="47">
        <v>0</v>
      </c>
      <c r="H107" s="47">
        <v>0</v>
      </c>
      <c r="I107" s="47">
        <v>1017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164602</v>
      </c>
      <c r="O107" s="48">
        <f t="shared" si="14"/>
        <v>2.4139438024285798</v>
      </c>
      <c r="P107" s="9"/>
    </row>
    <row r="108" spans="1:16" ht="15">
      <c r="A108" s="12"/>
      <c r="B108" s="25">
        <v>369.9</v>
      </c>
      <c r="C108" s="20" t="s">
        <v>122</v>
      </c>
      <c r="D108" s="47">
        <v>90472</v>
      </c>
      <c r="E108" s="47">
        <v>131211</v>
      </c>
      <c r="F108" s="47">
        <v>0</v>
      </c>
      <c r="G108" s="47">
        <v>50</v>
      </c>
      <c r="H108" s="47">
        <v>0</v>
      </c>
      <c r="I108" s="47">
        <v>15953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237686</v>
      </c>
      <c r="O108" s="48">
        <f t="shared" si="14"/>
        <v>3.48574529242682</v>
      </c>
      <c r="P108" s="9"/>
    </row>
    <row r="109" spans="1:16" ht="15.75">
      <c r="A109" s="29" t="s">
        <v>57</v>
      </c>
      <c r="B109" s="30"/>
      <c r="C109" s="31"/>
      <c r="D109" s="32">
        <f aca="true" t="shared" si="15" ref="D109:M109">SUM(D110:D121)</f>
        <v>24817082</v>
      </c>
      <c r="E109" s="32">
        <f t="shared" si="15"/>
        <v>1934641</v>
      </c>
      <c r="F109" s="32">
        <f t="shared" si="15"/>
        <v>789562</v>
      </c>
      <c r="G109" s="32">
        <f t="shared" si="15"/>
        <v>9425088</v>
      </c>
      <c r="H109" s="32">
        <f t="shared" si="15"/>
        <v>0</v>
      </c>
      <c r="I109" s="32">
        <f t="shared" si="15"/>
        <v>1007302</v>
      </c>
      <c r="J109" s="32">
        <f t="shared" si="15"/>
        <v>0</v>
      </c>
      <c r="K109" s="32">
        <f t="shared" si="15"/>
        <v>0</v>
      </c>
      <c r="L109" s="32">
        <f t="shared" si="15"/>
        <v>0</v>
      </c>
      <c r="M109" s="32">
        <f t="shared" si="15"/>
        <v>0</v>
      </c>
      <c r="N109" s="32">
        <f>SUM(D109:M109)</f>
        <v>37973675</v>
      </c>
      <c r="O109" s="46">
        <f t="shared" si="14"/>
        <v>556.8967413621165</v>
      </c>
      <c r="P109" s="9"/>
    </row>
    <row r="110" spans="1:16" ht="15">
      <c r="A110" s="12"/>
      <c r="B110" s="25">
        <v>381</v>
      </c>
      <c r="C110" s="20" t="s">
        <v>123</v>
      </c>
      <c r="D110" s="47">
        <v>3124839</v>
      </c>
      <c r="E110" s="47">
        <v>528112</v>
      </c>
      <c r="F110" s="47">
        <v>789562</v>
      </c>
      <c r="G110" s="47">
        <v>4403755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8846268</v>
      </c>
      <c r="O110" s="48">
        <f t="shared" si="14"/>
        <v>129.73350149586437</v>
      </c>
      <c r="P110" s="9"/>
    </row>
    <row r="111" spans="1:16" ht="15">
      <c r="A111" s="12"/>
      <c r="B111" s="25">
        <v>383</v>
      </c>
      <c r="C111" s="20" t="s">
        <v>142</v>
      </c>
      <c r="D111" s="47">
        <v>777626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aca="true" t="shared" si="16" ref="N111:N121">SUM(D111:M111)</f>
        <v>777626</v>
      </c>
      <c r="O111" s="48">
        <f t="shared" si="14"/>
        <v>11.404147357306272</v>
      </c>
      <c r="P111" s="9"/>
    </row>
    <row r="112" spans="1:16" ht="15">
      <c r="A112" s="12"/>
      <c r="B112" s="25">
        <v>384</v>
      </c>
      <c r="C112" s="20" t="s">
        <v>173</v>
      </c>
      <c r="D112" s="47">
        <v>0</v>
      </c>
      <c r="E112" s="47">
        <v>0</v>
      </c>
      <c r="F112" s="47">
        <v>0</v>
      </c>
      <c r="G112" s="47">
        <v>5000000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5000000</v>
      </c>
      <c r="O112" s="48">
        <f t="shared" si="14"/>
        <v>73.32668504722238</v>
      </c>
      <c r="P112" s="9"/>
    </row>
    <row r="113" spans="1:16" ht="15">
      <c r="A113" s="12"/>
      <c r="B113" s="25">
        <v>386.1</v>
      </c>
      <c r="C113" s="20" t="s">
        <v>249</v>
      </c>
      <c r="D113" s="47">
        <v>17609348</v>
      </c>
      <c r="E113" s="47">
        <v>583753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18193101</v>
      </c>
      <c r="O113" s="48">
        <f t="shared" si="14"/>
        <v>266.8079574118613</v>
      </c>
      <c r="P113" s="9"/>
    </row>
    <row r="114" spans="1:16" ht="15">
      <c r="A114" s="12"/>
      <c r="B114" s="25">
        <v>386.2</v>
      </c>
      <c r="C114" s="20" t="s">
        <v>250</v>
      </c>
      <c r="D114" s="47">
        <v>1829814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1829814</v>
      </c>
      <c r="O114" s="48">
        <f t="shared" si="14"/>
        <v>26.834838974599638</v>
      </c>
      <c r="P114" s="9"/>
    </row>
    <row r="115" spans="1:16" ht="15">
      <c r="A115" s="12"/>
      <c r="B115" s="25">
        <v>386.4</v>
      </c>
      <c r="C115" s="20" t="s">
        <v>251</v>
      </c>
      <c r="D115" s="47">
        <v>101480</v>
      </c>
      <c r="E115" s="47">
        <v>9024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110504</v>
      </c>
      <c r="O115" s="48">
        <f t="shared" si="14"/>
        <v>1.6205784008916524</v>
      </c>
      <c r="P115" s="9"/>
    </row>
    <row r="116" spans="1:16" ht="15">
      <c r="A116" s="12"/>
      <c r="B116" s="25">
        <v>386.6</v>
      </c>
      <c r="C116" s="20" t="s">
        <v>252</v>
      </c>
      <c r="D116" s="47">
        <v>77832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77832</v>
      </c>
      <c r="O116" s="48">
        <f t="shared" si="14"/>
        <v>1.1414325101190825</v>
      </c>
      <c r="P116" s="9"/>
    </row>
    <row r="117" spans="1:16" ht="15">
      <c r="A117" s="12"/>
      <c r="B117" s="25">
        <v>386.7</v>
      </c>
      <c r="C117" s="20" t="s">
        <v>168</v>
      </c>
      <c r="D117" s="47">
        <v>1258043</v>
      </c>
      <c r="E117" s="47">
        <v>0</v>
      </c>
      <c r="F117" s="47">
        <v>0</v>
      </c>
      <c r="G117" s="47">
        <v>21333</v>
      </c>
      <c r="H117" s="47">
        <v>0</v>
      </c>
      <c r="I117" s="47">
        <v>67075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1346451</v>
      </c>
      <c r="O117" s="48">
        <f t="shared" si="14"/>
        <v>19.746157681703526</v>
      </c>
      <c r="P117" s="9"/>
    </row>
    <row r="118" spans="1:16" ht="15">
      <c r="A118" s="12"/>
      <c r="B118" s="25">
        <v>386.8</v>
      </c>
      <c r="C118" s="20" t="s">
        <v>253</v>
      </c>
      <c r="D118" s="47">
        <v>38100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38100</v>
      </c>
      <c r="O118" s="48">
        <f t="shared" si="14"/>
        <v>0.5587493400598346</v>
      </c>
      <c r="P118" s="9"/>
    </row>
    <row r="119" spans="1:16" ht="15">
      <c r="A119" s="12"/>
      <c r="B119" s="25">
        <v>387.2</v>
      </c>
      <c r="C119" s="20" t="s">
        <v>125</v>
      </c>
      <c r="D119" s="47">
        <v>0</v>
      </c>
      <c r="E119" s="47">
        <v>813752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813752</v>
      </c>
      <c r="O119" s="48">
        <f t="shared" si="14"/>
        <v>11.933947322109463</v>
      </c>
      <c r="P119" s="9"/>
    </row>
    <row r="120" spans="1:16" ht="15">
      <c r="A120" s="12"/>
      <c r="B120" s="25">
        <v>389.1</v>
      </c>
      <c r="C120" s="20" t="s">
        <v>221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749051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749051</v>
      </c>
      <c r="O120" s="48">
        <f t="shared" si="14"/>
        <v>10.985085352261395</v>
      </c>
      <c r="P120" s="9"/>
    </row>
    <row r="121" spans="1:16" ht="15.75" thickBot="1">
      <c r="A121" s="12"/>
      <c r="B121" s="25">
        <v>389.3</v>
      </c>
      <c r="C121" s="20" t="s">
        <v>222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191176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191176</v>
      </c>
      <c r="O121" s="48">
        <f t="shared" si="14"/>
        <v>2.8036604681175574</v>
      </c>
      <c r="P121" s="9"/>
    </row>
    <row r="122" spans="1:119" ht="16.5" thickBot="1">
      <c r="A122" s="14" t="s">
        <v>84</v>
      </c>
      <c r="B122" s="23"/>
      <c r="C122" s="22"/>
      <c r="D122" s="15">
        <f aca="true" t="shared" si="17" ref="D122:M122">SUM(D5,D13,D17,D45,D86,D96,D109)</f>
        <v>68522298</v>
      </c>
      <c r="E122" s="15">
        <f t="shared" si="17"/>
        <v>42038630</v>
      </c>
      <c r="F122" s="15">
        <f t="shared" si="17"/>
        <v>7470967</v>
      </c>
      <c r="G122" s="15">
        <f t="shared" si="17"/>
        <v>14885697</v>
      </c>
      <c r="H122" s="15">
        <f t="shared" si="17"/>
        <v>0</v>
      </c>
      <c r="I122" s="15">
        <f t="shared" si="17"/>
        <v>10319702</v>
      </c>
      <c r="J122" s="15">
        <f t="shared" si="17"/>
        <v>0</v>
      </c>
      <c r="K122" s="15">
        <f t="shared" si="17"/>
        <v>0</v>
      </c>
      <c r="L122" s="15">
        <f t="shared" si="17"/>
        <v>0</v>
      </c>
      <c r="M122" s="15">
        <f t="shared" si="17"/>
        <v>0</v>
      </c>
      <c r="N122" s="15">
        <f>SUM(D122:M122)</f>
        <v>143237294</v>
      </c>
      <c r="O122" s="38">
        <f t="shared" si="14"/>
        <v>2100.6231888308794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5" ht="15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5" ht="15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261</v>
      </c>
      <c r="M124" s="49"/>
      <c r="N124" s="49"/>
      <c r="O124" s="44">
        <v>68188</v>
      </c>
    </row>
    <row r="125" spans="1:15" ht="15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5" ht="15.75" customHeight="1" thickBot="1">
      <c r="A126" s="53" t="s">
        <v>151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sheetProtection/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71958113</v>
      </c>
      <c r="E5" s="27">
        <f t="shared" si="0"/>
        <v>29659675</v>
      </c>
      <c r="F5" s="27">
        <f t="shared" si="0"/>
        <v>917867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102535655</v>
      </c>
      <c r="O5" s="33">
        <f aca="true" t="shared" si="1" ref="O5:O36">(N5/O$128)</f>
        <v>1148.7559098344127</v>
      </c>
      <c r="P5" s="6"/>
    </row>
    <row r="6" spans="1:16" ht="15">
      <c r="A6" s="12"/>
      <c r="B6" s="25">
        <v>311</v>
      </c>
      <c r="C6" s="20" t="s">
        <v>3</v>
      </c>
      <c r="D6" s="47">
        <v>61576637</v>
      </c>
      <c r="E6" s="47">
        <v>20463802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82040439</v>
      </c>
      <c r="O6" s="48">
        <f t="shared" si="1"/>
        <v>919.1382173026508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5799313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5799313</v>
      </c>
      <c r="O7" s="48">
        <f t="shared" si="1"/>
        <v>64.97247305563647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417178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417178</v>
      </c>
      <c r="O8" s="48">
        <f t="shared" si="1"/>
        <v>4.673844361289745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1053436</v>
      </c>
      <c r="F9" s="47">
        <v>917867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1971303</v>
      </c>
      <c r="O9" s="48">
        <f t="shared" si="1"/>
        <v>22.08544892334581</v>
      </c>
      <c r="P9" s="9"/>
    </row>
    <row r="10" spans="1:16" ht="15">
      <c r="A10" s="12"/>
      <c r="B10" s="25">
        <v>312.42</v>
      </c>
      <c r="C10" s="20" t="s">
        <v>241</v>
      </c>
      <c r="D10" s="47">
        <v>0</v>
      </c>
      <c r="E10" s="47">
        <v>1290998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1290998</v>
      </c>
      <c r="O10" s="48">
        <f t="shared" si="1"/>
        <v>14.463667122274755</v>
      </c>
      <c r="P10" s="9"/>
    </row>
    <row r="11" spans="1:16" ht="15">
      <c r="A11" s="12"/>
      <c r="B11" s="25">
        <v>312.6</v>
      </c>
      <c r="C11" s="20" t="s">
        <v>15</v>
      </c>
      <c r="D11" s="47">
        <v>10381476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10381476</v>
      </c>
      <c r="O11" s="48">
        <f t="shared" si="1"/>
        <v>116.3086333998073</v>
      </c>
      <c r="P11" s="9"/>
    </row>
    <row r="12" spans="1:16" ht="15">
      <c r="A12" s="12"/>
      <c r="B12" s="25">
        <v>315</v>
      </c>
      <c r="C12" s="20" t="s">
        <v>176</v>
      </c>
      <c r="D12" s="47">
        <v>0</v>
      </c>
      <c r="E12" s="47">
        <v>634948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634948</v>
      </c>
      <c r="O12" s="48">
        <f t="shared" si="1"/>
        <v>7.113625669407784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SUM(D14:D25)</f>
        <v>78379</v>
      </c>
      <c r="E13" s="32">
        <f t="shared" si="3"/>
        <v>3175977</v>
      </c>
      <c r="F13" s="32">
        <f t="shared" si="3"/>
        <v>0</v>
      </c>
      <c r="G13" s="32">
        <f t="shared" si="3"/>
        <v>3763896</v>
      </c>
      <c r="H13" s="32">
        <f t="shared" si="3"/>
        <v>0</v>
      </c>
      <c r="I13" s="32">
        <f t="shared" si="3"/>
        <v>53191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7071443</v>
      </c>
      <c r="O13" s="46">
        <f t="shared" si="1"/>
        <v>79.22475296331982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1653034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1653034</v>
      </c>
      <c r="O14" s="48">
        <f t="shared" si="1"/>
        <v>18.519729323982165</v>
      </c>
      <c r="P14" s="9"/>
    </row>
    <row r="15" spans="1:16" ht="15">
      <c r="A15" s="12"/>
      <c r="B15" s="25">
        <v>324.11</v>
      </c>
      <c r="C15" s="20" t="s">
        <v>137</v>
      </c>
      <c r="D15" s="47">
        <v>0</v>
      </c>
      <c r="E15" s="47">
        <v>0</v>
      </c>
      <c r="F15" s="47">
        <v>0</v>
      </c>
      <c r="G15" s="47">
        <v>234436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4">SUM(D15:M15)</f>
        <v>234436</v>
      </c>
      <c r="O15" s="48">
        <f t="shared" si="1"/>
        <v>2.6264984651235745</v>
      </c>
      <c r="P15" s="9"/>
    </row>
    <row r="16" spans="1:16" ht="15">
      <c r="A16" s="12"/>
      <c r="B16" s="25">
        <v>324.12</v>
      </c>
      <c r="C16" s="20" t="s">
        <v>138</v>
      </c>
      <c r="D16" s="47">
        <v>0</v>
      </c>
      <c r="E16" s="47">
        <v>0</v>
      </c>
      <c r="F16" s="47">
        <v>0</v>
      </c>
      <c r="G16" s="47">
        <v>17099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17099</v>
      </c>
      <c r="O16" s="48">
        <f t="shared" si="1"/>
        <v>0.19156826278876962</v>
      </c>
      <c r="P16" s="9"/>
    </row>
    <row r="17" spans="1:16" ht="15">
      <c r="A17" s="12"/>
      <c r="B17" s="25">
        <v>324.21</v>
      </c>
      <c r="C17" s="20" t="s">
        <v>19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40457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40457</v>
      </c>
      <c r="O17" s="48">
        <f t="shared" si="1"/>
        <v>0.4532590916220395</v>
      </c>
      <c r="P17" s="9"/>
    </row>
    <row r="18" spans="1:16" ht="15">
      <c r="A18" s="12"/>
      <c r="B18" s="25">
        <v>324.22</v>
      </c>
      <c r="C18" s="20" t="s">
        <v>177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12734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12734</v>
      </c>
      <c r="O18" s="48">
        <f t="shared" si="1"/>
        <v>0.14266508324183827</v>
      </c>
      <c r="P18" s="9"/>
    </row>
    <row r="19" spans="1:16" ht="15">
      <c r="A19" s="12"/>
      <c r="B19" s="25">
        <v>324.31</v>
      </c>
      <c r="C19" s="20" t="s">
        <v>20</v>
      </c>
      <c r="D19" s="47">
        <v>0</v>
      </c>
      <c r="E19" s="47">
        <v>0</v>
      </c>
      <c r="F19" s="47">
        <v>0</v>
      </c>
      <c r="G19" s="47">
        <v>1131214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1131214</v>
      </c>
      <c r="O19" s="48">
        <f t="shared" si="1"/>
        <v>12.673530663918081</v>
      </c>
      <c r="P19" s="9"/>
    </row>
    <row r="20" spans="1:16" ht="15">
      <c r="A20" s="12"/>
      <c r="B20" s="25">
        <v>324.32</v>
      </c>
      <c r="C20" s="20" t="s">
        <v>234</v>
      </c>
      <c r="D20" s="47">
        <v>0</v>
      </c>
      <c r="E20" s="47">
        <v>0</v>
      </c>
      <c r="F20" s="47">
        <v>0</v>
      </c>
      <c r="G20" s="47">
        <v>291282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291282</v>
      </c>
      <c r="O20" s="48">
        <f t="shared" si="1"/>
        <v>3.263371350467185</v>
      </c>
      <c r="P20" s="9"/>
    </row>
    <row r="21" spans="1:16" ht="15">
      <c r="A21" s="12"/>
      <c r="B21" s="25">
        <v>324.61</v>
      </c>
      <c r="C21" s="20" t="s">
        <v>225</v>
      </c>
      <c r="D21" s="47">
        <v>0</v>
      </c>
      <c r="E21" s="47">
        <v>0</v>
      </c>
      <c r="F21" s="47">
        <v>0</v>
      </c>
      <c r="G21" s="47">
        <v>1180871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1180871</v>
      </c>
      <c r="O21" s="48">
        <f t="shared" si="1"/>
        <v>13.229861749086917</v>
      </c>
      <c r="P21" s="9"/>
    </row>
    <row r="22" spans="1:16" ht="15">
      <c r="A22" s="12"/>
      <c r="B22" s="25">
        <v>324.91</v>
      </c>
      <c r="C22" s="20" t="s">
        <v>226</v>
      </c>
      <c r="D22" s="47">
        <v>0</v>
      </c>
      <c r="E22" s="47">
        <v>0</v>
      </c>
      <c r="F22" s="47">
        <v>0</v>
      </c>
      <c r="G22" s="47">
        <v>847312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847312</v>
      </c>
      <c r="O22" s="48">
        <f t="shared" si="1"/>
        <v>9.49284097783952</v>
      </c>
      <c r="P22" s="9"/>
    </row>
    <row r="23" spans="1:16" ht="15">
      <c r="A23" s="12"/>
      <c r="B23" s="25">
        <v>324.92</v>
      </c>
      <c r="C23" s="20" t="s">
        <v>227</v>
      </c>
      <c r="D23" s="47">
        <v>0</v>
      </c>
      <c r="E23" s="47">
        <v>0</v>
      </c>
      <c r="F23" s="47">
        <v>0</v>
      </c>
      <c r="G23" s="47">
        <v>61682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61682</v>
      </c>
      <c r="O23" s="48">
        <f t="shared" si="1"/>
        <v>0.6910529028210356</v>
      </c>
      <c r="P23" s="9"/>
    </row>
    <row r="24" spans="1:16" ht="15">
      <c r="A24" s="12"/>
      <c r="B24" s="25">
        <v>325.2</v>
      </c>
      <c r="C24" s="20" t="s">
        <v>22</v>
      </c>
      <c r="D24" s="47">
        <v>5894</v>
      </c>
      <c r="E24" s="47">
        <v>546806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552700</v>
      </c>
      <c r="O24" s="48">
        <f t="shared" si="1"/>
        <v>6.19216204709942</v>
      </c>
      <c r="P24" s="9"/>
    </row>
    <row r="25" spans="1:16" ht="15">
      <c r="A25" s="12"/>
      <c r="B25" s="25">
        <v>329</v>
      </c>
      <c r="C25" s="20" t="s">
        <v>23</v>
      </c>
      <c r="D25" s="47">
        <v>72485</v>
      </c>
      <c r="E25" s="47">
        <v>976137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1048622</v>
      </c>
      <c r="O25" s="48">
        <f t="shared" si="1"/>
        <v>11.74821304532927</v>
      </c>
      <c r="P25" s="9"/>
    </row>
    <row r="26" spans="1:16" ht="15.75">
      <c r="A26" s="29" t="s">
        <v>26</v>
      </c>
      <c r="B26" s="30"/>
      <c r="C26" s="31"/>
      <c r="D26" s="32">
        <f aca="true" t="shared" si="5" ref="D26:M26">SUM(D27:D53)</f>
        <v>15162949</v>
      </c>
      <c r="E26" s="32">
        <f t="shared" si="5"/>
        <v>4252012</v>
      </c>
      <c r="F26" s="32">
        <f t="shared" si="5"/>
        <v>0</v>
      </c>
      <c r="G26" s="32">
        <f t="shared" si="5"/>
        <v>5263302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24678263</v>
      </c>
      <c r="O26" s="46">
        <f t="shared" si="1"/>
        <v>276.48236572632146</v>
      </c>
      <c r="P26" s="10"/>
    </row>
    <row r="27" spans="1:16" ht="15">
      <c r="A27" s="12"/>
      <c r="B27" s="25">
        <v>331.1</v>
      </c>
      <c r="C27" s="20" t="s">
        <v>24</v>
      </c>
      <c r="D27" s="47">
        <v>48219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48219</v>
      </c>
      <c r="O27" s="48">
        <f t="shared" si="1"/>
        <v>0.5402204844383697</v>
      </c>
      <c r="P27" s="9"/>
    </row>
    <row r="28" spans="1:16" ht="15">
      <c r="A28" s="12"/>
      <c r="B28" s="25">
        <v>331.2</v>
      </c>
      <c r="C28" s="20" t="s">
        <v>25</v>
      </c>
      <c r="D28" s="47">
        <v>7717238</v>
      </c>
      <c r="E28" s="47">
        <v>799141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8516379</v>
      </c>
      <c r="O28" s="48">
        <f t="shared" si="1"/>
        <v>95.41306101413879</v>
      </c>
      <c r="P28" s="9"/>
    </row>
    <row r="29" spans="1:16" ht="15">
      <c r="A29" s="12"/>
      <c r="B29" s="25">
        <v>331.49</v>
      </c>
      <c r="C29" s="20" t="s">
        <v>266</v>
      </c>
      <c r="D29" s="47">
        <v>0</v>
      </c>
      <c r="E29" s="47">
        <v>2176</v>
      </c>
      <c r="F29" s="47">
        <v>0</v>
      </c>
      <c r="G29" s="47">
        <v>347036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6" ref="N29:N35">SUM(D29:M29)</f>
        <v>349212</v>
      </c>
      <c r="O29" s="48">
        <f t="shared" si="1"/>
        <v>3.9123888054852225</v>
      </c>
      <c r="P29" s="9"/>
    </row>
    <row r="30" spans="1:16" ht="15">
      <c r="A30" s="12"/>
      <c r="B30" s="25">
        <v>331.62</v>
      </c>
      <c r="C30" s="20" t="s">
        <v>277</v>
      </c>
      <c r="D30" s="47">
        <v>372504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372504</v>
      </c>
      <c r="O30" s="48">
        <f t="shared" si="1"/>
        <v>4.17334020479957</v>
      </c>
      <c r="P30" s="9"/>
    </row>
    <row r="31" spans="1:16" ht="15">
      <c r="A31" s="12"/>
      <c r="B31" s="25">
        <v>331.65</v>
      </c>
      <c r="C31" s="20" t="s">
        <v>29</v>
      </c>
      <c r="D31" s="47">
        <v>0</v>
      </c>
      <c r="E31" s="47">
        <v>143677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143677</v>
      </c>
      <c r="O31" s="48">
        <f t="shared" si="1"/>
        <v>1.6096820453068632</v>
      </c>
      <c r="P31" s="9"/>
    </row>
    <row r="32" spans="1:16" ht="15">
      <c r="A32" s="12"/>
      <c r="B32" s="25">
        <v>331.7</v>
      </c>
      <c r="C32" s="20" t="s">
        <v>27</v>
      </c>
      <c r="D32" s="47">
        <v>12790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12790</v>
      </c>
      <c r="O32" s="48">
        <f t="shared" si="1"/>
        <v>0.1432924779851666</v>
      </c>
      <c r="P32" s="9"/>
    </row>
    <row r="33" spans="1:16" ht="15">
      <c r="A33" s="12"/>
      <c r="B33" s="25">
        <v>331.89</v>
      </c>
      <c r="C33" s="20" t="s">
        <v>278</v>
      </c>
      <c r="D33" s="47">
        <v>3914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3914</v>
      </c>
      <c r="O33" s="48">
        <f t="shared" si="1"/>
        <v>0.04385041116762643</v>
      </c>
      <c r="P33" s="9"/>
    </row>
    <row r="34" spans="1:16" ht="15">
      <c r="A34" s="12"/>
      <c r="B34" s="25">
        <v>334.1</v>
      </c>
      <c r="C34" s="20" t="s">
        <v>139</v>
      </c>
      <c r="D34" s="47">
        <v>0</v>
      </c>
      <c r="E34" s="47">
        <v>49820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49820</v>
      </c>
      <c r="O34" s="48">
        <f t="shared" si="1"/>
        <v>0.5581572520110242</v>
      </c>
      <c r="P34" s="9"/>
    </row>
    <row r="35" spans="1:16" ht="15">
      <c r="A35" s="12"/>
      <c r="B35" s="25">
        <v>334.2</v>
      </c>
      <c r="C35" s="20" t="s">
        <v>28</v>
      </c>
      <c r="D35" s="47">
        <v>154301</v>
      </c>
      <c r="E35" s="47">
        <v>8183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162484</v>
      </c>
      <c r="O35" s="48">
        <f t="shared" si="1"/>
        <v>1.8203858477671468</v>
      </c>
      <c r="P35" s="9"/>
    </row>
    <row r="36" spans="1:16" ht="15">
      <c r="A36" s="12"/>
      <c r="B36" s="25">
        <v>334.34</v>
      </c>
      <c r="C36" s="20" t="s">
        <v>267</v>
      </c>
      <c r="D36" s="47">
        <v>90909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90909</v>
      </c>
      <c r="O36" s="48">
        <f t="shared" si="1"/>
        <v>1.0184969414506262</v>
      </c>
      <c r="P36" s="9"/>
    </row>
    <row r="37" spans="1:16" ht="15">
      <c r="A37" s="12"/>
      <c r="B37" s="25">
        <v>334.39</v>
      </c>
      <c r="C37" s="20" t="s">
        <v>30</v>
      </c>
      <c r="D37" s="47">
        <v>0</v>
      </c>
      <c r="E37" s="47">
        <v>40000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aca="true" t="shared" si="7" ref="N37:N51">SUM(D37:M37)</f>
        <v>40000</v>
      </c>
      <c r="O37" s="48">
        <f aca="true" t="shared" si="8" ref="O37:O68">(N37/O$128)</f>
        <v>0.4481391023773779</v>
      </c>
      <c r="P37" s="9"/>
    </row>
    <row r="38" spans="1:16" ht="15">
      <c r="A38" s="12"/>
      <c r="B38" s="25">
        <v>334.49</v>
      </c>
      <c r="C38" s="20" t="s">
        <v>31</v>
      </c>
      <c r="D38" s="47">
        <v>0</v>
      </c>
      <c r="E38" s="47">
        <v>0</v>
      </c>
      <c r="F38" s="47">
        <v>0</v>
      </c>
      <c r="G38" s="47">
        <v>4916266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4916266</v>
      </c>
      <c r="O38" s="48">
        <f t="shared" si="8"/>
        <v>55.07927580721056</v>
      </c>
      <c r="P38" s="9"/>
    </row>
    <row r="39" spans="1:16" ht="15">
      <c r="A39" s="12"/>
      <c r="B39" s="25">
        <v>334.7</v>
      </c>
      <c r="C39" s="20" t="s">
        <v>33</v>
      </c>
      <c r="D39" s="47">
        <v>33296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33296</v>
      </c>
      <c r="O39" s="48">
        <f t="shared" si="8"/>
        <v>0.3730309888189294</v>
      </c>
      <c r="P39" s="9"/>
    </row>
    <row r="40" spans="1:16" ht="15">
      <c r="A40" s="12"/>
      <c r="B40" s="25">
        <v>334.82</v>
      </c>
      <c r="C40" s="20" t="s">
        <v>156</v>
      </c>
      <c r="D40" s="47">
        <v>0</v>
      </c>
      <c r="E40" s="47">
        <v>61020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61020</v>
      </c>
      <c r="O40" s="48">
        <f t="shared" si="8"/>
        <v>0.6836362006766901</v>
      </c>
      <c r="P40" s="9"/>
    </row>
    <row r="41" spans="1:16" ht="15">
      <c r="A41" s="12"/>
      <c r="B41" s="25">
        <v>335.12</v>
      </c>
      <c r="C41" s="20" t="s">
        <v>178</v>
      </c>
      <c r="D41" s="47">
        <v>1385137</v>
      </c>
      <c r="E41" s="47">
        <v>753514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2138651</v>
      </c>
      <c r="O41" s="48">
        <f t="shared" si="8"/>
        <v>23.96032848596204</v>
      </c>
      <c r="P41" s="9"/>
    </row>
    <row r="42" spans="1:16" ht="15">
      <c r="A42" s="12"/>
      <c r="B42" s="25">
        <v>335.13</v>
      </c>
      <c r="C42" s="20" t="s">
        <v>179</v>
      </c>
      <c r="D42" s="47">
        <v>33341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33341</v>
      </c>
      <c r="O42" s="48">
        <f t="shared" si="8"/>
        <v>0.3735351453091039</v>
      </c>
      <c r="P42" s="9"/>
    </row>
    <row r="43" spans="1:16" ht="15">
      <c r="A43" s="12"/>
      <c r="B43" s="25">
        <v>335.14</v>
      </c>
      <c r="C43" s="20" t="s">
        <v>180</v>
      </c>
      <c r="D43" s="47">
        <v>0</v>
      </c>
      <c r="E43" s="47">
        <v>24787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24787</v>
      </c>
      <c r="O43" s="48">
        <f t="shared" si="8"/>
        <v>0.27770059826570165</v>
      </c>
      <c r="P43" s="9"/>
    </row>
    <row r="44" spans="1:16" ht="15">
      <c r="A44" s="12"/>
      <c r="B44" s="25">
        <v>335.15</v>
      </c>
      <c r="C44" s="20" t="s">
        <v>181</v>
      </c>
      <c r="D44" s="47">
        <v>34214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34214</v>
      </c>
      <c r="O44" s="48">
        <f t="shared" si="8"/>
        <v>0.3833157812184902</v>
      </c>
      <c r="P44" s="9"/>
    </row>
    <row r="45" spans="1:16" ht="15">
      <c r="A45" s="12"/>
      <c r="B45" s="25">
        <v>335.16</v>
      </c>
      <c r="C45" s="20" t="s">
        <v>182</v>
      </c>
      <c r="D45" s="47">
        <v>25000</v>
      </c>
      <c r="E45" s="47">
        <v>198250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2.5011763651437406</v>
      </c>
      <c r="P45" s="9"/>
    </row>
    <row r="46" spans="1:16" ht="15">
      <c r="A46" s="12"/>
      <c r="B46" s="25">
        <v>335.18</v>
      </c>
      <c r="C46" s="20" t="s">
        <v>183</v>
      </c>
      <c r="D46" s="47">
        <v>5066138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5066138</v>
      </c>
      <c r="O46" s="48">
        <f t="shared" si="8"/>
        <v>56.75836339599812</v>
      </c>
      <c r="P46" s="9"/>
    </row>
    <row r="47" spans="1:16" ht="15">
      <c r="A47" s="12"/>
      <c r="B47" s="25">
        <v>335.23</v>
      </c>
      <c r="C47" s="20" t="s">
        <v>140</v>
      </c>
      <c r="D47" s="47">
        <v>25748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25748</v>
      </c>
      <c r="O47" s="48">
        <f t="shared" si="8"/>
        <v>0.28846714020031816</v>
      </c>
      <c r="P47" s="9"/>
    </row>
    <row r="48" spans="1:16" ht="15">
      <c r="A48" s="12"/>
      <c r="B48" s="25">
        <v>335.49</v>
      </c>
      <c r="C48" s="20" t="s">
        <v>42</v>
      </c>
      <c r="D48" s="47">
        <v>0</v>
      </c>
      <c r="E48" s="47">
        <v>1729451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1729451</v>
      </c>
      <c r="O48" s="48">
        <f t="shared" si="8"/>
        <v>19.375865468641468</v>
      </c>
      <c r="P48" s="9"/>
    </row>
    <row r="49" spans="1:16" ht="15">
      <c r="A49" s="12"/>
      <c r="B49" s="25">
        <v>335.5</v>
      </c>
      <c r="C49" s="20" t="s">
        <v>43</v>
      </c>
      <c r="D49" s="47">
        <v>0</v>
      </c>
      <c r="E49" s="47">
        <v>338692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338692</v>
      </c>
      <c r="O49" s="48">
        <f t="shared" si="8"/>
        <v>3.7945282215599723</v>
      </c>
      <c r="P49" s="9"/>
    </row>
    <row r="50" spans="1:16" ht="15">
      <c r="A50" s="12"/>
      <c r="B50" s="25">
        <v>335.7</v>
      </c>
      <c r="C50" s="20" t="s">
        <v>45</v>
      </c>
      <c r="D50" s="47">
        <v>0</v>
      </c>
      <c r="E50" s="47">
        <v>28698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28698</v>
      </c>
      <c r="O50" s="48">
        <f t="shared" si="8"/>
        <v>0.3215173990006498</v>
      </c>
      <c r="P50" s="9"/>
    </row>
    <row r="51" spans="1:16" ht="15">
      <c r="A51" s="12"/>
      <c r="B51" s="25">
        <v>335.9</v>
      </c>
      <c r="C51" s="20" t="s">
        <v>184</v>
      </c>
      <c r="D51" s="47">
        <v>0</v>
      </c>
      <c r="E51" s="47">
        <v>70303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70303</v>
      </c>
      <c r="O51" s="48">
        <f t="shared" si="8"/>
        <v>0.7876380828609201</v>
      </c>
      <c r="P51" s="9"/>
    </row>
    <row r="52" spans="1:16" ht="15">
      <c r="A52" s="12"/>
      <c r="B52" s="25">
        <v>337.1</v>
      </c>
      <c r="C52" s="20" t="s">
        <v>158</v>
      </c>
      <c r="D52" s="47">
        <v>160200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160200</v>
      </c>
      <c r="O52" s="48">
        <f t="shared" si="8"/>
        <v>1.7947971050213987</v>
      </c>
      <c r="P52" s="9"/>
    </row>
    <row r="53" spans="1:16" ht="15">
      <c r="A53" s="12"/>
      <c r="B53" s="25">
        <v>337.6</v>
      </c>
      <c r="C53" s="20" t="s">
        <v>49</v>
      </c>
      <c r="D53" s="47">
        <v>0</v>
      </c>
      <c r="E53" s="47">
        <v>4300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4300</v>
      </c>
      <c r="O53" s="48">
        <f t="shared" si="8"/>
        <v>0.04817495350556813</v>
      </c>
      <c r="P53" s="9"/>
    </row>
    <row r="54" spans="1:16" ht="15.75">
      <c r="A54" s="29" t="s">
        <v>55</v>
      </c>
      <c r="B54" s="30"/>
      <c r="C54" s="31"/>
      <c r="D54" s="32">
        <f aca="true" t="shared" si="9" ref="D54:M54">SUM(D55:D96)</f>
        <v>3988490</v>
      </c>
      <c r="E54" s="32">
        <f t="shared" si="9"/>
        <v>2682481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4492363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11163334</v>
      </c>
      <c r="O54" s="46">
        <f t="shared" si="8"/>
        <v>125.0681619574716</v>
      </c>
      <c r="P54" s="10"/>
    </row>
    <row r="55" spans="1:16" ht="15">
      <c r="A55" s="12"/>
      <c r="B55" s="25">
        <v>341.1</v>
      </c>
      <c r="C55" s="20" t="s">
        <v>185</v>
      </c>
      <c r="D55" s="47">
        <v>589490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589490</v>
      </c>
      <c r="O55" s="48">
        <f t="shared" si="8"/>
        <v>6.6043379865110134</v>
      </c>
      <c r="P55" s="9"/>
    </row>
    <row r="56" spans="1:16" ht="15">
      <c r="A56" s="12"/>
      <c r="B56" s="25">
        <v>341.15</v>
      </c>
      <c r="C56" s="20" t="s">
        <v>186</v>
      </c>
      <c r="D56" s="47">
        <v>0</v>
      </c>
      <c r="E56" s="47">
        <v>333460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10" ref="N56:N96">SUM(D56:M56)</f>
        <v>333460</v>
      </c>
      <c r="O56" s="48">
        <f t="shared" si="8"/>
        <v>3.735911626969011</v>
      </c>
      <c r="P56" s="9"/>
    </row>
    <row r="57" spans="1:16" ht="15">
      <c r="A57" s="12"/>
      <c r="B57" s="25">
        <v>341.16</v>
      </c>
      <c r="C57" s="20" t="s">
        <v>187</v>
      </c>
      <c r="D57" s="47">
        <v>0</v>
      </c>
      <c r="E57" s="47">
        <v>265736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265736</v>
      </c>
      <c r="O57" s="48">
        <f t="shared" si="8"/>
        <v>2.9771673127338727</v>
      </c>
      <c r="P57" s="9"/>
    </row>
    <row r="58" spans="1:16" ht="15">
      <c r="A58" s="12"/>
      <c r="B58" s="25">
        <v>341.3</v>
      </c>
      <c r="C58" s="20" t="s">
        <v>188</v>
      </c>
      <c r="D58" s="47">
        <v>467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467</v>
      </c>
      <c r="O58" s="48">
        <f t="shared" si="8"/>
        <v>0.005232024020255887</v>
      </c>
      <c r="P58" s="9"/>
    </row>
    <row r="59" spans="1:16" ht="15">
      <c r="A59" s="12"/>
      <c r="B59" s="25">
        <v>341.52</v>
      </c>
      <c r="C59" s="20" t="s">
        <v>189</v>
      </c>
      <c r="D59" s="47">
        <v>78870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78870</v>
      </c>
      <c r="O59" s="48">
        <f t="shared" si="8"/>
        <v>0.8836182751125949</v>
      </c>
      <c r="P59" s="9"/>
    </row>
    <row r="60" spans="1:16" ht="15">
      <c r="A60" s="12"/>
      <c r="B60" s="25">
        <v>341.8</v>
      </c>
      <c r="C60" s="20" t="s">
        <v>190</v>
      </c>
      <c r="D60" s="47">
        <v>2580</v>
      </c>
      <c r="E60" s="47">
        <v>6726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9306</v>
      </c>
      <c r="O60" s="48">
        <f t="shared" si="8"/>
        <v>0.10425956216809698</v>
      </c>
      <c r="P60" s="9"/>
    </row>
    <row r="61" spans="1:16" ht="15">
      <c r="A61" s="12"/>
      <c r="B61" s="25">
        <v>341.9</v>
      </c>
      <c r="C61" s="20" t="s">
        <v>191</v>
      </c>
      <c r="D61" s="47">
        <v>185461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185461</v>
      </c>
      <c r="O61" s="48">
        <f t="shared" si="8"/>
        <v>2.0778081516502724</v>
      </c>
      <c r="P61" s="9"/>
    </row>
    <row r="62" spans="1:16" ht="15">
      <c r="A62" s="12"/>
      <c r="B62" s="25">
        <v>342.2</v>
      </c>
      <c r="C62" s="20" t="s">
        <v>66</v>
      </c>
      <c r="D62" s="47">
        <v>0</v>
      </c>
      <c r="E62" s="47">
        <v>2320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2320</v>
      </c>
      <c r="O62" s="48">
        <f t="shared" si="8"/>
        <v>0.02599206793788792</v>
      </c>
      <c r="P62" s="9"/>
    </row>
    <row r="63" spans="1:16" ht="15">
      <c r="A63" s="12"/>
      <c r="B63" s="25">
        <v>342.4</v>
      </c>
      <c r="C63" s="20" t="s">
        <v>68</v>
      </c>
      <c r="D63" s="47">
        <v>0</v>
      </c>
      <c r="E63" s="47">
        <v>447290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447290</v>
      </c>
      <c r="O63" s="48">
        <f t="shared" si="8"/>
        <v>5.011203477559435</v>
      </c>
      <c r="P63" s="9"/>
    </row>
    <row r="64" spans="1:16" ht="15">
      <c r="A64" s="12"/>
      <c r="B64" s="25">
        <v>342.5</v>
      </c>
      <c r="C64" s="20" t="s">
        <v>69</v>
      </c>
      <c r="D64" s="47">
        <v>0</v>
      </c>
      <c r="E64" s="47">
        <v>85328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85328</v>
      </c>
      <c r="O64" s="48">
        <f t="shared" si="8"/>
        <v>0.9559703331914227</v>
      </c>
      <c r="P64" s="9"/>
    </row>
    <row r="65" spans="1:16" ht="15">
      <c r="A65" s="12"/>
      <c r="B65" s="25">
        <v>342.6</v>
      </c>
      <c r="C65" s="20" t="s">
        <v>70</v>
      </c>
      <c r="D65" s="47">
        <v>1831123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1831123</v>
      </c>
      <c r="O65" s="48">
        <f t="shared" si="8"/>
        <v>20.514945439064284</v>
      </c>
      <c r="P65" s="9"/>
    </row>
    <row r="66" spans="1:16" ht="15">
      <c r="A66" s="12"/>
      <c r="B66" s="25">
        <v>343.3</v>
      </c>
      <c r="C66" s="20" t="s">
        <v>71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1817347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1817347</v>
      </c>
      <c r="O66" s="48">
        <f t="shared" si="8"/>
        <v>20.360606332205517</v>
      </c>
      <c r="P66" s="9"/>
    </row>
    <row r="67" spans="1:16" ht="15">
      <c r="A67" s="12"/>
      <c r="B67" s="25">
        <v>343.4</v>
      </c>
      <c r="C67" s="20" t="s">
        <v>72</v>
      </c>
      <c r="D67" s="47">
        <v>2300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2300</v>
      </c>
      <c r="O67" s="48">
        <f t="shared" si="8"/>
        <v>0.025767998386699232</v>
      </c>
      <c r="P67" s="9"/>
    </row>
    <row r="68" spans="1:16" ht="15">
      <c r="A68" s="12"/>
      <c r="B68" s="25">
        <v>343.5</v>
      </c>
      <c r="C68" s="20" t="s">
        <v>73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2675016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2675016</v>
      </c>
      <c r="O68" s="48">
        <f t="shared" si="8"/>
        <v>29.9694817271281</v>
      </c>
      <c r="P68" s="9"/>
    </row>
    <row r="69" spans="1:16" ht="15">
      <c r="A69" s="12"/>
      <c r="B69" s="25">
        <v>344.9</v>
      </c>
      <c r="C69" s="20" t="s">
        <v>192</v>
      </c>
      <c r="D69" s="47">
        <v>76707</v>
      </c>
      <c r="E69" s="47">
        <v>355851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432558</v>
      </c>
      <c r="O69" s="48">
        <f aca="true" t="shared" si="11" ref="O69:O100">(N69/O$128)</f>
        <v>4.846153846153846</v>
      </c>
      <c r="P69" s="9"/>
    </row>
    <row r="70" spans="1:16" ht="15">
      <c r="A70" s="12"/>
      <c r="B70" s="25">
        <v>346.4</v>
      </c>
      <c r="C70" s="20" t="s">
        <v>76</v>
      </c>
      <c r="D70" s="47">
        <v>0</v>
      </c>
      <c r="E70" s="47">
        <v>43277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43277</v>
      </c>
      <c r="O70" s="48">
        <f t="shared" si="11"/>
        <v>0.4848528983396446</v>
      </c>
      <c r="P70" s="9"/>
    </row>
    <row r="71" spans="1:16" ht="15">
      <c r="A71" s="12"/>
      <c r="B71" s="25">
        <v>347.1</v>
      </c>
      <c r="C71" s="20" t="s">
        <v>78</v>
      </c>
      <c r="D71" s="47">
        <v>810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810</v>
      </c>
      <c r="O71" s="48">
        <f t="shared" si="11"/>
        <v>0.009074816823141903</v>
      </c>
      <c r="P71" s="9"/>
    </row>
    <row r="72" spans="1:16" ht="15">
      <c r="A72" s="12"/>
      <c r="B72" s="25">
        <v>347.4</v>
      </c>
      <c r="C72" s="20" t="s">
        <v>271</v>
      </c>
      <c r="D72" s="47">
        <v>1000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1000</v>
      </c>
      <c r="O72" s="48">
        <f t="shared" si="11"/>
        <v>0.011203477559434448</v>
      </c>
      <c r="P72" s="9"/>
    </row>
    <row r="73" spans="1:16" ht="15">
      <c r="A73" s="12"/>
      <c r="B73" s="25">
        <v>348.11</v>
      </c>
      <c r="C73" s="20" t="s">
        <v>193</v>
      </c>
      <c r="D73" s="47">
        <v>0</v>
      </c>
      <c r="E73" s="47">
        <v>1710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1710</v>
      </c>
      <c r="O73" s="48">
        <f t="shared" si="11"/>
        <v>0.019157946626632907</v>
      </c>
      <c r="P73" s="9"/>
    </row>
    <row r="74" spans="1:16" ht="15">
      <c r="A74" s="12"/>
      <c r="B74" s="25">
        <v>348.12</v>
      </c>
      <c r="C74" s="20" t="s">
        <v>194</v>
      </c>
      <c r="D74" s="47">
        <v>0</v>
      </c>
      <c r="E74" s="47">
        <v>6547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aca="true" t="shared" si="12" ref="N74:N88">SUM(D74:M74)</f>
        <v>6547</v>
      </c>
      <c r="O74" s="48">
        <f t="shared" si="11"/>
        <v>0.07334916758161733</v>
      </c>
      <c r="P74" s="9"/>
    </row>
    <row r="75" spans="1:16" ht="15">
      <c r="A75" s="12"/>
      <c r="B75" s="25">
        <v>348.13</v>
      </c>
      <c r="C75" s="20" t="s">
        <v>195</v>
      </c>
      <c r="D75" s="47">
        <v>0</v>
      </c>
      <c r="E75" s="47">
        <v>21534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21534</v>
      </c>
      <c r="O75" s="48">
        <f t="shared" si="11"/>
        <v>0.24125568576486142</v>
      </c>
      <c r="P75" s="9"/>
    </row>
    <row r="76" spans="1:16" ht="15">
      <c r="A76" s="12"/>
      <c r="B76" s="25">
        <v>348.22</v>
      </c>
      <c r="C76" s="20" t="s">
        <v>197</v>
      </c>
      <c r="D76" s="47">
        <v>0</v>
      </c>
      <c r="E76" s="47">
        <v>3558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3558</v>
      </c>
      <c r="O76" s="48">
        <f t="shared" si="11"/>
        <v>0.039861973156467764</v>
      </c>
      <c r="P76" s="9"/>
    </row>
    <row r="77" spans="1:16" ht="15">
      <c r="A77" s="12"/>
      <c r="B77" s="25">
        <v>348.23</v>
      </c>
      <c r="C77" s="20" t="s">
        <v>198</v>
      </c>
      <c r="D77" s="47">
        <v>0</v>
      </c>
      <c r="E77" s="47">
        <v>38565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38565</v>
      </c>
      <c r="O77" s="48">
        <f t="shared" si="11"/>
        <v>0.4320621120795895</v>
      </c>
      <c r="P77" s="9"/>
    </row>
    <row r="78" spans="1:16" ht="15">
      <c r="A78" s="12"/>
      <c r="B78" s="25">
        <v>348.31</v>
      </c>
      <c r="C78" s="20" t="s">
        <v>199</v>
      </c>
      <c r="D78" s="47">
        <v>0</v>
      </c>
      <c r="E78" s="47">
        <v>263259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263259</v>
      </c>
      <c r="O78" s="48">
        <f t="shared" si="11"/>
        <v>2.9494162988191537</v>
      </c>
      <c r="P78" s="9"/>
    </row>
    <row r="79" spans="1:16" ht="15">
      <c r="A79" s="12"/>
      <c r="B79" s="25">
        <v>348.32</v>
      </c>
      <c r="C79" s="20" t="s">
        <v>200</v>
      </c>
      <c r="D79" s="47">
        <v>0</v>
      </c>
      <c r="E79" s="47">
        <v>3036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3036</v>
      </c>
      <c r="O79" s="48">
        <f t="shared" si="11"/>
        <v>0.03401375787044299</v>
      </c>
      <c r="P79" s="9"/>
    </row>
    <row r="80" spans="1:16" ht="15">
      <c r="A80" s="12"/>
      <c r="B80" s="25">
        <v>348.41</v>
      </c>
      <c r="C80" s="20" t="s">
        <v>201</v>
      </c>
      <c r="D80" s="47">
        <v>0</v>
      </c>
      <c r="E80" s="47">
        <v>187476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187476</v>
      </c>
      <c r="O80" s="48">
        <f t="shared" si="11"/>
        <v>2.100383158932533</v>
      </c>
      <c r="P80" s="9"/>
    </row>
    <row r="81" spans="1:16" ht="15">
      <c r="A81" s="12"/>
      <c r="B81" s="25">
        <v>348.42</v>
      </c>
      <c r="C81" s="20" t="s">
        <v>202</v>
      </c>
      <c r="D81" s="47">
        <v>0</v>
      </c>
      <c r="E81" s="47">
        <v>48018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48018</v>
      </c>
      <c r="O81" s="48">
        <f t="shared" si="11"/>
        <v>0.5379685854489233</v>
      </c>
      <c r="P81" s="9"/>
    </row>
    <row r="82" spans="1:16" ht="15">
      <c r="A82" s="12"/>
      <c r="B82" s="25">
        <v>348.48</v>
      </c>
      <c r="C82" s="20" t="s">
        <v>228</v>
      </c>
      <c r="D82" s="47">
        <v>0</v>
      </c>
      <c r="E82" s="47">
        <v>9615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9615</v>
      </c>
      <c r="O82" s="48">
        <f t="shared" si="11"/>
        <v>0.10772143673396223</v>
      </c>
      <c r="P82" s="9"/>
    </row>
    <row r="83" spans="1:16" ht="15">
      <c r="A83" s="12"/>
      <c r="B83" s="25">
        <v>348.52</v>
      </c>
      <c r="C83" s="20" t="s">
        <v>204</v>
      </c>
      <c r="D83" s="47">
        <v>0</v>
      </c>
      <c r="E83" s="47">
        <v>42169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42169</v>
      </c>
      <c r="O83" s="48">
        <f t="shared" si="11"/>
        <v>0.4724394452037913</v>
      </c>
      <c r="P83" s="9"/>
    </row>
    <row r="84" spans="1:16" ht="15">
      <c r="A84" s="12"/>
      <c r="B84" s="25">
        <v>348.53</v>
      </c>
      <c r="C84" s="20" t="s">
        <v>205</v>
      </c>
      <c r="D84" s="47">
        <v>0</v>
      </c>
      <c r="E84" s="47">
        <v>206577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206577</v>
      </c>
      <c r="O84" s="48">
        <f t="shared" si="11"/>
        <v>2.31438078379529</v>
      </c>
      <c r="P84" s="9"/>
    </row>
    <row r="85" spans="1:16" ht="15">
      <c r="A85" s="12"/>
      <c r="B85" s="25">
        <v>348.61</v>
      </c>
      <c r="C85" s="20" t="s">
        <v>206</v>
      </c>
      <c r="D85" s="47">
        <v>0</v>
      </c>
      <c r="E85" s="47">
        <v>2925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2925</v>
      </c>
      <c r="O85" s="48">
        <f t="shared" si="11"/>
        <v>0.03277017186134576</v>
      </c>
      <c r="P85" s="9"/>
    </row>
    <row r="86" spans="1:16" ht="15">
      <c r="A86" s="12"/>
      <c r="B86" s="25">
        <v>348.62</v>
      </c>
      <c r="C86" s="20" t="s">
        <v>207</v>
      </c>
      <c r="D86" s="47">
        <v>0</v>
      </c>
      <c r="E86" s="47">
        <v>865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865</v>
      </c>
      <c r="O86" s="48">
        <f t="shared" si="11"/>
        <v>0.009691008088910798</v>
      </c>
      <c r="P86" s="9"/>
    </row>
    <row r="87" spans="1:16" ht="15">
      <c r="A87" s="12"/>
      <c r="B87" s="25">
        <v>348.71</v>
      </c>
      <c r="C87" s="20" t="s">
        <v>208</v>
      </c>
      <c r="D87" s="47">
        <v>0</v>
      </c>
      <c r="E87" s="47">
        <v>70515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70515</v>
      </c>
      <c r="O87" s="48">
        <f t="shared" si="11"/>
        <v>0.7900132201035202</v>
      </c>
      <c r="P87" s="9"/>
    </row>
    <row r="88" spans="1:16" ht="15">
      <c r="A88" s="12"/>
      <c r="B88" s="25">
        <v>348.72</v>
      </c>
      <c r="C88" s="20" t="s">
        <v>209</v>
      </c>
      <c r="D88" s="47">
        <v>0</v>
      </c>
      <c r="E88" s="47">
        <v>7840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7840</v>
      </c>
      <c r="O88" s="48">
        <f t="shared" si="11"/>
        <v>0.08783526406596608</v>
      </c>
      <c r="P88" s="9"/>
    </row>
    <row r="89" spans="1:16" ht="15">
      <c r="A89" s="12"/>
      <c r="B89" s="25">
        <v>348.921</v>
      </c>
      <c r="C89" s="20" t="s">
        <v>210</v>
      </c>
      <c r="D89" s="47">
        <v>0</v>
      </c>
      <c r="E89" s="47">
        <v>54126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54126</v>
      </c>
      <c r="O89" s="48">
        <f t="shared" si="11"/>
        <v>0.606399426381949</v>
      </c>
      <c r="P89" s="9"/>
    </row>
    <row r="90" spans="1:16" ht="15">
      <c r="A90" s="12"/>
      <c r="B90" s="25">
        <v>348.922</v>
      </c>
      <c r="C90" s="20" t="s">
        <v>211</v>
      </c>
      <c r="D90" s="47">
        <v>0</v>
      </c>
      <c r="E90" s="47">
        <v>24002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24002</v>
      </c>
      <c r="O90" s="48">
        <f t="shared" si="11"/>
        <v>0.2689058683815456</v>
      </c>
      <c r="P90" s="9"/>
    </row>
    <row r="91" spans="1:16" ht="15">
      <c r="A91" s="12"/>
      <c r="B91" s="25">
        <v>348.923</v>
      </c>
      <c r="C91" s="20" t="s">
        <v>212</v>
      </c>
      <c r="D91" s="47">
        <v>0</v>
      </c>
      <c r="E91" s="47">
        <v>17880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17880</v>
      </c>
      <c r="O91" s="48">
        <f t="shared" si="11"/>
        <v>0.20031817876268793</v>
      </c>
      <c r="P91" s="9"/>
    </row>
    <row r="92" spans="1:16" ht="15">
      <c r="A92" s="12"/>
      <c r="B92" s="25">
        <v>348.93</v>
      </c>
      <c r="C92" s="20" t="s">
        <v>213</v>
      </c>
      <c r="D92" s="47">
        <v>0</v>
      </c>
      <c r="E92" s="47">
        <v>100735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100735</v>
      </c>
      <c r="O92" s="48">
        <f t="shared" si="11"/>
        <v>1.1285823119496292</v>
      </c>
      <c r="P92" s="9"/>
    </row>
    <row r="93" spans="1:16" ht="15">
      <c r="A93" s="12"/>
      <c r="B93" s="25">
        <v>348.932</v>
      </c>
      <c r="C93" s="20" t="s">
        <v>214</v>
      </c>
      <c r="D93" s="47">
        <v>0</v>
      </c>
      <c r="E93" s="47">
        <v>8887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8887</v>
      </c>
      <c r="O93" s="48">
        <f t="shared" si="11"/>
        <v>0.09956530507069394</v>
      </c>
      <c r="P93" s="9"/>
    </row>
    <row r="94" spans="1:16" ht="15">
      <c r="A94" s="12"/>
      <c r="B94" s="25">
        <v>348.933</v>
      </c>
      <c r="C94" s="20" t="s">
        <v>268</v>
      </c>
      <c r="D94" s="47">
        <v>0</v>
      </c>
      <c r="E94" s="47">
        <v>245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245</v>
      </c>
      <c r="O94" s="48">
        <f t="shared" si="11"/>
        <v>0.00274485200206144</v>
      </c>
      <c r="P94" s="9"/>
    </row>
    <row r="95" spans="1:16" ht="15">
      <c r="A95" s="12"/>
      <c r="B95" s="25">
        <v>348.99</v>
      </c>
      <c r="C95" s="20" t="s">
        <v>215</v>
      </c>
      <c r="D95" s="47">
        <v>57564</v>
      </c>
      <c r="E95" s="47">
        <v>3995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61559</v>
      </c>
      <c r="O95" s="48">
        <f t="shared" si="11"/>
        <v>0.6896748750812252</v>
      </c>
      <c r="P95" s="9"/>
    </row>
    <row r="96" spans="1:16" ht="15">
      <c r="A96" s="12"/>
      <c r="B96" s="25">
        <v>349</v>
      </c>
      <c r="C96" s="20" t="s">
        <v>1</v>
      </c>
      <c r="D96" s="47">
        <v>1162118</v>
      </c>
      <c r="E96" s="47">
        <v>18414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1180532</v>
      </c>
      <c r="O96" s="48">
        <f t="shared" si="11"/>
        <v>13.22606377019427</v>
      </c>
      <c r="P96" s="9"/>
    </row>
    <row r="97" spans="1:16" ht="15.75">
      <c r="A97" s="29" t="s">
        <v>56</v>
      </c>
      <c r="B97" s="30"/>
      <c r="C97" s="31"/>
      <c r="D97" s="32">
        <f aca="true" t="shared" si="13" ref="D97:M97">SUM(D98:D109)</f>
        <v>26549</v>
      </c>
      <c r="E97" s="32">
        <f t="shared" si="13"/>
        <v>555199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>SUM(D97:M97)</f>
        <v>581748</v>
      </c>
      <c r="O97" s="46">
        <f t="shared" si="11"/>
        <v>6.517600663245871</v>
      </c>
      <c r="P97" s="10"/>
    </row>
    <row r="98" spans="1:16" ht="15">
      <c r="A98" s="13"/>
      <c r="B98" s="40">
        <v>351.1</v>
      </c>
      <c r="C98" s="21" t="s">
        <v>103</v>
      </c>
      <c r="D98" s="47">
        <v>0</v>
      </c>
      <c r="E98" s="47">
        <v>27993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27993</v>
      </c>
      <c r="O98" s="48">
        <f t="shared" si="11"/>
        <v>0.3136189473212485</v>
      </c>
      <c r="P98" s="9"/>
    </row>
    <row r="99" spans="1:16" ht="15">
      <c r="A99" s="13"/>
      <c r="B99" s="40">
        <v>351.2</v>
      </c>
      <c r="C99" s="21" t="s">
        <v>106</v>
      </c>
      <c r="D99" s="47">
        <v>0</v>
      </c>
      <c r="E99" s="47">
        <v>16137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aca="true" t="shared" si="14" ref="N99:N109">SUM(D99:M99)</f>
        <v>16137</v>
      </c>
      <c r="O99" s="48">
        <f t="shared" si="11"/>
        <v>0.18079051737659368</v>
      </c>
      <c r="P99" s="9"/>
    </row>
    <row r="100" spans="1:16" ht="15">
      <c r="A100" s="13"/>
      <c r="B100" s="40">
        <v>351.3</v>
      </c>
      <c r="C100" s="21" t="s">
        <v>107</v>
      </c>
      <c r="D100" s="47">
        <v>0</v>
      </c>
      <c r="E100" s="47">
        <v>12417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12417</v>
      </c>
      <c r="O100" s="48">
        <f t="shared" si="11"/>
        <v>0.13911358085549755</v>
      </c>
      <c r="P100" s="9"/>
    </row>
    <row r="101" spans="1:16" ht="15">
      <c r="A101" s="13"/>
      <c r="B101" s="40">
        <v>351.4</v>
      </c>
      <c r="C101" s="21" t="s">
        <v>108</v>
      </c>
      <c r="D101" s="47">
        <v>0</v>
      </c>
      <c r="E101" s="47">
        <v>150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150</v>
      </c>
      <c r="O101" s="48">
        <f aca="true" t="shared" si="15" ref="O101:O126">(N101/O$128)</f>
        <v>0.0016805216339151672</v>
      </c>
      <c r="P101" s="9"/>
    </row>
    <row r="102" spans="1:16" ht="15">
      <c r="A102" s="13"/>
      <c r="B102" s="40">
        <v>351.5</v>
      </c>
      <c r="C102" s="21" t="s">
        <v>109</v>
      </c>
      <c r="D102" s="47">
        <v>0</v>
      </c>
      <c r="E102" s="47">
        <v>348402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348402</v>
      </c>
      <c r="O102" s="48">
        <f t="shared" si="15"/>
        <v>3.903313988662081</v>
      </c>
      <c r="P102" s="9"/>
    </row>
    <row r="103" spans="1:16" ht="15">
      <c r="A103" s="13"/>
      <c r="B103" s="40">
        <v>351.7</v>
      </c>
      <c r="C103" s="21" t="s">
        <v>216</v>
      </c>
      <c r="D103" s="47">
        <v>0</v>
      </c>
      <c r="E103" s="47">
        <v>55160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55160</v>
      </c>
      <c r="O103" s="48">
        <f t="shared" si="15"/>
        <v>0.6179838221784042</v>
      </c>
      <c r="P103" s="9"/>
    </row>
    <row r="104" spans="1:16" ht="15">
      <c r="A104" s="13"/>
      <c r="B104" s="40">
        <v>351.8</v>
      </c>
      <c r="C104" s="21" t="s">
        <v>217</v>
      </c>
      <c r="D104" s="47">
        <v>0</v>
      </c>
      <c r="E104" s="47">
        <v>49203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49203</v>
      </c>
      <c r="O104" s="48">
        <f t="shared" si="15"/>
        <v>0.5512447063568532</v>
      </c>
      <c r="P104" s="9"/>
    </row>
    <row r="105" spans="1:16" ht="15">
      <c r="A105" s="13"/>
      <c r="B105" s="40">
        <v>351.9</v>
      </c>
      <c r="C105" s="21" t="s">
        <v>218</v>
      </c>
      <c r="D105" s="47">
        <v>9840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9840</v>
      </c>
      <c r="O105" s="48">
        <f t="shared" si="15"/>
        <v>0.11024221918483497</v>
      </c>
      <c r="P105" s="9"/>
    </row>
    <row r="106" spans="1:16" ht="15">
      <c r="A106" s="13"/>
      <c r="B106" s="40">
        <v>352</v>
      </c>
      <c r="C106" s="21" t="s">
        <v>110</v>
      </c>
      <c r="D106" s="47">
        <v>16509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16509</v>
      </c>
      <c r="O106" s="48">
        <f t="shared" si="15"/>
        <v>0.1849582110287033</v>
      </c>
      <c r="P106" s="9"/>
    </row>
    <row r="107" spans="1:16" ht="15">
      <c r="A107" s="13"/>
      <c r="B107" s="40">
        <v>354</v>
      </c>
      <c r="C107" s="21" t="s">
        <v>111</v>
      </c>
      <c r="D107" s="47">
        <v>0</v>
      </c>
      <c r="E107" s="47">
        <v>730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730</v>
      </c>
      <c r="O107" s="48">
        <f t="shared" si="15"/>
        <v>0.008178538618387148</v>
      </c>
      <c r="P107" s="9"/>
    </row>
    <row r="108" spans="1:16" ht="15">
      <c r="A108" s="13"/>
      <c r="B108" s="40">
        <v>358.2</v>
      </c>
      <c r="C108" s="21" t="s">
        <v>237</v>
      </c>
      <c r="D108" s="47">
        <v>0</v>
      </c>
      <c r="E108" s="47">
        <v>12951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12951</v>
      </c>
      <c r="O108" s="48">
        <f t="shared" si="15"/>
        <v>0.14509623787223555</v>
      </c>
      <c r="P108" s="9"/>
    </row>
    <row r="109" spans="1:16" ht="15">
      <c r="A109" s="13"/>
      <c r="B109" s="40">
        <v>359</v>
      </c>
      <c r="C109" s="21" t="s">
        <v>112</v>
      </c>
      <c r="D109" s="47">
        <v>200</v>
      </c>
      <c r="E109" s="47">
        <v>32056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32256</v>
      </c>
      <c r="O109" s="48">
        <f t="shared" si="15"/>
        <v>0.3613793721571176</v>
      </c>
      <c r="P109" s="9"/>
    </row>
    <row r="110" spans="1:16" ht="15.75">
      <c r="A110" s="29" t="s">
        <v>5</v>
      </c>
      <c r="B110" s="30"/>
      <c r="C110" s="31"/>
      <c r="D110" s="32">
        <f aca="true" t="shared" si="16" ref="D110:M110">SUM(D111:D121)</f>
        <v>1674973</v>
      </c>
      <c r="E110" s="32">
        <f t="shared" si="16"/>
        <v>1789702</v>
      </c>
      <c r="F110" s="32">
        <f t="shared" si="16"/>
        <v>27641</v>
      </c>
      <c r="G110" s="32">
        <f t="shared" si="16"/>
        <v>595312</v>
      </c>
      <c r="H110" s="32">
        <f t="shared" si="16"/>
        <v>0</v>
      </c>
      <c r="I110" s="32">
        <f t="shared" si="16"/>
        <v>241594</v>
      </c>
      <c r="J110" s="32">
        <f t="shared" si="16"/>
        <v>0</v>
      </c>
      <c r="K110" s="32">
        <f t="shared" si="16"/>
        <v>0</v>
      </c>
      <c r="L110" s="32">
        <f t="shared" si="16"/>
        <v>0</v>
      </c>
      <c r="M110" s="32">
        <f t="shared" si="16"/>
        <v>0</v>
      </c>
      <c r="N110" s="32">
        <f>SUM(D110:M110)</f>
        <v>4329222</v>
      </c>
      <c r="O110" s="46">
        <f t="shared" si="15"/>
        <v>48.50234152680992</v>
      </c>
      <c r="P110" s="10"/>
    </row>
    <row r="111" spans="1:16" ht="15">
      <c r="A111" s="12"/>
      <c r="B111" s="25">
        <v>361.1</v>
      </c>
      <c r="C111" s="20" t="s">
        <v>113</v>
      </c>
      <c r="D111" s="47">
        <v>740637</v>
      </c>
      <c r="E111" s="47">
        <v>675354</v>
      </c>
      <c r="F111" s="47">
        <v>27641</v>
      </c>
      <c r="G111" s="47">
        <v>595312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2038944</v>
      </c>
      <c r="O111" s="48">
        <f t="shared" si="15"/>
        <v>22.843263348943513</v>
      </c>
      <c r="P111" s="9"/>
    </row>
    <row r="112" spans="1:16" ht="15">
      <c r="A112" s="12"/>
      <c r="B112" s="25">
        <v>361.2</v>
      </c>
      <c r="C112" s="20" t="s">
        <v>229</v>
      </c>
      <c r="D112" s="47">
        <v>18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aca="true" t="shared" si="17" ref="N112:N121">SUM(D112:M112)</f>
        <v>18</v>
      </c>
      <c r="O112" s="48">
        <f t="shared" si="15"/>
        <v>0.00020166259606982007</v>
      </c>
      <c r="P112" s="9"/>
    </row>
    <row r="113" spans="1:16" ht="15">
      <c r="A113" s="12"/>
      <c r="B113" s="25">
        <v>361.3</v>
      </c>
      <c r="C113" s="20" t="s">
        <v>114</v>
      </c>
      <c r="D113" s="47">
        <v>84971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84971</v>
      </c>
      <c r="O113" s="48">
        <f t="shared" si="15"/>
        <v>0.9519706917027045</v>
      </c>
      <c r="P113" s="9"/>
    </row>
    <row r="114" spans="1:16" ht="15">
      <c r="A114" s="12"/>
      <c r="B114" s="25">
        <v>361.4</v>
      </c>
      <c r="C114" s="20" t="s">
        <v>279</v>
      </c>
      <c r="D114" s="47">
        <v>140831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140831</v>
      </c>
      <c r="O114" s="48">
        <f t="shared" si="15"/>
        <v>1.5777969481727128</v>
      </c>
      <c r="P114" s="9"/>
    </row>
    <row r="115" spans="1:16" ht="15">
      <c r="A115" s="12"/>
      <c r="B115" s="25">
        <v>362</v>
      </c>
      <c r="C115" s="20" t="s">
        <v>115</v>
      </c>
      <c r="D115" s="47">
        <v>10176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10176</v>
      </c>
      <c r="O115" s="48">
        <f t="shared" si="15"/>
        <v>0.11400658764480495</v>
      </c>
      <c r="P115" s="9"/>
    </row>
    <row r="116" spans="1:16" ht="15">
      <c r="A116" s="12"/>
      <c r="B116" s="25">
        <v>364</v>
      </c>
      <c r="C116" s="20" t="s">
        <v>219</v>
      </c>
      <c r="D116" s="47">
        <v>63059</v>
      </c>
      <c r="E116" s="47">
        <v>26381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89440</v>
      </c>
      <c r="O116" s="48">
        <f t="shared" si="15"/>
        <v>1.002039032915817</v>
      </c>
      <c r="P116" s="9"/>
    </row>
    <row r="117" spans="1:16" ht="15">
      <c r="A117" s="12"/>
      <c r="B117" s="25">
        <v>365</v>
      </c>
      <c r="C117" s="20" t="s">
        <v>220</v>
      </c>
      <c r="D117" s="47">
        <v>23926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23926</v>
      </c>
      <c r="O117" s="48">
        <f t="shared" si="15"/>
        <v>0.26805440408702863</v>
      </c>
      <c r="P117" s="9"/>
    </row>
    <row r="118" spans="1:16" ht="15">
      <c r="A118" s="12"/>
      <c r="B118" s="25">
        <v>366</v>
      </c>
      <c r="C118" s="20" t="s">
        <v>118</v>
      </c>
      <c r="D118" s="47">
        <v>82613</v>
      </c>
      <c r="E118" s="47">
        <v>26856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109469</v>
      </c>
      <c r="O118" s="48">
        <f t="shared" si="15"/>
        <v>1.2264334849537297</v>
      </c>
      <c r="P118" s="9"/>
    </row>
    <row r="119" spans="1:16" ht="15">
      <c r="A119" s="12"/>
      <c r="B119" s="25">
        <v>367</v>
      </c>
      <c r="C119" s="20" t="s">
        <v>119</v>
      </c>
      <c r="D119" s="47">
        <v>0</v>
      </c>
      <c r="E119" s="47">
        <v>13790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13790</v>
      </c>
      <c r="O119" s="48">
        <f t="shared" si="15"/>
        <v>0.15449595554460105</v>
      </c>
      <c r="P119" s="9"/>
    </row>
    <row r="120" spans="1:16" ht="15">
      <c r="A120" s="12"/>
      <c r="B120" s="25">
        <v>369.3</v>
      </c>
      <c r="C120" s="20" t="s">
        <v>120</v>
      </c>
      <c r="D120" s="47">
        <v>2396</v>
      </c>
      <c r="E120" s="47">
        <v>60000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62396</v>
      </c>
      <c r="O120" s="48">
        <f t="shared" si="15"/>
        <v>0.6990521857984718</v>
      </c>
      <c r="P120" s="9"/>
    </row>
    <row r="121" spans="1:16" ht="15">
      <c r="A121" s="12"/>
      <c r="B121" s="25">
        <v>369.9</v>
      </c>
      <c r="C121" s="20" t="s">
        <v>122</v>
      </c>
      <c r="D121" s="47">
        <v>526346</v>
      </c>
      <c r="E121" s="47">
        <v>987321</v>
      </c>
      <c r="F121" s="47">
        <v>0</v>
      </c>
      <c r="G121" s="47">
        <v>0</v>
      </c>
      <c r="H121" s="47">
        <v>0</v>
      </c>
      <c r="I121" s="47">
        <v>241594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1755261</v>
      </c>
      <c r="O121" s="48">
        <f t="shared" si="15"/>
        <v>19.66502722445047</v>
      </c>
      <c r="P121" s="9"/>
    </row>
    <row r="122" spans="1:16" ht="15.75">
      <c r="A122" s="29" t="s">
        <v>57</v>
      </c>
      <c r="B122" s="30"/>
      <c r="C122" s="31"/>
      <c r="D122" s="32">
        <f aca="true" t="shared" si="18" ref="D122:M122">SUM(D123:D125)</f>
        <v>4438212</v>
      </c>
      <c r="E122" s="32">
        <f t="shared" si="18"/>
        <v>5493375</v>
      </c>
      <c r="F122" s="32">
        <f t="shared" si="18"/>
        <v>2324750</v>
      </c>
      <c r="G122" s="32">
        <f t="shared" si="18"/>
        <v>8278200</v>
      </c>
      <c r="H122" s="32">
        <f t="shared" si="18"/>
        <v>0</v>
      </c>
      <c r="I122" s="32">
        <f t="shared" si="18"/>
        <v>17477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>SUM(D122:M122)</f>
        <v>20552014</v>
      </c>
      <c r="O122" s="46">
        <f t="shared" si="15"/>
        <v>230.25402765018262</v>
      </c>
      <c r="P122" s="9"/>
    </row>
    <row r="123" spans="1:16" ht="15">
      <c r="A123" s="12"/>
      <c r="B123" s="25">
        <v>381</v>
      </c>
      <c r="C123" s="20" t="s">
        <v>123</v>
      </c>
      <c r="D123" s="47">
        <v>3717362</v>
      </c>
      <c r="E123" s="47">
        <v>5493375</v>
      </c>
      <c r="F123" s="47">
        <v>2324750</v>
      </c>
      <c r="G123" s="47">
        <v>8278200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19813687</v>
      </c>
      <c r="O123" s="48">
        <f t="shared" si="15"/>
        <v>221.98219767415807</v>
      </c>
      <c r="P123" s="9"/>
    </row>
    <row r="124" spans="1:16" ht="15">
      <c r="A124" s="12"/>
      <c r="B124" s="25">
        <v>384</v>
      </c>
      <c r="C124" s="20" t="s">
        <v>173</v>
      </c>
      <c r="D124" s="47">
        <v>720850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720850</v>
      </c>
      <c r="O124" s="48">
        <f t="shared" si="15"/>
        <v>8.076026798718322</v>
      </c>
      <c r="P124" s="9"/>
    </row>
    <row r="125" spans="1:16" ht="15.75" thickBot="1">
      <c r="A125" s="12"/>
      <c r="B125" s="25">
        <v>389.1</v>
      </c>
      <c r="C125" s="20" t="s">
        <v>221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17477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17477</v>
      </c>
      <c r="O125" s="48">
        <f t="shared" si="15"/>
        <v>0.19580317730623586</v>
      </c>
      <c r="P125" s="9"/>
    </row>
    <row r="126" spans="1:119" ht="16.5" thickBot="1">
      <c r="A126" s="14" t="s">
        <v>84</v>
      </c>
      <c r="B126" s="23"/>
      <c r="C126" s="22"/>
      <c r="D126" s="15">
        <f aca="true" t="shared" si="19" ref="D126:M126">SUM(D5,D13,D26,D54,D97,D110,D122)</f>
        <v>97327665</v>
      </c>
      <c r="E126" s="15">
        <f t="shared" si="19"/>
        <v>47608421</v>
      </c>
      <c r="F126" s="15">
        <f t="shared" si="19"/>
        <v>3270258</v>
      </c>
      <c r="G126" s="15">
        <f t="shared" si="19"/>
        <v>17900710</v>
      </c>
      <c r="H126" s="15">
        <f t="shared" si="19"/>
        <v>0</v>
      </c>
      <c r="I126" s="15">
        <f t="shared" si="19"/>
        <v>4804625</v>
      </c>
      <c r="J126" s="15">
        <f t="shared" si="19"/>
        <v>0</v>
      </c>
      <c r="K126" s="15">
        <f t="shared" si="19"/>
        <v>0</v>
      </c>
      <c r="L126" s="15">
        <f t="shared" si="19"/>
        <v>0</v>
      </c>
      <c r="M126" s="15">
        <f t="shared" si="19"/>
        <v>0</v>
      </c>
      <c r="N126" s="15">
        <f>SUM(D126:M126)</f>
        <v>170911679</v>
      </c>
      <c r="O126" s="38">
        <f t="shared" si="15"/>
        <v>1914.8051603217639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5" ht="15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5" ht="15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280</v>
      </c>
      <c r="M128" s="49"/>
      <c r="N128" s="49"/>
      <c r="O128" s="44">
        <v>89258</v>
      </c>
    </row>
    <row r="129" spans="1:15" ht="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customHeight="1" thickBot="1">
      <c r="A130" s="53" t="s">
        <v>151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sheetProtection/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67192195</v>
      </c>
      <c r="E5" s="27">
        <f t="shared" si="0"/>
        <v>29911380</v>
      </c>
      <c r="F5" s="27">
        <f t="shared" si="0"/>
        <v>910600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98014175</v>
      </c>
      <c r="O5" s="33">
        <f aca="true" t="shared" si="2" ref="O5:O36">(N5/O$120)</f>
        <v>1152.159104267074</v>
      </c>
      <c r="P5" s="6"/>
    </row>
    <row r="6" spans="1:16" ht="15">
      <c r="A6" s="12"/>
      <c r="B6" s="25">
        <v>311</v>
      </c>
      <c r="C6" s="20" t="s">
        <v>3</v>
      </c>
      <c r="D6" s="47">
        <v>56176632</v>
      </c>
      <c r="E6" s="47">
        <v>18847859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75024491</v>
      </c>
      <c r="O6" s="48">
        <f t="shared" si="2"/>
        <v>881.9147878217938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7739008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7739008</v>
      </c>
      <c r="O7" s="48">
        <f t="shared" si="2"/>
        <v>90.97223463030446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458265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458265</v>
      </c>
      <c r="O8" s="48">
        <f t="shared" si="2"/>
        <v>5.386916656870812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2228434</v>
      </c>
      <c r="F9" s="47">
        <v>910600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3139034</v>
      </c>
      <c r="O9" s="48">
        <f t="shared" si="2"/>
        <v>36.89942400376161</v>
      </c>
      <c r="P9" s="9"/>
    </row>
    <row r="10" spans="1:16" ht="15">
      <c r="A10" s="12"/>
      <c r="B10" s="25">
        <v>312.6</v>
      </c>
      <c r="C10" s="20" t="s">
        <v>15</v>
      </c>
      <c r="D10" s="47">
        <v>11015563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11015563</v>
      </c>
      <c r="O10" s="48">
        <f t="shared" si="2"/>
        <v>129.48822146467614</v>
      </c>
      <c r="P10" s="9"/>
    </row>
    <row r="11" spans="1:16" ht="15">
      <c r="A11" s="12"/>
      <c r="B11" s="25">
        <v>315</v>
      </c>
      <c r="C11" s="20" t="s">
        <v>176</v>
      </c>
      <c r="D11" s="47">
        <v>0</v>
      </c>
      <c r="E11" s="47">
        <v>637814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637814</v>
      </c>
      <c r="O11" s="48">
        <f t="shared" si="2"/>
        <v>7.497519689667333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SUM(D13:D24)</f>
        <v>50730</v>
      </c>
      <c r="E12" s="32">
        <f t="shared" si="3"/>
        <v>3711851</v>
      </c>
      <c r="F12" s="32">
        <f t="shared" si="3"/>
        <v>0</v>
      </c>
      <c r="G12" s="32">
        <f t="shared" si="3"/>
        <v>5292451</v>
      </c>
      <c r="H12" s="32">
        <f t="shared" si="3"/>
        <v>0</v>
      </c>
      <c r="I12" s="32">
        <f t="shared" si="3"/>
        <v>49893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9104925</v>
      </c>
      <c r="O12" s="46">
        <f t="shared" si="2"/>
        <v>107.0286234865405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2086166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2086166</v>
      </c>
      <c r="O13" s="48">
        <f t="shared" si="2"/>
        <v>24.522934054308216</v>
      </c>
      <c r="P13" s="9"/>
    </row>
    <row r="14" spans="1:16" ht="15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293661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aca="true" t="shared" si="4" ref="N14:N22">SUM(D14:M14)</f>
        <v>293661</v>
      </c>
      <c r="O14" s="48">
        <f t="shared" si="2"/>
        <v>3.451992476783825</v>
      </c>
      <c r="P14" s="9"/>
    </row>
    <row r="15" spans="1:16" ht="15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52563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52563</v>
      </c>
      <c r="O15" s="48">
        <f t="shared" si="2"/>
        <v>0.6178793934406959</v>
      </c>
      <c r="P15" s="9"/>
    </row>
    <row r="16" spans="1:16" ht="15">
      <c r="A16" s="12"/>
      <c r="B16" s="25">
        <v>324.21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47973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47973</v>
      </c>
      <c r="O16" s="48">
        <f t="shared" si="2"/>
        <v>0.563923827436229</v>
      </c>
      <c r="P16" s="9"/>
    </row>
    <row r="17" spans="1:16" ht="15">
      <c r="A17" s="12"/>
      <c r="B17" s="25">
        <v>324.31</v>
      </c>
      <c r="C17" s="20" t="s">
        <v>20</v>
      </c>
      <c r="D17" s="47">
        <v>0</v>
      </c>
      <c r="E17" s="47">
        <v>0</v>
      </c>
      <c r="F17" s="47">
        <v>0</v>
      </c>
      <c r="G17" s="47">
        <v>2196790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2196790</v>
      </c>
      <c r="O17" s="48">
        <f t="shared" si="2"/>
        <v>25.823321970142235</v>
      </c>
      <c r="P17" s="9"/>
    </row>
    <row r="18" spans="1:16" ht="15">
      <c r="A18" s="12"/>
      <c r="B18" s="25">
        <v>324.42</v>
      </c>
      <c r="C18" s="20" t="s">
        <v>274</v>
      </c>
      <c r="D18" s="47">
        <v>0</v>
      </c>
      <c r="E18" s="47">
        <v>0</v>
      </c>
      <c r="F18" s="47">
        <v>0</v>
      </c>
      <c r="G18" s="47">
        <v>744080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744080</v>
      </c>
      <c r="O18" s="48">
        <f t="shared" si="2"/>
        <v>8.74667920536029</v>
      </c>
      <c r="P18" s="9"/>
    </row>
    <row r="19" spans="1:16" ht="15">
      <c r="A19" s="12"/>
      <c r="B19" s="25">
        <v>324.61</v>
      </c>
      <c r="C19" s="20" t="s">
        <v>225</v>
      </c>
      <c r="D19" s="47">
        <v>0</v>
      </c>
      <c r="E19" s="47">
        <v>0</v>
      </c>
      <c r="F19" s="47">
        <v>0</v>
      </c>
      <c r="G19" s="47">
        <v>749982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749982</v>
      </c>
      <c r="O19" s="48">
        <f t="shared" si="2"/>
        <v>8.816057364523333</v>
      </c>
      <c r="P19" s="9"/>
    </row>
    <row r="20" spans="1:16" ht="15">
      <c r="A20" s="12"/>
      <c r="B20" s="25">
        <v>324.71</v>
      </c>
      <c r="C20" s="20" t="s">
        <v>226</v>
      </c>
      <c r="D20" s="47">
        <v>0</v>
      </c>
      <c r="E20" s="47">
        <v>0</v>
      </c>
      <c r="F20" s="47">
        <v>0</v>
      </c>
      <c r="G20" s="47">
        <v>1065508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1065508</v>
      </c>
      <c r="O20" s="48">
        <f t="shared" si="2"/>
        <v>12.525073468907959</v>
      </c>
      <c r="P20" s="9"/>
    </row>
    <row r="21" spans="1:16" ht="15">
      <c r="A21" s="12"/>
      <c r="B21" s="25">
        <v>324.72</v>
      </c>
      <c r="C21" s="20" t="s">
        <v>227</v>
      </c>
      <c r="D21" s="47">
        <v>0</v>
      </c>
      <c r="E21" s="47">
        <v>0</v>
      </c>
      <c r="F21" s="47">
        <v>0</v>
      </c>
      <c r="G21" s="47">
        <v>189867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189867</v>
      </c>
      <c r="O21" s="48">
        <f t="shared" si="2"/>
        <v>2.2318913835664747</v>
      </c>
      <c r="P21" s="9"/>
    </row>
    <row r="22" spans="1:16" ht="15">
      <c r="A22" s="12"/>
      <c r="B22" s="25">
        <v>325.2</v>
      </c>
      <c r="C22" s="20" t="s">
        <v>22</v>
      </c>
      <c r="D22" s="47">
        <v>7158</v>
      </c>
      <c r="E22" s="47">
        <v>743174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750332</v>
      </c>
      <c r="O22" s="48">
        <f t="shared" si="2"/>
        <v>8.82017162336899</v>
      </c>
      <c r="P22" s="9"/>
    </row>
    <row r="23" spans="1:16" ht="15">
      <c r="A23" s="12"/>
      <c r="B23" s="25">
        <v>329</v>
      </c>
      <c r="C23" s="20" t="s">
        <v>23</v>
      </c>
      <c r="D23" s="47">
        <v>43572</v>
      </c>
      <c r="E23" s="47">
        <v>865926</v>
      </c>
      <c r="F23" s="47">
        <v>0</v>
      </c>
      <c r="G23" s="47">
        <v>0</v>
      </c>
      <c r="H23" s="47">
        <v>0</v>
      </c>
      <c r="I23" s="47">
        <v>1920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5" ref="N23:N33">SUM(D23:M23)</f>
        <v>911418</v>
      </c>
      <c r="O23" s="48">
        <f t="shared" si="2"/>
        <v>10.713741624544493</v>
      </c>
      <c r="P23" s="9"/>
    </row>
    <row r="24" spans="1:16" ht="15">
      <c r="A24" s="12"/>
      <c r="B24" s="25">
        <v>367</v>
      </c>
      <c r="C24" s="20" t="s">
        <v>119</v>
      </c>
      <c r="D24" s="47">
        <v>0</v>
      </c>
      <c r="E24" s="47">
        <v>16585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16585</v>
      </c>
      <c r="O24" s="48">
        <f t="shared" si="2"/>
        <v>0.19495709415775245</v>
      </c>
      <c r="P24" s="9"/>
    </row>
    <row r="25" spans="1:16" ht="15.75">
      <c r="A25" s="29" t="s">
        <v>26</v>
      </c>
      <c r="B25" s="30"/>
      <c r="C25" s="31"/>
      <c r="D25" s="32">
        <f aca="true" t="shared" si="6" ref="D25:M25">SUM(D26:D50)</f>
        <v>14557390</v>
      </c>
      <c r="E25" s="32">
        <f t="shared" si="6"/>
        <v>5226854</v>
      </c>
      <c r="F25" s="32">
        <f t="shared" si="6"/>
        <v>0</v>
      </c>
      <c r="G25" s="32">
        <f t="shared" si="6"/>
        <v>5154202</v>
      </c>
      <c r="H25" s="32">
        <f t="shared" si="6"/>
        <v>0</v>
      </c>
      <c r="I25" s="32">
        <f t="shared" si="6"/>
        <v>1465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5">
        <f t="shared" si="5"/>
        <v>24939911</v>
      </c>
      <c r="O25" s="46">
        <f t="shared" si="2"/>
        <v>293.16928411896083</v>
      </c>
      <c r="P25" s="10"/>
    </row>
    <row r="26" spans="1:16" ht="15">
      <c r="A26" s="12"/>
      <c r="B26" s="25">
        <v>331.1</v>
      </c>
      <c r="C26" s="20" t="s">
        <v>24</v>
      </c>
      <c r="D26" s="47">
        <v>213401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213401</v>
      </c>
      <c r="O26" s="48">
        <f t="shared" si="2"/>
        <v>2.508534148348419</v>
      </c>
      <c r="P26" s="9"/>
    </row>
    <row r="27" spans="1:16" ht="15">
      <c r="A27" s="12"/>
      <c r="B27" s="25">
        <v>331.2</v>
      </c>
      <c r="C27" s="20" t="s">
        <v>25</v>
      </c>
      <c r="D27" s="47">
        <v>6161236</v>
      </c>
      <c r="E27" s="47">
        <v>1453562</v>
      </c>
      <c r="F27" s="47">
        <v>0</v>
      </c>
      <c r="G27" s="47">
        <v>0</v>
      </c>
      <c r="H27" s="47">
        <v>0</v>
      </c>
      <c r="I27" s="47">
        <v>1302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7616100</v>
      </c>
      <c r="O27" s="48">
        <f t="shared" si="2"/>
        <v>89.52744798401316</v>
      </c>
      <c r="P27" s="9"/>
    </row>
    <row r="28" spans="1:16" ht="15">
      <c r="A28" s="12"/>
      <c r="B28" s="25">
        <v>331.39</v>
      </c>
      <c r="C28" s="20" t="s">
        <v>172</v>
      </c>
      <c r="D28" s="47">
        <v>0</v>
      </c>
      <c r="E28" s="47">
        <v>4186</v>
      </c>
      <c r="F28" s="47">
        <v>0</v>
      </c>
      <c r="G28" s="47">
        <v>528495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532681</v>
      </c>
      <c r="O28" s="48">
        <f t="shared" si="2"/>
        <v>6.261678617609028</v>
      </c>
      <c r="P28" s="9"/>
    </row>
    <row r="29" spans="1:16" ht="15">
      <c r="A29" s="12"/>
      <c r="B29" s="25">
        <v>331.49</v>
      </c>
      <c r="C29" s="20" t="s">
        <v>266</v>
      </c>
      <c r="D29" s="47">
        <v>0</v>
      </c>
      <c r="E29" s="47">
        <v>8575</v>
      </c>
      <c r="F29" s="47">
        <v>0</v>
      </c>
      <c r="G29" s="47">
        <v>1216299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1224874</v>
      </c>
      <c r="O29" s="48">
        <f t="shared" si="2"/>
        <v>14.398424826613377</v>
      </c>
      <c r="P29" s="9"/>
    </row>
    <row r="30" spans="1:16" ht="15">
      <c r="A30" s="12"/>
      <c r="B30" s="25">
        <v>331.65</v>
      </c>
      <c r="C30" s="20" t="s">
        <v>29</v>
      </c>
      <c r="D30" s="47">
        <v>0</v>
      </c>
      <c r="E30" s="47">
        <v>109520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109520</v>
      </c>
      <c r="O30" s="48">
        <f t="shared" si="2"/>
        <v>1.287410367932291</v>
      </c>
      <c r="P30" s="9"/>
    </row>
    <row r="31" spans="1:16" ht="15">
      <c r="A31" s="12"/>
      <c r="B31" s="25">
        <v>331.7</v>
      </c>
      <c r="C31" s="20" t="s">
        <v>27</v>
      </c>
      <c r="D31" s="47">
        <v>9354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9354</v>
      </c>
      <c r="O31" s="48">
        <f t="shared" si="2"/>
        <v>0.10995650640648877</v>
      </c>
      <c r="P31" s="9"/>
    </row>
    <row r="32" spans="1:16" ht="15">
      <c r="A32" s="12"/>
      <c r="B32" s="25">
        <v>334.2</v>
      </c>
      <c r="C32" s="20" t="s">
        <v>28</v>
      </c>
      <c r="D32" s="47">
        <v>883318</v>
      </c>
      <c r="E32" s="47">
        <v>35858</v>
      </c>
      <c r="F32" s="47">
        <v>0</v>
      </c>
      <c r="G32" s="47">
        <v>0</v>
      </c>
      <c r="H32" s="47">
        <v>0</v>
      </c>
      <c r="I32" s="47">
        <v>163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919339</v>
      </c>
      <c r="O32" s="48">
        <f t="shared" si="2"/>
        <v>10.806853179734336</v>
      </c>
      <c r="P32" s="9"/>
    </row>
    <row r="33" spans="1:16" ht="15">
      <c r="A33" s="12"/>
      <c r="B33" s="25">
        <v>334.34</v>
      </c>
      <c r="C33" s="20" t="s">
        <v>267</v>
      </c>
      <c r="D33" s="47">
        <v>90909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90909</v>
      </c>
      <c r="O33" s="48">
        <f t="shared" si="2"/>
        <v>1.068637592570824</v>
      </c>
      <c r="P33" s="9"/>
    </row>
    <row r="34" spans="1:16" ht="15">
      <c r="A34" s="12"/>
      <c r="B34" s="25">
        <v>334.39</v>
      </c>
      <c r="C34" s="20" t="s">
        <v>30</v>
      </c>
      <c r="D34" s="47">
        <v>0</v>
      </c>
      <c r="E34" s="47">
        <v>40000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7" ref="N34:N49">SUM(D34:M34)</f>
        <v>40000</v>
      </c>
      <c r="O34" s="48">
        <f t="shared" si="2"/>
        <v>0.4702010109321735</v>
      </c>
      <c r="P34" s="9"/>
    </row>
    <row r="35" spans="1:16" ht="15">
      <c r="A35" s="12"/>
      <c r="B35" s="25">
        <v>334.49</v>
      </c>
      <c r="C35" s="20" t="s">
        <v>31</v>
      </c>
      <c r="D35" s="47">
        <v>0</v>
      </c>
      <c r="E35" s="47">
        <v>0</v>
      </c>
      <c r="F35" s="47">
        <v>0</v>
      </c>
      <c r="G35" s="47">
        <v>3409408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3409408</v>
      </c>
      <c r="O35" s="48">
        <f t="shared" si="2"/>
        <v>40.077677207006</v>
      </c>
      <c r="P35" s="9"/>
    </row>
    <row r="36" spans="1:16" ht="15">
      <c r="A36" s="12"/>
      <c r="B36" s="25">
        <v>334.7</v>
      </c>
      <c r="C36" s="20" t="s">
        <v>33</v>
      </c>
      <c r="D36" s="47">
        <v>30811</v>
      </c>
      <c r="E36" s="47">
        <v>15000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45811</v>
      </c>
      <c r="O36" s="48">
        <f t="shared" si="2"/>
        <v>0.5385094627953451</v>
      </c>
      <c r="P36" s="9"/>
    </row>
    <row r="37" spans="1:16" ht="15">
      <c r="A37" s="12"/>
      <c r="B37" s="25">
        <v>334.82</v>
      </c>
      <c r="C37" s="20" t="s">
        <v>156</v>
      </c>
      <c r="D37" s="47">
        <v>0</v>
      </c>
      <c r="E37" s="47">
        <v>63984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63984</v>
      </c>
      <c r="O37" s="48">
        <f aca="true" t="shared" si="8" ref="O37:O68">(N37/O$120)</f>
        <v>0.7521335370871047</v>
      </c>
      <c r="P37" s="9"/>
    </row>
    <row r="38" spans="1:16" ht="15">
      <c r="A38" s="12"/>
      <c r="B38" s="25">
        <v>335.12</v>
      </c>
      <c r="C38" s="20" t="s">
        <v>178</v>
      </c>
      <c r="D38" s="47">
        <v>1425938</v>
      </c>
      <c r="E38" s="47">
        <v>819593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2245531</v>
      </c>
      <c r="O38" s="48">
        <f t="shared" si="8"/>
        <v>26.396273656988363</v>
      </c>
      <c r="P38" s="9"/>
    </row>
    <row r="39" spans="1:16" ht="15">
      <c r="A39" s="12"/>
      <c r="B39" s="25">
        <v>335.13</v>
      </c>
      <c r="C39" s="20" t="s">
        <v>179</v>
      </c>
      <c r="D39" s="47">
        <v>26714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26714</v>
      </c>
      <c r="O39" s="48">
        <f t="shared" si="8"/>
        <v>0.3140237451510521</v>
      </c>
      <c r="P39" s="9"/>
    </row>
    <row r="40" spans="1:16" ht="15">
      <c r="A40" s="12"/>
      <c r="B40" s="25">
        <v>335.14</v>
      </c>
      <c r="C40" s="20" t="s">
        <v>180</v>
      </c>
      <c r="D40" s="47">
        <v>0</v>
      </c>
      <c r="E40" s="47">
        <v>21005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21005</v>
      </c>
      <c r="O40" s="48">
        <f t="shared" si="8"/>
        <v>0.2469143058657576</v>
      </c>
      <c r="P40" s="9"/>
    </row>
    <row r="41" spans="1:16" ht="15">
      <c r="A41" s="12"/>
      <c r="B41" s="25">
        <v>335.15</v>
      </c>
      <c r="C41" s="20" t="s">
        <v>181</v>
      </c>
      <c r="D41" s="47">
        <v>34699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34699</v>
      </c>
      <c r="O41" s="48">
        <f t="shared" si="8"/>
        <v>0.40788762195838724</v>
      </c>
      <c r="P41" s="9"/>
    </row>
    <row r="42" spans="1:16" ht="15">
      <c r="A42" s="12"/>
      <c r="B42" s="25">
        <v>335.16</v>
      </c>
      <c r="C42" s="20" t="s">
        <v>182</v>
      </c>
      <c r="D42" s="47">
        <v>25000</v>
      </c>
      <c r="E42" s="47">
        <v>198250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2.6243093922651934</v>
      </c>
      <c r="P42" s="9"/>
    </row>
    <row r="43" spans="1:16" ht="15">
      <c r="A43" s="12"/>
      <c r="B43" s="25">
        <v>335.18</v>
      </c>
      <c r="C43" s="20" t="s">
        <v>183</v>
      </c>
      <c r="D43" s="47">
        <v>5444627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5444627</v>
      </c>
      <c r="O43" s="48">
        <f t="shared" si="8"/>
        <v>64.00172798871517</v>
      </c>
      <c r="P43" s="9"/>
    </row>
    <row r="44" spans="1:16" ht="15">
      <c r="A44" s="12"/>
      <c r="B44" s="25">
        <v>335.23</v>
      </c>
      <c r="C44" s="20" t="s">
        <v>140</v>
      </c>
      <c r="D44" s="47">
        <v>24920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24920</v>
      </c>
      <c r="O44" s="48">
        <f t="shared" si="8"/>
        <v>0.2929352298107441</v>
      </c>
      <c r="P44" s="9"/>
    </row>
    <row r="45" spans="1:16" ht="15">
      <c r="A45" s="12"/>
      <c r="B45" s="25">
        <v>335.49</v>
      </c>
      <c r="C45" s="20" t="s">
        <v>42</v>
      </c>
      <c r="D45" s="47">
        <v>0</v>
      </c>
      <c r="E45" s="47">
        <v>1974911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1974911</v>
      </c>
      <c r="O45" s="48">
        <f t="shared" si="8"/>
        <v>23.215128717526742</v>
      </c>
      <c r="P45" s="9"/>
    </row>
    <row r="46" spans="1:16" ht="15">
      <c r="A46" s="12"/>
      <c r="B46" s="25">
        <v>335.5</v>
      </c>
      <c r="C46" s="20" t="s">
        <v>43</v>
      </c>
      <c r="D46" s="47">
        <v>0</v>
      </c>
      <c r="E46" s="47">
        <v>361308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361308</v>
      </c>
      <c r="O46" s="48">
        <f t="shared" si="8"/>
        <v>4.247184671447044</v>
      </c>
      <c r="P46" s="9"/>
    </row>
    <row r="47" spans="1:16" ht="15">
      <c r="A47" s="12"/>
      <c r="B47" s="25">
        <v>335.7</v>
      </c>
      <c r="C47" s="20" t="s">
        <v>45</v>
      </c>
      <c r="D47" s="47">
        <v>0</v>
      </c>
      <c r="E47" s="47">
        <v>38998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38998</v>
      </c>
      <c r="O47" s="48">
        <f t="shared" si="8"/>
        <v>0.45842247560832255</v>
      </c>
      <c r="P47" s="9"/>
    </row>
    <row r="48" spans="1:16" ht="15">
      <c r="A48" s="12"/>
      <c r="B48" s="25">
        <v>335.9</v>
      </c>
      <c r="C48" s="20" t="s">
        <v>184</v>
      </c>
      <c r="D48" s="47">
        <v>0</v>
      </c>
      <c r="E48" s="47">
        <v>81183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81183</v>
      </c>
      <c r="O48" s="48">
        <f t="shared" si="8"/>
        <v>0.9543082167626661</v>
      </c>
      <c r="P48" s="9"/>
    </row>
    <row r="49" spans="1:16" ht="15">
      <c r="A49" s="12"/>
      <c r="B49" s="25">
        <v>336</v>
      </c>
      <c r="C49" s="20" t="s">
        <v>146</v>
      </c>
      <c r="D49" s="47">
        <v>2171</v>
      </c>
      <c r="E49" s="47">
        <v>921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3092</v>
      </c>
      <c r="O49" s="48">
        <f t="shared" si="8"/>
        <v>0.03634653814505701</v>
      </c>
      <c r="P49" s="9"/>
    </row>
    <row r="50" spans="1:16" ht="15">
      <c r="A50" s="12"/>
      <c r="B50" s="25">
        <v>337.2</v>
      </c>
      <c r="C50" s="20" t="s">
        <v>147</v>
      </c>
      <c r="D50" s="47">
        <v>184292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184292</v>
      </c>
      <c r="O50" s="48">
        <f t="shared" si="8"/>
        <v>2.166357117667803</v>
      </c>
      <c r="P50" s="9"/>
    </row>
    <row r="51" spans="1:16" ht="15.75">
      <c r="A51" s="29" t="s">
        <v>55</v>
      </c>
      <c r="B51" s="30"/>
      <c r="C51" s="31"/>
      <c r="D51" s="32">
        <f aca="true" t="shared" si="9" ref="D51:M51">SUM(D52:D92)</f>
        <v>3605524</v>
      </c>
      <c r="E51" s="32">
        <f t="shared" si="9"/>
        <v>2532116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4388919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10526559</v>
      </c>
      <c r="O51" s="46">
        <f t="shared" si="8"/>
        <v>123.73996708592924</v>
      </c>
      <c r="P51" s="10"/>
    </row>
    <row r="52" spans="1:16" ht="15">
      <c r="A52" s="12"/>
      <c r="B52" s="25">
        <v>341.1</v>
      </c>
      <c r="C52" s="20" t="s">
        <v>185</v>
      </c>
      <c r="D52" s="47">
        <v>491032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491032</v>
      </c>
      <c r="O52" s="48">
        <f t="shared" si="8"/>
        <v>5.772093570001175</v>
      </c>
      <c r="P52" s="9"/>
    </row>
    <row r="53" spans="1:16" ht="15">
      <c r="A53" s="12"/>
      <c r="B53" s="25">
        <v>341.15</v>
      </c>
      <c r="C53" s="20" t="s">
        <v>186</v>
      </c>
      <c r="D53" s="47">
        <v>0</v>
      </c>
      <c r="E53" s="47">
        <v>270792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aca="true" t="shared" si="10" ref="N53:N92">SUM(D53:M53)</f>
        <v>270792</v>
      </c>
      <c r="O53" s="48">
        <f t="shared" si="8"/>
        <v>3.183166803808628</v>
      </c>
      <c r="P53" s="9"/>
    </row>
    <row r="54" spans="1:16" ht="15">
      <c r="A54" s="12"/>
      <c r="B54" s="25">
        <v>341.16</v>
      </c>
      <c r="C54" s="20" t="s">
        <v>187</v>
      </c>
      <c r="D54" s="47">
        <v>0</v>
      </c>
      <c r="E54" s="47">
        <v>215074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215074</v>
      </c>
      <c r="O54" s="48">
        <f t="shared" si="8"/>
        <v>2.5282003056306572</v>
      </c>
      <c r="P54" s="9"/>
    </row>
    <row r="55" spans="1:16" ht="15">
      <c r="A55" s="12"/>
      <c r="B55" s="25">
        <v>341.3</v>
      </c>
      <c r="C55" s="20" t="s">
        <v>188</v>
      </c>
      <c r="D55" s="47">
        <v>435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435</v>
      </c>
      <c r="O55" s="48">
        <f t="shared" si="8"/>
        <v>0.005113435993887387</v>
      </c>
      <c r="P55" s="9"/>
    </row>
    <row r="56" spans="1:16" ht="15">
      <c r="A56" s="12"/>
      <c r="B56" s="25">
        <v>341.52</v>
      </c>
      <c r="C56" s="20" t="s">
        <v>189</v>
      </c>
      <c r="D56" s="47">
        <v>103000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103000</v>
      </c>
      <c r="O56" s="48">
        <f t="shared" si="8"/>
        <v>1.2107676031503467</v>
      </c>
      <c r="P56" s="9"/>
    </row>
    <row r="57" spans="1:16" ht="15">
      <c r="A57" s="12"/>
      <c r="B57" s="25">
        <v>341.8</v>
      </c>
      <c r="C57" s="20" t="s">
        <v>190</v>
      </c>
      <c r="D57" s="47">
        <v>8926</v>
      </c>
      <c r="E57" s="47">
        <v>8717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17643</v>
      </c>
      <c r="O57" s="48">
        <f t="shared" si="8"/>
        <v>0.20739391089690842</v>
      </c>
      <c r="P57" s="9"/>
    </row>
    <row r="58" spans="1:16" ht="15">
      <c r="A58" s="12"/>
      <c r="B58" s="25">
        <v>341.9</v>
      </c>
      <c r="C58" s="20" t="s">
        <v>191</v>
      </c>
      <c r="D58" s="47">
        <v>243470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243470</v>
      </c>
      <c r="O58" s="48">
        <f t="shared" si="8"/>
        <v>2.861996003291407</v>
      </c>
      <c r="P58" s="9"/>
    </row>
    <row r="59" spans="1:16" ht="15">
      <c r="A59" s="12"/>
      <c r="B59" s="25">
        <v>342.2</v>
      </c>
      <c r="C59" s="20" t="s">
        <v>66</v>
      </c>
      <c r="D59" s="47">
        <v>0</v>
      </c>
      <c r="E59" s="47">
        <v>1780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1780</v>
      </c>
      <c r="O59" s="48">
        <f t="shared" si="8"/>
        <v>0.020923944986481723</v>
      </c>
      <c r="P59" s="9"/>
    </row>
    <row r="60" spans="1:16" ht="15">
      <c r="A60" s="12"/>
      <c r="B60" s="25">
        <v>342.4</v>
      </c>
      <c r="C60" s="20" t="s">
        <v>68</v>
      </c>
      <c r="D60" s="47">
        <v>0</v>
      </c>
      <c r="E60" s="47">
        <v>400766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400766</v>
      </c>
      <c r="O60" s="48">
        <f t="shared" si="8"/>
        <v>4.7110144586810865</v>
      </c>
      <c r="P60" s="9"/>
    </row>
    <row r="61" spans="1:16" ht="15">
      <c r="A61" s="12"/>
      <c r="B61" s="25">
        <v>342.5</v>
      </c>
      <c r="C61" s="20" t="s">
        <v>69</v>
      </c>
      <c r="D61" s="47">
        <v>0</v>
      </c>
      <c r="E61" s="47">
        <v>190675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190675</v>
      </c>
      <c r="O61" s="48">
        <f t="shared" si="8"/>
        <v>2.2413894439873046</v>
      </c>
      <c r="P61" s="9"/>
    </row>
    <row r="62" spans="1:16" ht="15">
      <c r="A62" s="12"/>
      <c r="B62" s="25">
        <v>342.6</v>
      </c>
      <c r="C62" s="20" t="s">
        <v>70</v>
      </c>
      <c r="D62" s="47">
        <v>1489108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1489108</v>
      </c>
      <c r="O62" s="48">
        <f t="shared" si="8"/>
        <v>17.504502174679676</v>
      </c>
      <c r="P62" s="9"/>
    </row>
    <row r="63" spans="1:16" ht="15">
      <c r="A63" s="12"/>
      <c r="B63" s="25">
        <v>343.3</v>
      </c>
      <c r="C63" s="20" t="s">
        <v>71</v>
      </c>
      <c r="D63" s="47">
        <v>3050</v>
      </c>
      <c r="E63" s="47">
        <v>0</v>
      </c>
      <c r="F63" s="47">
        <v>0</v>
      </c>
      <c r="G63" s="47">
        <v>0</v>
      </c>
      <c r="H63" s="47">
        <v>0</v>
      </c>
      <c r="I63" s="47">
        <v>1733083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1736133</v>
      </c>
      <c r="O63" s="48">
        <f t="shared" si="8"/>
        <v>20.40828729281768</v>
      </c>
      <c r="P63" s="9"/>
    </row>
    <row r="64" spans="1:16" ht="15">
      <c r="A64" s="12"/>
      <c r="B64" s="25">
        <v>343.5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2655836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2655836</v>
      </c>
      <c r="O64" s="48">
        <f t="shared" si="8"/>
        <v>31.2194193017515</v>
      </c>
      <c r="P64" s="9"/>
    </row>
    <row r="65" spans="1:16" ht="15">
      <c r="A65" s="12"/>
      <c r="B65" s="25">
        <v>344.9</v>
      </c>
      <c r="C65" s="20" t="s">
        <v>192</v>
      </c>
      <c r="D65" s="47">
        <v>400</v>
      </c>
      <c r="E65" s="47">
        <v>185834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186234</v>
      </c>
      <c r="O65" s="48">
        <f t="shared" si="8"/>
        <v>2.18918537674856</v>
      </c>
      <c r="P65" s="9"/>
    </row>
    <row r="66" spans="1:16" ht="15">
      <c r="A66" s="12"/>
      <c r="B66" s="25">
        <v>346.4</v>
      </c>
      <c r="C66" s="20" t="s">
        <v>76</v>
      </c>
      <c r="D66" s="47">
        <v>0</v>
      </c>
      <c r="E66" s="47">
        <v>42040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42040</v>
      </c>
      <c r="O66" s="48">
        <f t="shared" si="8"/>
        <v>0.49418126248971433</v>
      </c>
      <c r="P66" s="9"/>
    </row>
    <row r="67" spans="1:16" ht="15">
      <c r="A67" s="12"/>
      <c r="B67" s="25">
        <v>347.1</v>
      </c>
      <c r="C67" s="20" t="s">
        <v>78</v>
      </c>
      <c r="D67" s="47">
        <v>1565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1565</v>
      </c>
      <c r="O67" s="48">
        <f t="shared" si="8"/>
        <v>0.018396614552721288</v>
      </c>
      <c r="P67" s="9"/>
    </row>
    <row r="68" spans="1:16" ht="15">
      <c r="A68" s="12"/>
      <c r="B68" s="25">
        <v>347.4</v>
      </c>
      <c r="C68" s="20" t="s">
        <v>271</v>
      </c>
      <c r="D68" s="47">
        <v>900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900</v>
      </c>
      <c r="O68" s="48">
        <f t="shared" si="8"/>
        <v>0.010579522745973903</v>
      </c>
      <c r="P68" s="9"/>
    </row>
    <row r="69" spans="1:16" ht="15">
      <c r="A69" s="12"/>
      <c r="B69" s="25">
        <v>348.11</v>
      </c>
      <c r="C69" s="20" t="s">
        <v>193</v>
      </c>
      <c r="D69" s="47">
        <v>0</v>
      </c>
      <c r="E69" s="47">
        <v>4620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4620</v>
      </c>
      <c r="O69" s="48">
        <f aca="true" t="shared" si="11" ref="O69:O100">(N69/O$120)</f>
        <v>0.05430821676266604</v>
      </c>
      <c r="P69" s="9"/>
    </row>
    <row r="70" spans="1:16" ht="15">
      <c r="A70" s="12"/>
      <c r="B70" s="25">
        <v>348.12</v>
      </c>
      <c r="C70" s="20" t="s">
        <v>194</v>
      </c>
      <c r="D70" s="47">
        <v>0</v>
      </c>
      <c r="E70" s="47">
        <v>6199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aca="true" t="shared" si="12" ref="N70:N84">SUM(D70:M70)</f>
        <v>6199</v>
      </c>
      <c r="O70" s="48">
        <f t="shared" si="11"/>
        <v>0.07286940166921359</v>
      </c>
      <c r="P70" s="9"/>
    </row>
    <row r="71" spans="1:16" ht="15">
      <c r="A71" s="12"/>
      <c r="B71" s="25">
        <v>348.13</v>
      </c>
      <c r="C71" s="20" t="s">
        <v>195</v>
      </c>
      <c r="D71" s="47">
        <v>0</v>
      </c>
      <c r="E71" s="47">
        <v>24056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24056</v>
      </c>
      <c r="O71" s="48">
        <f t="shared" si="11"/>
        <v>0.28277888797460915</v>
      </c>
      <c r="P71" s="9"/>
    </row>
    <row r="72" spans="1:16" ht="15">
      <c r="A72" s="12"/>
      <c r="B72" s="25">
        <v>348.22</v>
      </c>
      <c r="C72" s="20" t="s">
        <v>197</v>
      </c>
      <c r="D72" s="47">
        <v>0</v>
      </c>
      <c r="E72" s="47">
        <v>2923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2923</v>
      </c>
      <c r="O72" s="48">
        <f t="shared" si="11"/>
        <v>0.03435993887386858</v>
      </c>
      <c r="P72" s="9"/>
    </row>
    <row r="73" spans="1:16" ht="15">
      <c r="A73" s="12"/>
      <c r="B73" s="25">
        <v>348.23</v>
      </c>
      <c r="C73" s="20" t="s">
        <v>198</v>
      </c>
      <c r="D73" s="47">
        <v>0</v>
      </c>
      <c r="E73" s="47">
        <v>39169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39169</v>
      </c>
      <c r="O73" s="48">
        <f t="shared" si="11"/>
        <v>0.4604325849300576</v>
      </c>
      <c r="P73" s="9"/>
    </row>
    <row r="74" spans="1:16" ht="15">
      <c r="A74" s="12"/>
      <c r="B74" s="25">
        <v>348.31</v>
      </c>
      <c r="C74" s="20" t="s">
        <v>199</v>
      </c>
      <c r="D74" s="47">
        <v>0</v>
      </c>
      <c r="E74" s="47">
        <v>244257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244257</v>
      </c>
      <c r="O74" s="48">
        <f t="shared" si="11"/>
        <v>2.8712472081814977</v>
      </c>
      <c r="P74" s="9"/>
    </row>
    <row r="75" spans="1:16" ht="15">
      <c r="A75" s="12"/>
      <c r="B75" s="25">
        <v>348.32</v>
      </c>
      <c r="C75" s="20" t="s">
        <v>200</v>
      </c>
      <c r="D75" s="47">
        <v>0</v>
      </c>
      <c r="E75" s="47">
        <v>719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719</v>
      </c>
      <c r="O75" s="48">
        <f t="shared" si="11"/>
        <v>0.008451863171505819</v>
      </c>
      <c r="P75" s="9"/>
    </row>
    <row r="76" spans="1:16" ht="15">
      <c r="A76" s="12"/>
      <c r="B76" s="25">
        <v>348.41</v>
      </c>
      <c r="C76" s="20" t="s">
        <v>201</v>
      </c>
      <c r="D76" s="47">
        <v>0</v>
      </c>
      <c r="E76" s="47">
        <v>218150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218150</v>
      </c>
      <c r="O76" s="48">
        <f t="shared" si="11"/>
        <v>2.564358763371341</v>
      </c>
      <c r="P76" s="9"/>
    </row>
    <row r="77" spans="1:16" ht="15">
      <c r="A77" s="12"/>
      <c r="B77" s="25">
        <v>348.42</v>
      </c>
      <c r="C77" s="20" t="s">
        <v>202</v>
      </c>
      <c r="D77" s="47">
        <v>0</v>
      </c>
      <c r="E77" s="47">
        <v>72401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72401</v>
      </c>
      <c r="O77" s="48">
        <f t="shared" si="11"/>
        <v>0.8510755848125073</v>
      </c>
      <c r="P77" s="9"/>
    </row>
    <row r="78" spans="1:16" ht="15">
      <c r="A78" s="12"/>
      <c r="B78" s="25">
        <v>348.48</v>
      </c>
      <c r="C78" s="20" t="s">
        <v>228</v>
      </c>
      <c r="D78" s="47">
        <v>0</v>
      </c>
      <c r="E78" s="47">
        <v>11598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11598</v>
      </c>
      <c r="O78" s="48">
        <f t="shared" si="11"/>
        <v>0.1363347831197837</v>
      </c>
      <c r="P78" s="9"/>
    </row>
    <row r="79" spans="1:16" ht="15">
      <c r="A79" s="12"/>
      <c r="B79" s="25">
        <v>348.52</v>
      </c>
      <c r="C79" s="20" t="s">
        <v>204</v>
      </c>
      <c r="D79" s="47">
        <v>0</v>
      </c>
      <c r="E79" s="47">
        <v>44919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44919</v>
      </c>
      <c r="O79" s="48">
        <f t="shared" si="11"/>
        <v>0.5280239802515575</v>
      </c>
      <c r="P79" s="9"/>
    </row>
    <row r="80" spans="1:16" ht="15">
      <c r="A80" s="12"/>
      <c r="B80" s="25">
        <v>348.53</v>
      </c>
      <c r="C80" s="20" t="s">
        <v>205</v>
      </c>
      <c r="D80" s="47">
        <v>0</v>
      </c>
      <c r="E80" s="47">
        <v>223592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223592</v>
      </c>
      <c r="O80" s="48">
        <f t="shared" si="11"/>
        <v>2.6283296109086636</v>
      </c>
      <c r="P80" s="9"/>
    </row>
    <row r="81" spans="1:16" ht="15">
      <c r="A81" s="12"/>
      <c r="B81" s="25">
        <v>348.61</v>
      </c>
      <c r="C81" s="20" t="s">
        <v>206</v>
      </c>
      <c r="D81" s="47">
        <v>0</v>
      </c>
      <c r="E81" s="47">
        <v>3510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3510</v>
      </c>
      <c r="O81" s="48">
        <f t="shared" si="11"/>
        <v>0.041260138709298226</v>
      </c>
      <c r="P81" s="9"/>
    </row>
    <row r="82" spans="1:16" ht="15">
      <c r="A82" s="12"/>
      <c r="B82" s="25">
        <v>348.62</v>
      </c>
      <c r="C82" s="20" t="s">
        <v>207</v>
      </c>
      <c r="D82" s="47">
        <v>0</v>
      </c>
      <c r="E82" s="47">
        <v>1422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1422</v>
      </c>
      <c r="O82" s="48">
        <f t="shared" si="11"/>
        <v>0.01671564593863877</v>
      </c>
      <c r="P82" s="9"/>
    </row>
    <row r="83" spans="1:16" ht="15">
      <c r="A83" s="12"/>
      <c r="B83" s="25">
        <v>348.71</v>
      </c>
      <c r="C83" s="20" t="s">
        <v>208</v>
      </c>
      <c r="D83" s="47">
        <v>0</v>
      </c>
      <c r="E83" s="47">
        <v>66075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66075</v>
      </c>
      <c r="O83" s="48">
        <f t="shared" si="11"/>
        <v>0.7767132949335841</v>
      </c>
      <c r="P83" s="9"/>
    </row>
    <row r="84" spans="1:16" ht="15">
      <c r="A84" s="12"/>
      <c r="B84" s="25">
        <v>348.72</v>
      </c>
      <c r="C84" s="20" t="s">
        <v>209</v>
      </c>
      <c r="D84" s="47">
        <v>0</v>
      </c>
      <c r="E84" s="47">
        <v>7887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7887</v>
      </c>
      <c r="O84" s="48">
        <f t="shared" si="11"/>
        <v>0.09271188433055132</v>
      </c>
      <c r="P84" s="9"/>
    </row>
    <row r="85" spans="1:16" ht="15">
      <c r="A85" s="12"/>
      <c r="B85" s="25">
        <v>348.921</v>
      </c>
      <c r="C85" s="20" t="s">
        <v>210</v>
      </c>
      <c r="D85" s="47">
        <v>0</v>
      </c>
      <c r="E85" s="47">
        <v>52127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52127</v>
      </c>
      <c r="O85" s="48">
        <f t="shared" si="11"/>
        <v>0.6127542024215352</v>
      </c>
      <c r="P85" s="9"/>
    </row>
    <row r="86" spans="1:16" ht="15">
      <c r="A86" s="12"/>
      <c r="B86" s="25">
        <v>348.922</v>
      </c>
      <c r="C86" s="20" t="s">
        <v>211</v>
      </c>
      <c r="D86" s="47">
        <v>0</v>
      </c>
      <c r="E86" s="47">
        <v>26064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26064</v>
      </c>
      <c r="O86" s="48">
        <f t="shared" si="11"/>
        <v>0.30638297872340425</v>
      </c>
      <c r="P86" s="9"/>
    </row>
    <row r="87" spans="1:16" ht="15">
      <c r="A87" s="12"/>
      <c r="B87" s="25">
        <v>348.923</v>
      </c>
      <c r="C87" s="20" t="s">
        <v>212</v>
      </c>
      <c r="D87" s="47">
        <v>0</v>
      </c>
      <c r="E87" s="47">
        <v>26064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26064</v>
      </c>
      <c r="O87" s="48">
        <f t="shared" si="11"/>
        <v>0.30638297872340425</v>
      </c>
      <c r="P87" s="9"/>
    </row>
    <row r="88" spans="1:16" ht="15">
      <c r="A88" s="12"/>
      <c r="B88" s="25">
        <v>348.93</v>
      </c>
      <c r="C88" s="20" t="s">
        <v>213</v>
      </c>
      <c r="D88" s="47">
        <v>0</v>
      </c>
      <c r="E88" s="47">
        <v>102129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102129</v>
      </c>
      <c r="O88" s="48">
        <f t="shared" si="11"/>
        <v>1.2005289761372986</v>
      </c>
      <c r="P88" s="9"/>
    </row>
    <row r="89" spans="1:16" ht="15">
      <c r="A89" s="12"/>
      <c r="B89" s="25">
        <v>348.932</v>
      </c>
      <c r="C89" s="20" t="s">
        <v>214</v>
      </c>
      <c r="D89" s="47">
        <v>0</v>
      </c>
      <c r="E89" s="47">
        <v>11348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11348</v>
      </c>
      <c r="O89" s="48">
        <f t="shared" si="11"/>
        <v>0.13339602680145762</v>
      </c>
      <c r="P89" s="9"/>
    </row>
    <row r="90" spans="1:16" ht="15">
      <c r="A90" s="12"/>
      <c r="B90" s="25">
        <v>348.933</v>
      </c>
      <c r="C90" s="20" t="s">
        <v>268</v>
      </c>
      <c r="D90" s="47">
        <v>0</v>
      </c>
      <c r="E90" s="47">
        <v>115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115</v>
      </c>
      <c r="O90" s="48">
        <f t="shared" si="11"/>
        <v>0.0013518279064299989</v>
      </c>
      <c r="P90" s="9"/>
    </row>
    <row r="91" spans="1:16" ht="15">
      <c r="A91" s="12"/>
      <c r="B91" s="25">
        <v>348.99</v>
      </c>
      <c r="C91" s="20" t="s">
        <v>215</v>
      </c>
      <c r="D91" s="47">
        <v>61321</v>
      </c>
      <c r="E91" s="47">
        <v>3996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65317</v>
      </c>
      <c r="O91" s="48">
        <f t="shared" si="11"/>
        <v>0.7678029857764194</v>
      </c>
      <c r="P91" s="9"/>
    </row>
    <row r="92" spans="1:16" ht="15">
      <c r="A92" s="12"/>
      <c r="B92" s="25">
        <v>349</v>
      </c>
      <c r="C92" s="20" t="s">
        <v>1</v>
      </c>
      <c r="D92" s="47">
        <v>1202317</v>
      </c>
      <c r="E92" s="47">
        <v>23098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1225415</v>
      </c>
      <c r="O92" s="48">
        <f t="shared" si="11"/>
        <v>14.404784295286236</v>
      </c>
      <c r="P92" s="9"/>
    </row>
    <row r="93" spans="1:16" ht="15.75">
      <c r="A93" s="29" t="s">
        <v>56</v>
      </c>
      <c r="B93" s="30"/>
      <c r="C93" s="31"/>
      <c r="D93" s="32">
        <f aca="true" t="shared" si="13" ref="D93:M93">SUM(D94:D105)</f>
        <v>44813</v>
      </c>
      <c r="E93" s="32">
        <f t="shared" si="13"/>
        <v>556037</v>
      </c>
      <c r="F93" s="32">
        <f t="shared" si="13"/>
        <v>0</v>
      </c>
      <c r="G93" s="32">
        <f t="shared" si="13"/>
        <v>0</v>
      </c>
      <c r="H93" s="32">
        <f t="shared" si="13"/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>SUM(D93:M93)</f>
        <v>600850</v>
      </c>
      <c r="O93" s="46">
        <f t="shared" si="11"/>
        <v>7.063006935464911</v>
      </c>
      <c r="P93" s="10"/>
    </row>
    <row r="94" spans="1:16" ht="15">
      <c r="A94" s="13"/>
      <c r="B94" s="40">
        <v>351.1</v>
      </c>
      <c r="C94" s="21" t="s">
        <v>103</v>
      </c>
      <c r="D94" s="47">
        <v>0</v>
      </c>
      <c r="E94" s="47">
        <v>44857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44857</v>
      </c>
      <c r="O94" s="48">
        <f t="shared" si="11"/>
        <v>0.5272951686846127</v>
      </c>
      <c r="P94" s="9"/>
    </row>
    <row r="95" spans="1:16" ht="15">
      <c r="A95" s="13"/>
      <c r="B95" s="40">
        <v>351.2</v>
      </c>
      <c r="C95" s="21" t="s">
        <v>106</v>
      </c>
      <c r="D95" s="47">
        <v>0</v>
      </c>
      <c r="E95" s="47">
        <v>6758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aca="true" t="shared" si="14" ref="N95:N105">SUM(D95:M95)</f>
        <v>6758</v>
      </c>
      <c r="O95" s="48">
        <f t="shared" si="11"/>
        <v>0.07944046079699071</v>
      </c>
      <c r="P95" s="9"/>
    </row>
    <row r="96" spans="1:16" ht="15">
      <c r="A96" s="13"/>
      <c r="B96" s="40">
        <v>351.3</v>
      </c>
      <c r="C96" s="21" t="s">
        <v>107</v>
      </c>
      <c r="D96" s="47">
        <v>0</v>
      </c>
      <c r="E96" s="47">
        <v>13283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13283</v>
      </c>
      <c r="O96" s="48">
        <f t="shared" si="11"/>
        <v>0.15614200070530151</v>
      </c>
      <c r="P96" s="9"/>
    </row>
    <row r="97" spans="1:16" ht="15">
      <c r="A97" s="13"/>
      <c r="B97" s="40">
        <v>351.4</v>
      </c>
      <c r="C97" s="21" t="s">
        <v>108</v>
      </c>
      <c r="D97" s="47">
        <v>0</v>
      </c>
      <c r="E97" s="47">
        <v>950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950</v>
      </c>
      <c r="O97" s="48">
        <f t="shared" si="11"/>
        <v>0.01116727400963912</v>
      </c>
      <c r="P97" s="9"/>
    </row>
    <row r="98" spans="1:16" ht="15">
      <c r="A98" s="13"/>
      <c r="B98" s="40">
        <v>351.5</v>
      </c>
      <c r="C98" s="21" t="s">
        <v>109</v>
      </c>
      <c r="D98" s="47">
        <v>0</v>
      </c>
      <c r="E98" s="47">
        <v>292468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292468</v>
      </c>
      <c r="O98" s="48">
        <f t="shared" si="11"/>
        <v>3.437968731632773</v>
      </c>
      <c r="P98" s="9"/>
    </row>
    <row r="99" spans="1:16" ht="15">
      <c r="A99" s="13"/>
      <c r="B99" s="40">
        <v>351.7</v>
      </c>
      <c r="C99" s="21" t="s">
        <v>216</v>
      </c>
      <c r="D99" s="47">
        <v>0</v>
      </c>
      <c r="E99" s="47">
        <v>58068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58068</v>
      </c>
      <c r="O99" s="48">
        <f t="shared" si="11"/>
        <v>0.6825908075702363</v>
      </c>
      <c r="P99" s="9"/>
    </row>
    <row r="100" spans="1:16" ht="15">
      <c r="A100" s="13"/>
      <c r="B100" s="40">
        <v>351.8</v>
      </c>
      <c r="C100" s="21" t="s">
        <v>217</v>
      </c>
      <c r="D100" s="47">
        <v>0</v>
      </c>
      <c r="E100" s="47">
        <v>66569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66569</v>
      </c>
      <c r="O100" s="48">
        <f t="shared" si="11"/>
        <v>0.7825202774185964</v>
      </c>
      <c r="P100" s="9"/>
    </row>
    <row r="101" spans="1:16" ht="15">
      <c r="A101" s="13"/>
      <c r="B101" s="40">
        <v>351.9</v>
      </c>
      <c r="C101" s="21" t="s">
        <v>218</v>
      </c>
      <c r="D101" s="47">
        <v>12565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12565</v>
      </c>
      <c r="O101" s="48">
        <f aca="true" t="shared" si="15" ref="O101:O118">(N101/O$120)</f>
        <v>0.14770189255906901</v>
      </c>
      <c r="P101" s="9"/>
    </row>
    <row r="102" spans="1:16" ht="15">
      <c r="A102" s="13"/>
      <c r="B102" s="40">
        <v>352</v>
      </c>
      <c r="C102" s="21" t="s">
        <v>110</v>
      </c>
      <c r="D102" s="47">
        <v>31585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31585</v>
      </c>
      <c r="O102" s="48">
        <f t="shared" si="15"/>
        <v>0.3712824732573175</v>
      </c>
      <c r="P102" s="9"/>
    </row>
    <row r="103" spans="1:16" ht="15">
      <c r="A103" s="13"/>
      <c r="B103" s="40">
        <v>354</v>
      </c>
      <c r="C103" s="21" t="s">
        <v>111</v>
      </c>
      <c r="D103" s="47">
        <v>0</v>
      </c>
      <c r="E103" s="47">
        <v>25450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25450</v>
      </c>
      <c r="O103" s="48">
        <f t="shared" si="15"/>
        <v>0.2991653932055954</v>
      </c>
      <c r="P103" s="9"/>
    </row>
    <row r="104" spans="1:16" ht="15">
      <c r="A104" s="13"/>
      <c r="B104" s="40">
        <v>358.2</v>
      </c>
      <c r="C104" s="21" t="s">
        <v>237</v>
      </c>
      <c r="D104" s="47">
        <v>0</v>
      </c>
      <c r="E104" s="47">
        <v>14382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14382</v>
      </c>
      <c r="O104" s="48">
        <f t="shared" si="15"/>
        <v>0.16906077348066298</v>
      </c>
      <c r="P104" s="9"/>
    </row>
    <row r="105" spans="1:16" ht="15">
      <c r="A105" s="13"/>
      <c r="B105" s="40">
        <v>359</v>
      </c>
      <c r="C105" s="21" t="s">
        <v>112</v>
      </c>
      <c r="D105" s="47">
        <v>663</v>
      </c>
      <c r="E105" s="47">
        <v>33252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33915</v>
      </c>
      <c r="O105" s="48">
        <f t="shared" si="15"/>
        <v>0.39867168214411663</v>
      </c>
      <c r="P105" s="9"/>
    </row>
    <row r="106" spans="1:16" ht="15.75">
      <c r="A106" s="29" t="s">
        <v>5</v>
      </c>
      <c r="B106" s="30"/>
      <c r="C106" s="31"/>
      <c r="D106" s="32">
        <f aca="true" t="shared" si="16" ref="D106:M106">SUM(D107:D114)</f>
        <v>1646798</v>
      </c>
      <c r="E106" s="32">
        <f t="shared" si="16"/>
        <v>1519247</v>
      </c>
      <c r="F106" s="32">
        <f t="shared" si="16"/>
        <v>34831</v>
      </c>
      <c r="G106" s="32">
        <f t="shared" si="16"/>
        <v>677760</v>
      </c>
      <c r="H106" s="32">
        <f t="shared" si="16"/>
        <v>0</v>
      </c>
      <c r="I106" s="32">
        <f t="shared" si="16"/>
        <v>191394</v>
      </c>
      <c r="J106" s="32">
        <f t="shared" si="16"/>
        <v>0</v>
      </c>
      <c r="K106" s="32">
        <f t="shared" si="16"/>
        <v>0</v>
      </c>
      <c r="L106" s="32">
        <f t="shared" si="16"/>
        <v>0</v>
      </c>
      <c r="M106" s="32">
        <f t="shared" si="16"/>
        <v>0</v>
      </c>
      <c r="N106" s="32">
        <f>SUM(D106:M106)</f>
        <v>4070030</v>
      </c>
      <c r="O106" s="46">
        <f t="shared" si="15"/>
        <v>47.843305513106856</v>
      </c>
      <c r="P106" s="10"/>
    </row>
    <row r="107" spans="1:16" ht="15">
      <c r="A107" s="12"/>
      <c r="B107" s="25">
        <v>361.1</v>
      </c>
      <c r="C107" s="20" t="s">
        <v>113</v>
      </c>
      <c r="D107" s="47">
        <v>876714</v>
      </c>
      <c r="E107" s="47">
        <v>791468</v>
      </c>
      <c r="F107" s="47">
        <v>34831</v>
      </c>
      <c r="G107" s="47">
        <v>677760</v>
      </c>
      <c r="H107" s="47">
        <v>0</v>
      </c>
      <c r="I107" s="47">
        <v>42610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2423383</v>
      </c>
      <c r="O107" s="48">
        <f t="shared" si="15"/>
        <v>28.486928411896084</v>
      </c>
      <c r="P107" s="9"/>
    </row>
    <row r="108" spans="1:16" ht="15">
      <c r="A108" s="12"/>
      <c r="B108" s="25">
        <v>361.2</v>
      </c>
      <c r="C108" s="20" t="s">
        <v>229</v>
      </c>
      <c r="D108" s="47">
        <v>17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aca="true" t="shared" si="17" ref="N108:N114">SUM(D108:M108)</f>
        <v>17</v>
      </c>
      <c r="O108" s="48">
        <f t="shared" si="15"/>
        <v>0.00019983542964617374</v>
      </c>
      <c r="P108" s="9"/>
    </row>
    <row r="109" spans="1:16" ht="15">
      <c r="A109" s="12"/>
      <c r="B109" s="25">
        <v>362</v>
      </c>
      <c r="C109" s="20" t="s">
        <v>115</v>
      </c>
      <c r="D109" s="47">
        <v>19277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19277</v>
      </c>
      <c r="O109" s="48">
        <f t="shared" si="15"/>
        <v>0.22660162219348773</v>
      </c>
      <c r="P109" s="9"/>
    </row>
    <row r="110" spans="1:16" ht="15">
      <c r="A110" s="12"/>
      <c r="B110" s="25">
        <v>364</v>
      </c>
      <c r="C110" s="20" t="s">
        <v>219</v>
      </c>
      <c r="D110" s="47">
        <v>156253</v>
      </c>
      <c r="E110" s="47">
        <v>36814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193067</v>
      </c>
      <c r="O110" s="48">
        <f t="shared" si="15"/>
        <v>2.2695074644410487</v>
      </c>
      <c r="P110" s="9"/>
    </row>
    <row r="111" spans="1:16" ht="15">
      <c r="A111" s="12"/>
      <c r="B111" s="25">
        <v>365</v>
      </c>
      <c r="C111" s="20" t="s">
        <v>220</v>
      </c>
      <c r="D111" s="47">
        <v>19898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19898</v>
      </c>
      <c r="O111" s="48">
        <f t="shared" si="15"/>
        <v>0.23390149288820972</v>
      </c>
      <c r="P111" s="9"/>
    </row>
    <row r="112" spans="1:16" ht="15">
      <c r="A112" s="12"/>
      <c r="B112" s="25">
        <v>366</v>
      </c>
      <c r="C112" s="20" t="s">
        <v>118</v>
      </c>
      <c r="D112" s="47">
        <v>3000</v>
      </c>
      <c r="E112" s="47">
        <v>52800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55800</v>
      </c>
      <c r="O112" s="48">
        <f t="shared" si="15"/>
        <v>0.655930410250382</v>
      </c>
      <c r="P112" s="9"/>
    </row>
    <row r="113" spans="1:16" ht="15">
      <c r="A113" s="12"/>
      <c r="B113" s="25">
        <v>369.3</v>
      </c>
      <c r="C113" s="20" t="s">
        <v>120</v>
      </c>
      <c r="D113" s="47">
        <v>1060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1060</v>
      </c>
      <c r="O113" s="48">
        <f t="shared" si="15"/>
        <v>0.012460326789702597</v>
      </c>
      <c r="P113" s="9"/>
    </row>
    <row r="114" spans="1:16" ht="15">
      <c r="A114" s="12"/>
      <c r="B114" s="25">
        <v>369.9</v>
      </c>
      <c r="C114" s="20" t="s">
        <v>122</v>
      </c>
      <c r="D114" s="47">
        <v>570579</v>
      </c>
      <c r="E114" s="47">
        <v>638165</v>
      </c>
      <c r="F114" s="47">
        <v>0</v>
      </c>
      <c r="G114" s="47">
        <v>0</v>
      </c>
      <c r="H114" s="47">
        <v>0</v>
      </c>
      <c r="I114" s="47">
        <v>148784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1357528</v>
      </c>
      <c r="O114" s="48">
        <f t="shared" si="15"/>
        <v>15.957775949218291</v>
      </c>
      <c r="P114" s="9"/>
    </row>
    <row r="115" spans="1:16" ht="15.75">
      <c r="A115" s="29" t="s">
        <v>57</v>
      </c>
      <c r="B115" s="30"/>
      <c r="C115" s="31"/>
      <c r="D115" s="32">
        <f aca="true" t="shared" si="18" ref="D115:M115">SUM(D116:D117)</f>
        <v>4939612</v>
      </c>
      <c r="E115" s="32">
        <f t="shared" si="18"/>
        <v>8061071</v>
      </c>
      <c r="F115" s="32">
        <f t="shared" si="18"/>
        <v>2321250</v>
      </c>
      <c r="G115" s="32">
        <f t="shared" si="18"/>
        <v>7287811</v>
      </c>
      <c r="H115" s="32">
        <f t="shared" si="18"/>
        <v>0</v>
      </c>
      <c r="I115" s="32">
        <f t="shared" si="18"/>
        <v>0</v>
      </c>
      <c r="J115" s="32">
        <f t="shared" si="18"/>
        <v>0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>SUM(D115:M115)</f>
        <v>22609744</v>
      </c>
      <c r="O115" s="46">
        <f t="shared" si="15"/>
        <v>265.7781121429411</v>
      </c>
      <c r="P115" s="9"/>
    </row>
    <row r="116" spans="1:16" ht="15">
      <c r="A116" s="12"/>
      <c r="B116" s="25">
        <v>381</v>
      </c>
      <c r="C116" s="20" t="s">
        <v>123</v>
      </c>
      <c r="D116" s="47">
        <v>4410418</v>
      </c>
      <c r="E116" s="47">
        <v>8061071</v>
      </c>
      <c r="F116" s="47">
        <v>2321250</v>
      </c>
      <c r="G116" s="47">
        <v>7287811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22080550</v>
      </c>
      <c r="O116" s="48">
        <f t="shared" si="15"/>
        <v>259.5574232984601</v>
      </c>
      <c r="P116" s="9"/>
    </row>
    <row r="117" spans="1:16" ht="15.75" thickBot="1">
      <c r="A117" s="12"/>
      <c r="B117" s="25">
        <v>383</v>
      </c>
      <c r="C117" s="20" t="s">
        <v>142</v>
      </c>
      <c r="D117" s="47">
        <v>529194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529194</v>
      </c>
      <c r="O117" s="48">
        <f t="shared" si="15"/>
        <v>6.220688844481016</v>
      </c>
      <c r="P117" s="9"/>
    </row>
    <row r="118" spans="1:119" ht="16.5" thickBot="1">
      <c r="A118" s="14" t="s">
        <v>84</v>
      </c>
      <c r="B118" s="23"/>
      <c r="C118" s="22"/>
      <c r="D118" s="15">
        <f aca="true" t="shared" si="19" ref="D118:M118">SUM(D5,D12,D25,D51,D93,D106,D115)</f>
        <v>92037062</v>
      </c>
      <c r="E118" s="15">
        <f t="shared" si="19"/>
        <v>51518556</v>
      </c>
      <c r="F118" s="15">
        <f t="shared" si="19"/>
        <v>3266681</v>
      </c>
      <c r="G118" s="15">
        <f t="shared" si="19"/>
        <v>18412224</v>
      </c>
      <c r="H118" s="15">
        <f t="shared" si="19"/>
        <v>0</v>
      </c>
      <c r="I118" s="15">
        <f t="shared" si="19"/>
        <v>4631671</v>
      </c>
      <c r="J118" s="15">
        <f t="shared" si="19"/>
        <v>0</v>
      </c>
      <c r="K118" s="15">
        <f t="shared" si="19"/>
        <v>0</v>
      </c>
      <c r="L118" s="15">
        <f t="shared" si="19"/>
        <v>0</v>
      </c>
      <c r="M118" s="15">
        <f t="shared" si="19"/>
        <v>0</v>
      </c>
      <c r="N118" s="15">
        <f>SUM(D118:M118)</f>
        <v>169866194</v>
      </c>
      <c r="O118" s="38">
        <f t="shared" si="15"/>
        <v>1996.7814035500176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5" ht="15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5" ht="15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275</v>
      </c>
      <c r="M120" s="49"/>
      <c r="N120" s="49"/>
      <c r="O120" s="44">
        <v>85070</v>
      </c>
    </row>
    <row r="121" spans="1:15" ht="15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5" ht="15.75" customHeight="1" thickBot="1">
      <c r="A122" s="53" t="s">
        <v>151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sheetProtection/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45813311</v>
      </c>
      <c r="E5" s="27">
        <f t="shared" si="0"/>
        <v>31638590</v>
      </c>
      <c r="F5" s="27">
        <f t="shared" si="0"/>
        <v>1378200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78830101</v>
      </c>
      <c r="O5" s="33">
        <f aca="true" t="shared" si="2" ref="O5:O36">(N5/O$114)</f>
        <v>952.6526441726688</v>
      </c>
      <c r="P5" s="6"/>
    </row>
    <row r="6" spans="1:16" ht="15">
      <c r="A6" s="12"/>
      <c r="B6" s="25">
        <v>311</v>
      </c>
      <c r="C6" s="20" t="s">
        <v>3</v>
      </c>
      <c r="D6" s="47">
        <v>45066111</v>
      </c>
      <c r="E6" s="47">
        <v>19865153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64931264</v>
      </c>
      <c r="O6" s="48">
        <f t="shared" si="2"/>
        <v>784.686808140378</v>
      </c>
      <c r="P6" s="9"/>
    </row>
    <row r="7" spans="1:16" ht="15">
      <c r="A7" s="12"/>
      <c r="B7" s="25">
        <v>312.3</v>
      </c>
      <c r="C7" s="20" t="s">
        <v>13</v>
      </c>
      <c r="D7" s="47">
        <v>0</v>
      </c>
      <c r="E7" s="47">
        <v>45031</v>
      </c>
      <c r="F7" s="47">
        <v>454770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499801</v>
      </c>
      <c r="O7" s="48">
        <f t="shared" si="2"/>
        <v>6.040037221443418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1451426</v>
      </c>
      <c r="F8" s="47">
        <v>923430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2374856</v>
      </c>
      <c r="O8" s="48">
        <f t="shared" si="2"/>
        <v>28.69985981534297</v>
      </c>
      <c r="P8" s="9"/>
    </row>
    <row r="9" spans="1:16" ht="15">
      <c r="A9" s="12"/>
      <c r="B9" s="25">
        <v>312.6</v>
      </c>
      <c r="C9" s="20" t="s">
        <v>15</v>
      </c>
      <c r="D9" s="47">
        <v>747200</v>
      </c>
      <c r="E9" s="47">
        <v>9584155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10331355</v>
      </c>
      <c r="O9" s="48">
        <f t="shared" si="2"/>
        <v>124.85322908106541</v>
      </c>
      <c r="P9" s="9"/>
    </row>
    <row r="10" spans="1:16" ht="15">
      <c r="A10" s="12"/>
      <c r="B10" s="25">
        <v>315</v>
      </c>
      <c r="C10" s="20" t="s">
        <v>176</v>
      </c>
      <c r="D10" s="47">
        <v>0</v>
      </c>
      <c r="E10" s="47">
        <v>692825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692825</v>
      </c>
      <c r="O10" s="48">
        <f t="shared" si="2"/>
        <v>8.37270991443902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SUM(D12:D19)</f>
        <v>43347</v>
      </c>
      <c r="E11" s="32">
        <f t="shared" si="3"/>
        <v>3521916</v>
      </c>
      <c r="F11" s="32">
        <f t="shared" si="3"/>
        <v>0</v>
      </c>
      <c r="G11" s="32">
        <f t="shared" si="3"/>
        <v>2931535</v>
      </c>
      <c r="H11" s="32">
        <f t="shared" si="3"/>
        <v>0</v>
      </c>
      <c r="I11" s="32">
        <f t="shared" si="3"/>
        <v>123173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6619971</v>
      </c>
      <c r="O11" s="46">
        <f t="shared" si="2"/>
        <v>80.00158311983371</v>
      </c>
      <c r="P11" s="10"/>
    </row>
    <row r="12" spans="1:16" ht="15">
      <c r="A12" s="12"/>
      <c r="B12" s="25">
        <v>322</v>
      </c>
      <c r="C12" s="20" t="s">
        <v>0</v>
      </c>
      <c r="D12" s="47">
        <v>0</v>
      </c>
      <c r="E12" s="47">
        <v>1853740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1853740</v>
      </c>
      <c r="O12" s="48">
        <f t="shared" si="2"/>
        <v>22.402233286605114</v>
      </c>
      <c r="P12" s="9"/>
    </row>
    <row r="13" spans="1:16" ht="15">
      <c r="A13" s="12"/>
      <c r="B13" s="25">
        <v>324.21</v>
      </c>
      <c r="C13" s="20" t="s">
        <v>19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47973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47973</v>
      </c>
      <c r="O13" s="48">
        <f t="shared" si="2"/>
        <v>0.5797481510127133</v>
      </c>
      <c r="P13" s="9"/>
    </row>
    <row r="14" spans="1:16" ht="15">
      <c r="A14" s="12"/>
      <c r="B14" s="25">
        <v>324.22</v>
      </c>
      <c r="C14" s="20" t="s">
        <v>177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74800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74800</v>
      </c>
      <c r="O14" s="48">
        <f t="shared" si="2"/>
        <v>0.9039493401653212</v>
      </c>
      <c r="P14" s="9"/>
    </row>
    <row r="15" spans="1:16" ht="15">
      <c r="A15" s="12"/>
      <c r="B15" s="25">
        <v>324.31</v>
      </c>
      <c r="C15" s="20" t="s">
        <v>20</v>
      </c>
      <c r="D15" s="47">
        <v>0</v>
      </c>
      <c r="E15" s="47">
        <v>0</v>
      </c>
      <c r="F15" s="47">
        <v>0</v>
      </c>
      <c r="G15" s="47">
        <v>1275622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1275622</v>
      </c>
      <c r="O15" s="48">
        <f t="shared" si="2"/>
        <v>15.415744187170686</v>
      </c>
      <c r="P15" s="9"/>
    </row>
    <row r="16" spans="1:16" ht="15">
      <c r="A16" s="12"/>
      <c r="B16" s="25">
        <v>324.61</v>
      </c>
      <c r="C16" s="20" t="s">
        <v>225</v>
      </c>
      <c r="D16" s="47">
        <v>0</v>
      </c>
      <c r="E16" s="47">
        <v>0</v>
      </c>
      <c r="F16" s="47">
        <v>0</v>
      </c>
      <c r="G16" s="47">
        <v>1655913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1655913</v>
      </c>
      <c r="O16" s="48">
        <f t="shared" si="2"/>
        <v>20.011516894668148</v>
      </c>
      <c r="P16" s="9"/>
    </row>
    <row r="17" spans="1:16" ht="15">
      <c r="A17" s="12"/>
      <c r="B17" s="25">
        <v>325.2</v>
      </c>
      <c r="C17" s="20" t="s">
        <v>22</v>
      </c>
      <c r="D17" s="47">
        <v>6596</v>
      </c>
      <c r="E17" s="47">
        <v>935567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942163</v>
      </c>
      <c r="O17" s="48">
        <f t="shared" si="2"/>
        <v>11.385930777783148</v>
      </c>
      <c r="P17" s="9"/>
    </row>
    <row r="18" spans="1:16" ht="15">
      <c r="A18" s="12"/>
      <c r="B18" s="25">
        <v>329</v>
      </c>
      <c r="C18" s="20" t="s">
        <v>23</v>
      </c>
      <c r="D18" s="47">
        <v>36751</v>
      </c>
      <c r="E18" s="47">
        <v>715179</v>
      </c>
      <c r="F18" s="47">
        <v>0</v>
      </c>
      <c r="G18" s="47">
        <v>0</v>
      </c>
      <c r="H18" s="47">
        <v>0</v>
      </c>
      <c r="I18" s="47">
        <v>400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752330</v>
      </c>
      <c r="O18" s="48">
        <f t="shared" si="2"/>
        <v>9.091820950355295</v>
      </c>
      <c r="P18" s="9"/>
    </row>
    <row r="19" spans="1:16" ht="15">
      <c r="A19" s="12"/>
      <c r="B19" s="25">
        <v>367</v>
      </c>
      <c r="C19" s="20" t="s">
        <v>119</v>
      </c>
      <c r="D19" s="47">
        <v>0</v>
      </c>
      <c r="E19" s="47">
        <v>17430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17430</v>
      </c>
      <c r="O19" s="48">
        <f t="shared" si="2"/>
        <v>0.21063953207328273</v>
      </c>
      <c r="P19" s="9"/>
    </row>
    <row r="20" spans="1:16" ht="15.75">
      <c r="A20" s="29" t="s">
        <v>26</v>
      </c>
      <c r="B20" s="30"/>
      <c r="C20" s="31"/>
      <c r="D20" s="32">
        <f aca="true" t="shared" si="4" ref="D20:M20">SUM(D21:D45)</f>
        <v>7424595</v>
      </c>
      <c r="E20" s="32">
        <f t="shared" si="4"/>
        <v>5349714</v>
      </c>
      <c r="F20" s="32">
        <f t="shared" si="4"/>
        <v>545350</v>
      </c>
      <c r="G20" s="32">
        <f t="shared" si="4"/>
        <v>349041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5">
        <f t="shared" si="1"/>
        <v>13668700</v>
      </c>
      <c r="O20" s="46">
        <f t="shared" si="2"/>
        <v>165.18465703098565</v>
      </c>
      <c r="P20" s="10"/>
    </row>
    <row r="21" spans="1:16" ht="15">
      <c r="A21" s="12"/>
      <c r="B21" s="25">
        <v>331.1</v>
      </c>
      <c r="C21" s="20" t="s">
        <v>24</v>
      </c>
      <c r="D21" s="47">
        <v>163835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163835</v>
      </c>
      <c r="O21" s="48">
        <f t="shared" si="2"/>
        <v>1.97992700729927</v>
      </c>
      <c r="P21" s="9"/>
    </row>
    <row r="22" spans="1:16" ht="15">
      <c r="A22" s="12"/>
      <c r="B22" s="25">
        <v>331.2</v>
      </c>
      <c r="C22" s="20" t="s">
        <v>25</v>
      </c>
      <c r="D22" s="47">
        <v>168393</v>
      </c>
      <c r="E22" s="47">
        <v>1953654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2122047</v>
      </c>
      <c r="O22" s="48">
        <f t="shared" si="2"/>
        <v>25.644692318847586</v>
      </c>
      <c r="P22" s="9"/>
    </row>
    <row r="23" spans="1:16" ht="15">
      <c r="A23" s="12"/>
      <c r="B23" s="25">
        <v>331.65</v>
      </c>
      <c r="C23" s="20" t="s">
        <v>29</v>
      </c>
      <c r="D23" s="47">
        <v>0</v>
      </c>
      <c r="E23" s="47">
        <v>148373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148373</v>
      </c>
      <c r="O23" s="48">
        <f t="shared" si="2"/>
        <v>1.7930705273843477</v>
      </c>
      <c r="P23" s="9"/>
    </row>
    <row r="24" spans="1:16" ht="15">
      <c r="A24" s="12"/>
      <c r="B24" s="25">
        <v>331.7</v>
      </c>
      <c r="C24" s="20" t="s">
        <v>27</v>
      </c>
      <c r="D24" s="47">
        <v>10305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10305</v>
      </c>
      <c r="O24" s="48">
        <f t="shared" si="2"/>
        <v>0.12453473195726784</v>
      </c>
      <c r="P24" s="9"/>
    </row>
    <row r="25" spans="1:16" ht="15">
      <c r="A25" s="12"/>
      <c r="B25" s="25">
        <v>334.2</v>
      </c>
      <c r="C25" s="20" t="s">
        <v>28</v>
      </c>
      <c r="D25" s="47">
        <v>116465</v>
      </c>
      <c r="E25" s="47">
        <v>8885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125350</v>
      </c>
      <c r="O25" s="48">
        <f t="shared" si="2"/>
        <v>1.5148402378305217</v>
      </c>
      <c r="P25" s="9"/>
    </row>
    <row r="26" spans="1:16" ht="15">
      <c r="A26" s="12"/>
      <c r="B26" s="25">
        <v>334.34</v>
      </c>
      <c r="C26" s="20" t="s">
        <v>267</v>
      </c>
      <c r="D26" s="47">
        <v>90909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1"/>
        <v>90909</v>
      </c>
      <c r="O26" s="48">
        <f t="shared" si="2"/>
        <v>1.0986247401749891</v>
      </c>
      <c r="P26" s="9"/>
    </row>
    <row r="27" spans="1:16" ht="15">
      <c r="A27" s="12"/>
      <c r="B27" s="25">
        <v>334.39</v>
      </c>
      <c r="C27" s="20" t="s">
        <v>30</v>
      </c>
      <c r="D27" s="47">
        <v>0</v>
      </c>
      <c r="E27" s="47">
        <v>192187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5" ref="N27:N42">SUM(D27:M27)</f>
        <v>192187</v>
      </c>
      <c r="O27" s="48">
        <f t="shared" si="2"/>
        <v>2.322557644897762</v>
      </c>
      <c r="P27" s="9"/>
    </row>
    <row r="28" spans="1:16" ht="15">
      <c r="A28" s="12"/>
      <c r="B28" s="25">
        <v>334.49</v>
      </c>
      <c r="C28" s="20" t="s">
        <v>31</v>
      </c>
      <c r="D28" s="47">
        <v>0</v>
      </c>
      <c r="E28" s="47">
        <v>0</v>
      </c>
      <c r="F28" s="47">
        <v>0</v>
      </c>
      <c r="G28" s="47">
        <v>349041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349041</v>
      </c>
      <c r="O28" s="48">
        <f t="shared" si="2"/>
        <v>4.2181200754096775</v>
      </c>
      <c r="P28" s="9"/>
    </row>
    <row r="29" spans="1:16" ht="15">
      <c r="A29" s="12"/>
      <c r="B29" s="25">
        <v>334.7</v>
      </c>
      <c r="C29" s="20" t="s">
        <v>33</v>
      </c>
      <c r="D29" s="47">
        <v>37894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37894</v>
      </c>
      <c r="O29" s="48">
        <f t="shared" si="2"/>
        <v>0.4579446028907043</v>
      </c>
      <c r="P29" s="9"/>
    </row>
    <row r="30" spans="1:16" ht="15">
      <c r="A30" s="12"/>
      <c r="B30" s="25">
        <v>334.82</v>
      </c>
      <c r="C30" s="20" t="s">
        <v>156</v>
      </c>
      <c r="D30" s="47">
        <v>0</v>
      </c>
      <c r="E30" s="47">
        <v>3216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3216</v>
      </c>
      <c r="O30" s="48">
        <f t="shared" si="2"/>
        <v>0.03886498767341809</v>
      </c>
      <c r="P30" s="9"/>
    </row>
    <row r="31" spans="1:16" ht="15">
      <c r="A31" s="12"/>
      <c r="B31" s="25">
        <v>335.12</v>
      </c>
      <c r="C31" s="20" t="s">
        <v>178</v>
      </c>
      <c r="D31" s="47">
        <v>1339071</v>
      </c>
      <c r="E31" s="47">
        <v>755335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2094406</v>
      </c>
      <c r="O31" s="48">
        <f t="shared" si="2"/>
        <v>25.310654033934355</v>
      </c>
      <c r="P31" s="9"/>
    </row>
    <row r="32" spans="1:16" ht="15">
      <c r="A32" s="12"/>
      <c r="B32" s="25">
        <v>335.13</v>
      </c>
      <c r="C32" s="20" t="s">
        <v>179</v>
      </c>
      <c r="D32" s="47">
        <v>21912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21912</v>
      </c>
      <c r="O32" s="48">
        <f t="shared" si="2"/>
        <v>0.26480398317784115</v>
      </c>
      <c r="P32" s="9"/>
    </row>
    <row r="33" spans="1:16" ht="15">
      <c r="A33" s="12"/>
      <c r="B33" s="25">
        <v>335.14</v>
      </c>
      <c r="C33" s="20" t="s">
        <v>180</v>
      </c>
      <c r="D33" s="47">
        <v>0</v>
      </c>
      <c r="E33" s="47">
        <v>21527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21527</v>
      </c>
      <c r="O33" s="48">
        <f t="shared" si="2"/>
        <v>0.2601513027505197</v>
      </c>
      <c r="P33" s="9"/>
    </row>
    <row r="34" spans="1:16" ht="15">
      <c r="A34" s="12"/>
      <c r="B34" s="25">
        <v>335.15</v>
      </c>
      <c r="C34" s="20" t="s">
        <v>181</v>
      </c>
      <c r="D34" s="47">
        <v>24444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24444</v>
      </c>
      <c r="O34" s="48">
        <f t="shared" si="2"/>
        <v>0.2954029100401218</v>
      </c>
      <c r="P34" s="9"/>
    </row>
    <row r="35" spans="1:16" ht="15">
      <c r="A35" s="12"/>
      <c r="B35" s="25">
        <v>335.16</v>
      </c>
      <c r="C35" s="20" t="s">
        <v>182</v>
      </c>
      <c r="D35" s="47">
        <v>25000</v>
      </c>
      <c r="E35" s="47">
        <v>198250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223250</v>
      </c>
      <c r="O35" s="48">
        <f t="shared" si="2"/>
        <v>2.6979504036351334</v>
      </c>
      <c r="P35" s="9"/>
    </row>
    <row r="36" spans="1:16" ht="15">
      <c r="A36" s="12"/>
      <c r="B36" s="25">
        <v>335.18</v>
      </c>
      <c r="C36" s="20" t="s">
        <v>183</v>
      </c>
      <c r="D36" s="47">
        <v>5184845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5184845</v>
      </c>
      <c r="O36" s="48">
        <f t="shared" si="2"/>
        <v>62.65825155895006</v>
      </c>
      <c r="P36" s="9"/>
    </row>
    <row r="37" spans="1:16" ht="15">
      <c r="A37" s="12"/>
      <c r="B37" s="25">
        <v>335.23</v>
      </c>
      <c r="C37" s="20" t="s">
        <v>140</v>
      </c>
      <c r="D37" s="47">
        <v>23371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23371</v>
      </c>
      <c r="O37" s="48">
        <f aca="true" t="shared" si="6" ref="O37:O68">(N37/O$114)</f>
        <v>0.28243582926475563</v>
      </c>
      <c r="P37" s="9"/>
    </row>
    <row r="38" spans="1:16" ht="15">
      <c r="A38" s="12"/>
      <c r="B38" s="25">
        <v>335.49</v>
      </c>
      <c r="C38" s="20" t="s">
        <v>42</v>
      </c>
      <c r="D38" s="47">
        <v>0</v>
      </c>
      <c r="E38" s="47">
        <v>1397588</v>
      </c>
      <c r="F38" s="47">
        <v>545350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1942938</v>
      </c>
      <c r="O38" s="48">
        <f t="shared" si="6"/>
        <v>23.480180789868033</v>
      </c>
      <c r="P38" s="9"/>
    </row>
    <row r="39" spans="1:16" ht="15">
      <c r="A39" s="12"/>
      <c r="B39" s="25">
        <v>335.5</v>
      </c>
      <c r="C39" s="20" t="s">
        <v>43</v>
      </c>
      <c r="D39" s="47">
        <v>0</v>
      </c>
      <c r="E39" s="47">
        <v>365383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365383</v>
      </c>
      <c r="O39" s="48">
        <f t="shared" si="6"/>
        <v>4.415611253444192</v>
      </c>
      <c r="P39" s="9"/>
    </row>
    <row r="40" spans="1:16" ht="15">
      <c r="A40" s="12"/>
      <c r="B40" s="25">
        <v>335.7</v>
      </c>
      <c r="C40" s="20" t="s">
        <v>45</v>
      </c>
      <c r="D40" s="47">
        <v>0</v>
      </c>
      <c r="E40" s="47">
        <v>35874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35874</v>
      </c>
      <c r="O40" s="48">
        <f t="shared" si="6"/>
        <v>0.4335331367525499</v>
      </c>
      <c r="P40" s="9"/>
    </row>
    <row r="41" spans="1:16" ht="15">
      <c r="A41" s="12"/>
      <c r="B41" s="25">
        <v>335.9</v>
      </c>
      <c r="C41" s="20" t="s">
        <v>184</v>
      </c>
      <c r="D41" s="47">
        <v>0</v>
      </c>
      <c r="E41" s="47">
        <v>62784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62784</v>
      </c>
      <c r="O41" s="48">
        <f t="shared" si="6"/>
        <v>0.758737371295983</v>
      </c>
      <c r="P41" s="9"/>
    </row>
    <row r="42" spans="1:16" ht="15">
      <c r="A42" s="12"/>
      <c r="B42" s="25">
        <v>336</v>
      </c>
      <c r="C42" s="20" t="s">
        <v>146</v>
      </c>
      <c r="D42" s="47">
        <v>2013</v>
      </c>
      <c r="E42" s="47">
        <v>778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2791</v>
      </c>
      <c r="O42" s="48">
        <f t="shared" si="6"/>
        <v>0.03372891187702422</v>
      </c>
      <c r="P42" s="9"/>
    </row>
    <row r="43" spans="1:16" ht="15">
      <c r="A43" s="12"/>
      <c r="B43" s="25">
        <v>337.2</v>
      </c>
      <c r="C43" s="20" t="s">
        <v>147</v>
      </c>
      <c r="D43" s="47">
        <v>216138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216138</v>
      </c>
      <c r="O43" s="48">
        <f t="shared" si="6"/>
        <v>2.612002707014067</v>
      </c>
      <c r="P43" s="9"/>
    </row>
    <row r="44" spans="1:16" ht="15">
      <c r="A44" s="12"/>
      <c r="B44" s="25">
        <v>337.3</v>
      </c>
      <c r="C44" s="20" t="s">
        <v>47</v>
      </c>
      <c r="D44" s="47">
        <v>0</v>
      </c>
      <c r="E44" s="47">
        <v>202380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202380</v>
      </c>
      <c r="O44" s="48">
        <f t="shared" si="6"/>
        <v>2.445738869821627</v>
      </c>
      <c r="P44" s="9"/>
    </row>
    <row r="45" spans="1:16" ht="15">
      <c r="A45" s="12"/>
      <c r="B45" s="25">
        <v>337.6</v>
      </c>
      <c r="C45" s="20" t="s">
        <v>49</v>
      </c>
      <c r="D45" s="47">
        <v>0</v>
      </c>
      <c r="E45" s="47">
        <v>3500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3500</v>
      </c>
      <c r="O45" s="48">
        <f t="shared" si="6"/>
        <v>0.042297094793831876</v>
      </c>
      <c r="P45" s="9"/>
    </row>
    <row r="46" spans="1:16" ht="15.75">
      <c r="A46" s="29" t="s">
        <v>55</v>
      </c>
      <c r="B46" s="30"/>
      <c r="C46" s="31"/>
      <c r="D46" s="32">
        <f aca="true" t="shared" si="7" ref="D46:M46">SUM(D47:D88)</f>
        <v>4208476</v>
      </c>
      <c r="E46" s="32">
        <f t="shared" si="7"/>
        <v>2268624</v>
      </c>
      <c r="F46" s="32">
        <f t="shared" si="7"/>
        <v>0</v>
      </c>
      <c r="G46" s="32">
        <f t="shared" si="7"/>
        <v>0</v>
      </c>
      <c r="H46" s="32">
        <f t="shared" si="7"/>
        <v>0</v>
      </c>
      <c r="I46" s="32">
        <f t="shared" si="7"/>
        <v>4180612</v>
      </c>
      <c r="J46" s="32">
        <f t="shared" si="7"/>
        <v>0</v>
      </c>
      <c r="K46" s="32">
        <f t="shared" si="7"/>
        <v>0</v>
      </c>
      <c r="L46" s="32">
        <f t="shared" si="7"/>
        <v>0</v>
      </c>
      <c r="M46" s="32">
        <f t="shared" si="7"/>
        <v>0</v>
      </c>
      <c r="N46" s="32">
        <f>SUM(D46:M46)</f>
        <v>10657712</v>
      </c>
      <c r="O46" s="46">
        <f t="shared" si="6"/>
        <v>128.79721564267413</v>
      </c>
      <c r="P46" s="10"/>
    </row>
    <row r="47" spans="1:16" ht="15">
      <c r="A47" s="12"/>
      <c r="B47" s="25">
        <v>341.1</v>
      </c>
      <c r="C47" s="20" t="s">
        <v>185</v>
      </c>
      <c r="D47" s="47">
        <v>0</v>
      </c>
      <c r="E47" s="47">
        <v>66601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66601</v>
      </c>
      <c r="O47" s="48">
        <f t="shared" si="6"/>
        <v>0.8048653743897134</v>
      </c>
      <c r="P47" s="9"/>
    </row>
    <row r="48" spans="1:16" ht="15">
      <c r="A48" s="12"/>
      <c r="B48" s="25">
        <v>341.15</v>
      </c>
      <c r="C48" s="20" t="s">
        <v>186</v>
      </c>
      <c r="D48" s="47">
        <v>0</v>
      </c>
      <c r="E48" s="47">
        <v>202907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8" ref="N48:N88">SUM(D48:M48)</f>
        <v>202907</v>
      </c>
      <c r="O48" s="48">
        <f t="shared" si="6"/>
        <v>2.4521076038091554</v>
      </c>
      <c r="P48" s="9"/>
    </row>
    <row r="49" spans="1:16" ht="15">
      <c r="A49" s="12"/>
      <c r="B49" s="25">
        <v>341.16</v>
      </c>
      <c r="C49" s="20" t="s">
        <v>187</v>
      </c>
      <c r="D49" s="47">
        <v>0</v>
      </c>
      <c r="E49" s="47">
        <v>213980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213980</v>
      </c>
      <c r="O49" s="48">
        <f t="shared" si="6"/>
        <v>2.585923526852613</v>
      </c>
      <c r="P49" s="9"/>
    </row>
    <row r="50" spans="1:16" ht="15">
      <c r="A50" s="12"/>
      <c r="B50" s="25">
        <v>341.3</v>
      </c>
      <c r="C50" s="20" t="s">
        <v>188</v>
      </c>
      <c r="D50" s="47">
        <v>498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498</v>
      </c>
      <c r="O50" s="48">
        <f t="shared" si="6"/>
        <v>0.006018272344950936</v>
      </c>
      <c r="P50" s="9"/>
    </row>
    <row r="51" spans="1:16" ht="15">
      <c r="A51" s="12"/>
      <c r="B51" s="25">
        <v>341.52</v>
      </c>
      <c r="C51" s="20" t="s">
        <v>189</v>
      </c>
      <c r="D51" s="47">
        <v>594381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594381</v>
      </c>
      <c r="O51" s="48">
        <f t="shared" si="6"/>
        <v>7.1830255716150235</v>
      </c>
      <c r="P51" s="9"/>
    </row>
    <row r="52" spans="1:16" ht="15">
      <c r="A52" s="12"/>
      <c r="B52" s="25">
        <v>341.8</v>
      </c>
      <c r="C52" s="20" t="s">
        <v>190</v>
      </c>
      <c r="D52" s="47">
        <v>8980</v>
      </c>
      <c r="E52" s="47">
        <v>8249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17229</v>
      </c>
      <c r="O52" s="48">
        <f t="shared" si="6"/>
        <v>0.2082104703436941</v>
      </c>
      <c r="P52" s="9"/>
    </row>
    <row r="53" spans="1:16" ht="15">
      <c r="A53" s="12"/>
      <c r="B53" s="25">
        <v>341.9</v>
      </c>
      <c r="C53" s="20" t="s">
        <v>191</v>
      </c>
      <c r="D53" s="47">
        <v>219846</v>
      </c>
      <c r="E53" s="47">
        <v>100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219946</v>
      </c>
      <c r="O53" s="48">
        <f t="shared" si="6"/>
        <v>2.658021946149756</v>
      </c>
      <c r="P53" s="9"/>
    </row>
    <row r="54" spans="1:16" ht="15">
      <c r="A54" s="12"/>
      <c r="B54" s="25">
        <v>342.1</v>
      </c>
      <c r="C54" s="20" t="s">
        <v>65</v>
      </c>
      <c r="D54" s="47">
        <v>150343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150343</v>
      </c>
      <c r="O54" s="48">
        <f t="shared" si="6"/>
        <v>1.8168777493111616</v>
      </c>
      <c r="P54" s="9"/>
    </row>
    <row r="55" spans="1:16" ht="15">
      <c r="A55" s="12"/>
      <c r="B55" s="25">
        <v>342.2</v>
      </c>
      <c r="C55" s="20" t="s">
        <v>66</v>
      </c>
      <c r="D55" s="47">
        <v>0</v>
      </c>
      <c r="E55" s="47">
        <v>1145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1145</v>
      </c>
      <c r="O55" s="48">
        <f t="shared" si="6"/>
        <v>0.013837192439696428</v>
      </c>
      <c r="P55" s="9"/>
    </row>
    <row r="56" spans="1:16" ht="15">
      <c r="A56" s="12"/>
      <c r="B56" s="25">
        <v>342.4</v>
      </c>
      <c r="C56" s="20" t="s">
        <v>68</v>
      </c>
      <c r="D56" s="47">
        <v>0</v>
      </c>
      <c r="E56" s="47">
        <v>374908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374908</v>
      </c>
      <c r="O56" s="48">
        <f t="shared" si="6"/>
        <v>4.530719775704549</v>
      </c>
      <c r="P56" s="9"/>
    </row>
    <row r="57" spans="1:16" ht="15">
      <c r="A57" s="12"/>
      <c r="B57" s="25">
        <v>342.5</v>
      </c>
      <c r="C57" s="20" t="s">
        <v>69</v>
      </c>
      <c r="D57" s="47">
        <v>0</v>
      </c>
      <c r="E57" s="47">
        <v>138245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138245</v>
      </c>
      <c r="O57" s="48">
        <f t="shared" si="6"/>
        <v>1.670674819935225</v>
      </c>
      <c r="P57" s="9"/>
    </row>
    <row r="58" spans="1:16" ht="15">
      <c r="A58" s="12"/>
      <c r="B58" s="25">
        <v>342.6</v>
      </c>
      <c r="C58" s="20" t="s">
        <v>70</v>
      </c>
      <c r="D58" s="47">
        <v>1990231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1990231</v>
      </c>
      <c r="O58" s="48">
        <f t="shared" si="6"/>
        <v>24.051711219606517</v>
      </c>
      <c r="P58" s="9"/>
    </row>
    <row r="59" spans="1:16" ht="15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1609036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1609036</v>
      </c>
      <c r="O59" s="48">
        <f t="shared" si="6"/>
        <v>19.44501377676802</v>
      </c>
      <c r="P59" s="9"/>
    </row>
    <row r="60" spans="1:16" ht="15">
      <c r="A60" s="12"/>
      <c r="B60" s="25">
        <v>343.4</v>
      </c>
      <c r="C60" s="20" t="s">
        <v>72</v>
      </c>
      <c r="D60" s="47">
        <v>3550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3550</v>
      </c>
      <c r="O60" s="48">
        <f t="shared" si="6"/>
        <v>0.04290133900517233</v>
      </c>
      <c r="P60" s="9"/>
    </row>
    <row r="61" spans="1:16" ht="15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2571576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2571576</v>
      </c>
      <c r="O61" s="48">
        <f t="shared" si="6"/>
        <v>31.077198240440858</v>
      </c>
      <c r="P61" s="9"/>
    </row>
    <row r="62" spans="1:16" ht="15">
      <c r="A62" s="12"/>
      <c r="B62" s="25">
        <v>344.9</v>
      </c>
      <c r="C62" s="20" t="s">
        <v>192</v>
      </c>
      <c r="D62" s="47">
        <v>300</v>
      </c>
      <c r="E62" s="47">
        <v>70855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71155</v>
      </c>
      <c r="O62" s="48">
        <f t="shared" si="6"/>
        <v>0.859899937158602</v>
      </c>
      <c r="P62" s="9"/>
    </row>
    <row r="63" spans="1:16" ht="15">
      <c r="A63" s="12"/>
      <c r="B63" s="25">
        <v>346.4</v>
      </c>
      <c r="C63" s="20" t="s">
        <v>76</v>
      </c>
      <c r="D63" s="47">
        <v>0</v>
      </c>
      <c r="E63" s="47">
        <v>45610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45610</v>
      </c>
      <c r="O63" s="48">
        <f t="shared" si="6"/>
        <v>0.5511915695847633</v>
      </c>
      <c r="P63" s="9"/>
    </row>
    <row r="64" spans="1:16" ht="15">
      <c r="A64" s="12"/>
      <c r="B64" s="25">
        <v>347.1</v>
      </c>
      <c r="C64" s="20" t="s">
        <v>78</v>
      </c>
      <c r="D64" s="47">
        <v>820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820</v>
      </c>
      <c r="O64" s="48">
        <f t="shared" si="6"/>
        <v>0.009909605065983467</v>
      </c>
      <c r="P64" s="9"/>
    </row>
    <row r="65" spans="1:16" ht="15">
      <c r="A65" s="12"/>
      <c r="B65" s="25">
        <v>347.4</v>
      </c>
      <c r="C65" s="20" t="s">
        <v>271</v>
      </c>
      <c r="D65" s="47">
        <v>150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150</v>
      </c>
      <c r="O65" s="48">
        <f t="shared" si="6"/>
        <v>0.001812732634021366</v>
      </c>
      <c r="P65" s="9"/>
    </row>
    <row r="66" spans="1:16" ht="15">
      <c r="A66" s="12"/>
      <c r="B66" s="25">
        <v>348.11</v>
      </c>
      <c r="C66" s="20" t="s">
        <v>193</v>
      </c>
      <c r="D66" s="47">
        <v>0</v>
      </c>
      <c r="E66" s="47">
        <v>750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750</v>
      </c>
      <c r="O66" s="48">
        <f t="shared" si="6"/>
        <v>0.009063663170106831</v>
      </c>
      <c r="P66" s="9"/>
    </row>
    <row r="67" spans="1:16" ht="15">
      <c r="A67" s="12"/>
      <c r="B67" s="25">
        <v>348.12</v>
      </c>
      <c r="C67" s="20" t="s">
        <v>194</v>
      </c>
      <c r="D67" s="47">
        <v>0</v>
      </c>
      <c r="E67" s="47">
        <v>5028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aca="true" t="shared" si="9" ref="N67:N81">SUM(D67:M67)</f>
        <v>5028</v>
      </c>
      <c r="O67" s="48">
        <f t="shared" si="6"/>
        <v>0.06076279789239619</v>
      </c>
      <c r="P67" s="9"/>
    </row>
    <row r="68" spans="1:16" ht="15">
      <c r="A68" s="12"/>
      <c r="B68" s="25">
        <v>348.13</v>
      </c>
      <c r="C68" s="20" t="s">
        <v>195</v>
      </c>
      <c r="D68" s="47">
        <v>0</v>
      </c>
      <c r="E68" s="47">
        <v>23579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23579</v>
      </c>
      <c r="O68" s="48">
        <f t="shared" si="6"/>
        <v>0.2849494851839319</v>
      </c>
      <c r="P68" s="9"/>
    </row>
    <row r="69" spans="1:16" ht="15">
      <c r="A69" s="12"/>
      <c r="B69" s="25">
        <v>348.22</v>
      </c>
      <c r="C69" s="20" t="s">
        <v>197</v>
      </c>
      <c r="D69" s="47">
        <v>0</v>
      </c>
      <c r="E69" s="47">
        <v>3229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3229</v>
      </c>
      <c r="O69" s="48">
        <f aca="true" t="shared" si="10" ref="O69:O100">(N69/O$114)</f>
        <v>0.03902209116836661</v>
      </c>
      <c r="P69" s="9"/>
    </row>
    <row r="70" spans="1:16" ht="15">
      <c r="A70" s="12"/>
      <c r="B70" s="25">
        <v>348.23</v>
      </c>
      <c r="C70" s="20" t="s">
        <v>198</v>
      </c>
      <c r="D70" s="47">
        <v>0</v>
      </c>
      <c r="E70" s="47">
        <v>44926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44926</v>
      </c>
      <c r="O70" s="48">
        <f t="shared" si="10"/>
        <v>0.542925508773626</v>
      </c>
      <c r="P70" s="9"/>
    </row>
    <row r="71" spans="1:16" ht="15">
      <c r="A71" s="12"/>
      <c r="B71" s="25">
        <v>348.31</v>
      </c>
      <c r="C71" s="20" t="s">
        <v>199</v>
      </c>
      <c r="D71" s="47">
        <v>0</v>
      </c>
      <c r="E71" s="47">
        <v>209526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209526</v>
      </c>
      <c r="O71" s="48">
        <f t="shared" si="10"/>
        <v>2.532097452506405</v>
      </c>
      <c r="P71" s="9"/>
    </row>
    <row r="72" spans="1:16" ht="15">
      <c r="A72" s="12"/>
      <c r="B72" s="25">
        <v>348.32</v>
      </c>
      <c r="C72" s="20" t="s">
        <v>200</v>
      </c>
      <c r="D72" s="47">
        <v>0</v>
      </c>
      <c r="E72" s="47">
        <v>1610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1610</v>
      </c>
      <c r="O72" s="48">
        <f t="shared" si="10"/>
        <v>0.019456663605162662</v>
      </c>
      <c r="P72" s="9"/>
    </row>
    <row r="73" spans="1:16" ht="15">
      <c r="A73" s="12"/>
      <c r="B73" s="25">
        <v>348.41</v>
      </c>
      <c r="C73" s="20" t="s">
        <v>201</v>
      </c>
      <c r="D73" s="47">
        <v>0</v>
      </c>
      <c r="E73" s="47">
        <v>211261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211261</v>
      </c>
      <c r="O73" s="48">
        <f t="shared" si="10"/>
        <v>2.553064726639919</v>
      </c>
      <c r="P73" s="9"/>
    </row>
    <row r="74" spans="1:16" ht="15">
      <c r="A74" s="12"/>
      <c r="B74" s="25">
        <v>348.42</v>
      </c>
      <c r="C74" s="20" t="s">
        <v>202</v>
      </c>
      <c r="D74" s="47">
        <v>0</v>
      </c>
      <c r="E74" s="47">
        <v>83100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83100</v>
      </c>
      <c r="O74" s="48">
        <f t="shared" si="10"/>
        <v>1.0042538792478368</v>
      </c>
      <c r="P74" s="9"/>
    </row>
    <row r="75" spans="1:16" ht="15">
      <c r="A75" s="12"/>
      <c r="B75" s="25">
        <v>348.48</v>
      </c>
      <c r="C75" s="20" t="s">
        <v>228</v>
      </c>
      <c r="D75" s="47">
        <v>0</v>
      </c>
      <c r="E75" s="47">
        <v>14318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14318</v>
      </c>
      <c r="O75" s="48">
        <f t="shared" si="10"/>
        <v>0.1730313723594528</v>
      </c>
      <c r="P75" s="9"/>
    </row>
    <row r="76" spans="1:16" ht="15">
      <c r="A76" s="12"/>
      <c r="B76" s="25">
        <v>348.52</v>
      </c>
      <c r="C76" s="20" t="s">
        <v>204</v>
      </c>
      <c r="D76" s="47">
        <v>0</v>
      </c>
      <c r="E76" s="47">
        <v>40953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40953</v>
      </c>
      <c r="O76" s="48">
        <f t="shared" si="10"/>
        <v>0.4949122637405134</v>
      </c>
      <c r="P76" s="9"/>
    </row>
    <row r="77" spans="1:16" ht="15">
      <c r="A77" s="12"/>
      <c r="B77" s="25">
        <v>348.53</v>
      </c>
      <c r="C77" s="20" t="s">
        <v>205</v>
      </c>
      <c r="D77" s="47">
        <v>0</v>
      </c>
      <c r="E77" s="47">
        <v>217373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217373</v>
      </c>
      <c r="O77" s="48">
        <f t="shared" si="10"/>
        <v>2.626927539034176</v>
      </c>
      <c r="P77" s="9"/>
    </row>
    <row r="78" spans="1:16" ht="15">
      <c r="A78" s="12"/>
      <c r="B78" s="25">
        <v>348.61</v>
      </c>
      <c r="C78" s="20" t="s">
        <v>206</v>
      </c>
      <c r="D78" s="47">
        <v>0</v>
      </c>
      <c r="E78" s="47">
        <v>3900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3900</v>
      </c>
      <c r="O78" s="48">
        <f t="shared" si="10"/>
        <v>0.047131048484555516</v>
      </c>
      <c r="P78" s="9"/>
    </row>
    <row r="79" spans="1:16" ht="15">
      <c r="A79" s="12"/>
      <c r="B79" s="25">
        <v>348.62</v>
      </c>
      <c r="C79" s="20" t="s">
        <v>207</v>
      </c>
      <c r="D79" s="47">
        <v>0</v>
      </c>
      <c r="E79" s="47">
        <v>1097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1097</v>
      </c>
      <c r="O79" s="48">
        <f t="shared" si="10"/>
        <v>0.01325711799680959</v>
      </c>
      <c r="P79" s="9"/>
    </row>
    <row r="80" spans="1:16" ht="15">
      <c r="A80" s="12"/>
      <c r="B80" s="25">
        <v>348.71</v>
      </c>
      <c r="C80" s="20" t="s">
        <v>208</v>
      </c>
      <c r="D80" s="47">
        <v>0</v>
      </c>
      <c r="E80" s="47">
        <v>71290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71290</v>
      </c>
      <c r="O80" s="48">
        <f t="shared" si="10"/>
        <v>0.8615313965292213</v>
      </c>
      <c r="P80" s="9"/>
    </row>
    <row r="81" spans="1:16" ht="15">
      <c r="A81" s="12"/>
      <c r="B81" s="25">
        <v>348.72</v>
      </c>
      <c r="C81" s="20" t="s">
        <v>209</v>
      </c>
      <c r="D81" s="47">
        <v>0</v>
      </c>
      <c r="E81" s="47">
        <v>6757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6757</v>
      </c>
      <c r="O81" s="48">
        <f t="shared" si="10"/>
        <v>0.08165756272054914</v>
      </c>
      <c r="P81" s="9"/>
    </row>
    <row r="82" spans="1:16" ht="15">
      <c r="A82" s="12"/>
      <c r="B82" s="25">
        <v>348.921</v>
      </c>
      <c r="C82" s="20" t="s">
        <v>210</v>
      </c>
      <c r="D82" s="47">
        <v>0</v>
      </c>
      <c r="E82" s="47">
        <v>45287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45287</v>
      </c>
      <c r="O82" s="48">
        <f t="shared" si="10"/>
        <v>0.5472881519795041</v>
      </c>
      <c r="P82" s="9"/>
    </row>
    <row r="83" spans="1:16" ht="15">
      <c r="A83" s="12"/>
      <c r="B83" s="25">
        <v>348.922</v>
      </c>
      <c r="C83" s="20" t="s">
        <v>211</v>
      </c>
      <c r="D83" s="47">
        <v>0</v>
      </c>
      <c r="E83" s="47">
        <v>22643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22643</v>
      </c>
      <c r="O83" s="48">
        <f t="shared" si="10"/>
        <v>0.2736380335476386</v>
      </c>
      <c r="P83" s="9"/>
    </row>
    <row r="84" spans="1:16" ht="15">
      <c r="A84" s="12"/>
      <c r="B84" s="25">
        <v>348.93</v>
      </c>
      <c r="C84" s="20" t="s">
        <v>213</v>
      </c>
      <c r="D84" s="47">
        <v>0</v>
      </c>
      <c r="E84" s="47">
        <v>101257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101257</v>
      </c>
      <c r="O84" s="48">
        <f t="shared" si="10"/>
        <v>1.2236791221540098</v>
      </c>
      <c r="P84" s="9"/>
    </row>
    <row r="85" spans="1:16" ht="15">
      <c r="A85" s="12"/>
      <c r="B85" s="25">
        <v>348.932</v>
      </c>
      <c r="C85" s="20" t="s">
        <v>214</v>
      </c>
      <c r="D85" s="47">
        <v>0</v>
      </c>
      <c r="E85" s="47">
        <v>30253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30253</v>
      </c>
      <c r="O85" s="48">
        <f t="shared" si="10"/>
        <v>0.36560400251365593</v>
      </c>
      <c r="P85" s="9"/>
    </row>
    <row r="86" spans="1:16" ht="15">
      <c r="A86" s="12"/>
      <c r="B86" s="25">
        <v>348.933</v>
      </c>
      <c r="C86" s="20" t="s">
        <v>268</v>
      </c>
      <c r="D86" s="47">
        <v>0</v>
      </c>
      <c r="E86" s="47">
        <v>145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145</v>
      </c>
      <c r="O86" s="48">
        <f t="shared" si="10"/>
        <v>0.0017523082128873206</v>
      </c>
      <c r="P86" s="9"/>
    </row>
    <row r="87" spans="1:16" ht="15">
      <c r="A87" s="12"/>
      <c r="B87" s="25">
        <v>348.99</v>
      </c>
      <c r="C87" s="20" t="s">
        <v>215</v>
      </c>
      <c r="D87" s="47">
        <v>57037</v>
      </c>
      <c r="E87" s="47">
        <v>3710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60747</v>
      </c>
      <c r="O87" s="48">
        <f t="shared" si="10"/>
        <v>0.7341204621259728</v>
      </c>
      <c r="P87" s="9"/>
    </row>
    <row r="88" spans="1:16" ht="15">
      <c r="A88" s="12"/>
      <c r="B88" s="25">
        <v>349</v>
      </c>
      <c r="C88" s="20" t="s">
        <v>1</v>
      </c>
      <c r="D88" s="47">
        <v>1182340</v>
      </c>
      <c r="E88" s="47">
        <v>4032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1186372</v>
      </c>
      <c r="O88" s="48">
        <f t="shared" si="10"/>
        <v>14.337168269927973</v>
      </c>
      <c r="P88" s="9"/>
    </row>
    <row r="89" spans="1:16" ht="15.75">
      <c r="A89" s="29" t="s">
        <v>56</v>
      </c>
      <c r="B89" s="30"/>
      <c r="C89" s="31"/>
      <c r="D89" s="32">
        <f aca="true" t="shared" si="11" ref="D89:M89">SUM(D90:D100)</f>
        <v>47381</v>
      </c>
      <c r="E89" s="32">
        <f t="shared" si="11"/>
        <v>575997</v>
      </c>
      <c r="F89" s="32">
        <f t="shared" si="11"/>
        <v>0</v>
      </c>
      <c r="G89" s="32">
        <f t="shared" si="11"/>
        <v>0</v>
      </c>
      <c r="H89" s="32">
        <f t="shared" si="11"/>
        <v>0</v>
      </c>
      <c r="I89" s="32">
        <f t="shared" si="11"/>
        <v>0</v>
      </c>
      <c r="J89" s="32">
        <f t="shared" si="11"/>
        <v>0</v>
      </c>
      <c r="K89" s="32">
        <f t="shared" si="11"/>
        <v>0</v>
      </c>
      <c r="L89" s="32">
        <f t="shared" si="11"/>
        <v>0</v>
      </c>
      <c r="M89" s="32">
        <f t="shared" si="11"/>
        <v>0</v>
      </c>
      <c r="N89" s="32">
        <f>SUM(D89:M89)</f>
        <v>623378</v>
      </c>
      <c r="O89" s="46">
        <f t="shared" si="10"/>
        <v>7.533450959539808</v>
      </c>
      <c r="P89" s="10"/>
    </row>
    <row r="90" spans="1:16" ht="15">
      <c r="A90" s="13"/>
      <c r="B90" s="40">
        <v>351.1</v>
      </c>
      <c r="C90" s="21" t="s">
        <v>103</v>
      </c>
      <c r="D90" s="47">
        <v>0</v>
      </c>
      <c r="E90" s="47">
        <v>60488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60488</v>
      </c>
      <c r="O90" s="48">
        <f t="shared" si="10"/>
        <v>0.7309904771112292</v>
      </c>
      <c r="P90" s="9"/>
    </row>
    <row r="91" spans="1:16" ht="15">
      <c r="A91" s="13"/>
      <c r="B91" s="40">
        <v>351.2</v>
      </c>
      <c r="C91" s="21" t="s">
        <v>106</v>
      </c>
      <c r="D91" s="47">
        <v>0</v>
      </c>
      <c r="E91" s="47">
        <v>15238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aca="true" t="shared" si="12" ref="N91:N100">SUM(D91:M91)</f>
        <v>15238</v>
      </c>
      <c r="O91" s="48">
        <f t="shared" si="10"/>
        <v>0.18414946584811717</v>
      </c>
      <c r="P91" s="9"/>
    </row>
    <row r="92" spans="1:16" ht="15">
      <c r="A92" s="13"/>
      <c r="B92" s="40">
        <v>351.3</v>
      </c>
      <c r="C92" s="21" t="s">
        <v>107</v>
      </c>
      <c r="D92" s="47">
        <v>0</v>
      </c>
      <c r="E92" s="47">
        <v>13247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13247</v>
      </c>
      <c r="O92" s="48">
        <f t="shared" si="10"/>
        <v>0.16008846135254023</v>
      </c>
      <c r="P92" s="9"/>
    </row>
    <row r="93" spans="1:16" ht="15">
      <c r="A93" s="13"/>
      <c r="B93" s="40">
        <v>351.5</v>
      </c>
      <c r="C93" s="21" t="s">
        <v>109</v>
      </c>
      <c r="D93" s="47">
        <v>0</v>
      </c>
      <c r="E93" s="47">
        <v>256158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256158</v>
      </c>
      <c r="O93" s="48">
        <f t="shared" si="10"/>
        <v>3.095639773770967</v>
      </c>
      <c r="P93" s="9"/>
    </row>
    <row r="94" spans="1:16" ht="15">
      <c r="A94" s="13"/>
      <c r="B94" s="40">
        <v>351.7</v>
      </c>
      <c r="C94" s="21" t="s">
        <v>216</v>
      </c>
      <c r="D94" s="47">
        <v>0</v>
      </c>
      <c r="E94" s="47">
        <v>58867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58867</v>
      </c>
      <c r="O94" s="48">
        <f t="shared" si="10"/>
        <v>0.7114008797795717</v>
      </c>
      <c r="P94" s="9"/>
    </row>
    <row r="95" spans="1:16" ht="15">
      <c r="A95" s="13"/>
      <c r="B95" s="40">
        <v>351.8</v>
      </c>
      <c r="C95" s="21" t="s">
        <v>217</v>
      </c>
      <c r="D95" s="47">
        <v>0</v>
      </c>
      <c r="E95" s="47">
        <v>57988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57988</v>
      </c>
      <c r="O95" s="48">
        <f t="shared" si="10"/>
        <v>0.7007782665442065</v>
      </c>
      <c r="P95" s="9"/>
    </row>
    <row r="96" spans="1:16" ht="15">
      <c r="A96" s="13"/>
      <c r="B96" s="40">
        <v>351.9</v>
      </c>
      <c r="C96" s="21" t="s">
        <v>218</v>
      </c>
      <c r="D96" s="47">
        <v>11910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11910</v>
      </c>
      <c r="O96" s="48">
        <f t="shared" si="10"/>
        <v>0.14393097114129647</v>
      </c>
      <c r="P96" s="9"/>
    </row>
    <row r="97" spans="1:16" ht="15">
      <c r="A97" s="13"/>
      <c r="B97" s="40">
        <v>352</v>
      </c>
      <c r="C97" s="21" t="s">
        <v>110</v>
      </c>
      <c r="D97" s="47">
        <v>35471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35471</v>
      </c>
      <c r="O97" s="48">
        <f t="shared" si="10"/>
        <v>0.4286629284091458</v>
      </c>
      <c r="P97" s="9"/>
    </row>
    <row r="98" spans="1:16" ht="15">
      <c r="A98" s="13"/>
      <c r="B98" s="40">
        <v>354</v>
      </c>
      <c r="C98" s="21" t="s">
        <v>111</v>
      </c>
      <c r="D98" s="47">
        <v>0</v>
      </c>
      <c r="E98" s="47">
        <v>35070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35070</v>
      </c>
      <c r="O98" s="48">
        <f t="shared" si="10"/>
        <v>0.4238168898341954</v>
      </c>
      <c r="P98" s="9"/>
    </row>
    <row r="99" spans="1:16" ht="15">
      <c r="A99" s="13"/>
      <c r="B99" s="40">
        <v>358.2</v>
      </c>
      <c r="C99" s="21" t="s">
        <v>237</v>
      </c>
      <c r="D99" s="47">
        <v>0</v>
      </c>
      <c r="E99" s="47">
        <v>44791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44791</v>
      </c>
      <c r="O99" s="48">
        <f t="shared" si="10"/>
        <v>0.5412940494030067</v>
      </c>
      <c r="P99" s="9"/>
    </row>
    <row r="100" spans="1:16" ht="15">
      <c r="A100" s="13"/>
      <c r="B100" s="40">
        <v>359</v>
      </c>
      <c r="C100" s="21" t="s">
        <v>112</v>
      </c>
      <c r="D100" s="47">
        <v>0</v>
      </c>
      <c r="E100" s="47">
        <v>34150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34150</v>
      </c>
      <c r="O100" s="48">
        <f t="shared" si="10"/>
        <v>0.412698796345531</v>
      </c>
      <c r="P100" s="9"/>
    </row>
    <row r="101" spans="1:16" ht="15.75">
      <c r="A101" s="29" t="s">
        <v>5</v>
      </c>
      <c r="B101" s="30"/>
      <c r="C101" s="31"/>
      <c r="D101" s="32">
        <f aca="true" t="shared" si="13" ref="D101:M101">SUM(D102:D109)</f>
        <v>943675</v>
      </c>
      <c r="E101" s="32">
        <f t="shared" si="13"/>
        <v>1087911</v>
      </c>
      <c r="F101" s="32">
        <f t="shared" si="13"/>
        <v>33900</v>
      </c>
      <c r="G101" s="32">
        <f t="shared" si="13"/>
        <v>380234</v>
      </c>
      <c r="H101" s="32">
        <f t="shared" si="13"/>
        <v>0</v>
      </c>
      <c r="I101" s="32">
        <f t="shared" si="13"/>
        <v>136929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2582649</v>
      </c>
      <c r="O101" s="46">
        <f aca="true" t="shared" si="14" ref="O101:O112">(N101/O$114)</f>
        <v>31.211014163484315</v>
      </c>
      <c r="P101" s="10"/>
    </row>
    <row r="102" spans="1:16" ht="15">
      <c r="A102" s="12"/>
      <c r="B102" s="25">
        <v>361.1</v>
      </c>
      <c r="C102" s="20" t="s">
        <v>113</v>
      </c>
      <c r="D102" s="47">
        <v>461415</v>
      </c>
      <c r="E102" s="47">
        <v>500199</v>
      </c>
      <c r="F102" s="47">
        <v>33900</v>
      </c>
      <c r="G102" s="47">
        <v>380234</v>
      </c>
      <c r="H102" s="47">
        <v>0</v>
      </c>
      <c r="I102" s="47">
        <v>30870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1406618</v>
      </c>
      <c r="O102" s="48">
        <f t="shared" si="14"/>
        <v>16.99881568134577</v>
      </c>
      <c r="P102" s="9"/>
    </row>
    <row r="103" spans="1:16" ht="15">
      <c r="A103" s="12"/>
      <c r="B103" s="25">
        <v>361.2</v>
      </c>
      <c r="C103" s="20" t="s">
        <v>229</v>
      </c>
      <c r="D103" s="47">
        <v>16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aca="true" t="shared" si="15" ref="N103:N109">SUM(D103:M103)</f>
        <v>16</v>
      </c>
      <c r="O103" s="48">
        <f t="shared" si="14"/>
        <v>0.00019335814762894572</v>
      </c>
      <c r="P103" s="9"/>
    </row>
    <row r="104" spans="1:16" ht="15">
      <c r="A104" s="12"/>
      <c r="B104" s="25">
        <v>362</v>
      </c>
      <c r="C104" s="20" t="s">
        <v>115</v>
      </c>
      <c r="D104" s="47">
        <v>17877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17877</v>
      </c>
      <c r="O104" s="48">
        <f t="shared" si="14"/>
        <v>0.2160414753226664</v>
      </c>
      <c r="P104" s="9"/>
    </row>
    <row r="105" spans="1:16" ht="15">
      <c r="A105" s="12"/>
      <c r="B105" s="25">
        <v>364</v>
      </c>
      <c r="C105" s="20" t="s">
        <v>219</v>
      </c>
      <c r="D105" s="47">
        <v>14677</v>
      </c>
      <c r="E105" s="47">
        <v>24711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39388</v>
      </c>
      <c r="O105" s="48">
        <f t="shared" si="14"/>
        <v>0.4759994199255571</v>
      </c>
      <c r="P105" s="9"/>
    </row>
    <row r="106" spans="1:16" ht="15">
      <c r="A106" s="12"/>
      <c r="B106" s="25">
        <v>365</v>
      </c>
      <c r="C106" s="20" t="s">
        <v>220</v>
      </c>
      <c r="D106" s="47">
        <v>24351</v>
      </c>
      <c r="E106" s="47">
        <v>0</v>
      </c>
      <c r="F106" s="47">
        <v>0</v>
      </c>
      <c r="G106" s="47">
        <v>0</v>
      </c>
      <c r="H106" s="47">
        <v>0</v>
      </c>
      <c r="I106" s="47">
        <v>2048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26399</v>
      </c>
      <c r="O106" s="48">
        <f t="shared" si="14"/>
        <v>0.31902885870353365</v>
      </c>
      <c r="P106" s="9"/>
    </row>
    <row r="107" spans="1:16" ht="15">
      <c r="A107" s="12"/>
      <c r="B107" s="25">
        <v>366</v>
      </c>
      <c r="C107" s="20" t="s">
        <v>118</v>
      </c>
      <c r="D107" s="47">
        <v>0</v>
      </c>
      <c r="E107" s="47">
        <v>10113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10113</v>
      </c>
      <c r="O107" s="48">
        <f t="shared" si="14"/>
        <v>0.1222144341857205</v>
      </c>
      <c r="P107" s="9"/>
    </row>
    <row r="108" spans="1:16" ht="15">
      <c r="A108" s="12"/>
      <c r="B108" s="25">
        <v>369.3</v>
      </c>
      <c r="C108" s="20" t="s">
        <v>120</v>
      </c>
      <c r="D108" s="47">
        <v>3862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3862</v>
      </c>
      <c r="O108" s="48">
        <f t="shared" si="14"/>
        <v>0.04667182288393677</v>
      </c>
      <c r="P108" s="9"/>
    </row>
    <row r="109" spans="1:16" ht="15">
      <c r="A109" s="12"/>
      <c r="B109" s="25">
        <v>369.9</v>
      </c>
      <c r="C109" s="20" t="s">
        <v>122</v>
      </c>
      <c r="D109" s="47">
        <v>421477</v>
      </c>
      <c r="E109" s="47">
        <v>552888</v>
      </c>
      <c r="F109" s="47">
        <v>0</v>
      </c>
      <c r="G109" s="47">
        <v>0</v>
      </c>
      <c r="H109" s="47">
        <v>0</v>
      </c>
      <c r="I109" s="47">
        <v>104011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1078376</v>
      </c>
      <c r="O109" s="48">
        <f t="shared" si="14"/>
        <v>13.032049112969498</v>
      </c>
      <c r="P109" s="9"/>
    </row>
    <row r="110" spans="1:16" ht="15.75">
      <c r="A110" s="29" t="s">
        <v>57</v>
      </c>
      <c r="B110" s="30"/>
      <c r="C110" s="31"/>
      <c r="D110" s="32">
        <f aca="true" t="shared" si="16" ref="D110:M110">SUM(D111:D111)</f>
        <v>8631228</v>
      </c>
      <c r="E110" s="32">
        <f t="shared" si="16"/>
        <v>7178655</v>
      </c>
      <c r="F110" s="32">
        <f t="shared" si="16"/>
        <v>2319750</v>
      </c>
      <c r="G110" s="32">
        <f t="shared" si="16"/>
        <v>4914906</v>
      </c>
      <c r="H110" s="32">
        <f t="shared" si="16"/>
        <v>0</v>
      </c>
      <c r="I110" s="32">
        <f t="shared" si="16"/>
        <v>0</v>
      </c>
      <c r="J110" s="32">
        <f t="shared" si="16"/>
        <v>0</v>
      </c>
      <c r="K110" s="32">
        <f t="shared" si="16"/>
        <v>0</v>
      </c>
      <c r="L110" s="32">
        <f t="shared" si="16"/>
        <v>0</v>
      </c>
      <c r="M110" s="32">
        <f t="shared" si="16"/>
        <v>0</v>
      </c>
      <c r="N110" s="32">
        <f>SUM(D110:M110)</f>
        <v>23044539</v>
      </c>
      <c r="O110" s="46">
        <f t="shared" si="14"/>
        <v>278.4905858751873</v>
      </c>
      <c r="P110" s="9"/>
    </row>
    <row r="111" spans="1:16" ht="15.75" thickBot="1">
      <c r="A111" s="12"/>
      <c r="B111" s="25">
        <v>381</v>
      </c>
      <c r="C111" s="20" t="s">
        <v>123</v>
      </c>
      <c r="D111" s="47">
        <v>8631228</v>
      </c>
      <c r="E111" s="47">
        <v>7178655</v>
      </c>
      <c r="F111" s="47">
        <v>2319750</v>
      </c>
      <c r="G111" s="47">
        <v>4914906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23044539</v>
      </c>
      <c r="O111" s="48">
        <f t="shared" si="14"/>
        <v>278.4905858751873</v>
      </c>
      <c r="P111" s="9"/>
    </row>
    <row r="112" spans="1:119" ht="16.5" thickBot="1">
      <c r="A112" s="14" t="s">
        <v>84</v>
      </c>
      <c r="B112" s="23"/>
      <c r="C112" s="22"/>
      <c r="D112" s="15">
        <f aca="true" t="shared" si="17" ref="D112:M112">SUM(D5,D11,D20,D46,D89,D101,D110)</f>
        <v>67112013</v>
      </c>
      <c r="E112" s="15">
        <f t="shared" si="17"/>
        <v>51621407</v>
      </c>
      <c r="F112" s="15">
        <f t="shared" si="17"/>
        <v>4277200</v>
      </c>
      <c r="G112" s="15">
        <f t="shared" si="17"/>
        <v>8575716</v>
      </c>
      <c r="H112" s="15">
        <f t="shared" si="17"/>
        <v>0</v>
      </c>
      <c r="I112" s="15">
        <f t="shared" si="17"/>
        <v>4440714</v>
      </c>
      <c r="J112" s="15">
        <f t="shared" si="17"/>
        <v>0</v>
      </c>
      <c r="K112" s="15">
        <f t="shared" si="17"/>
        <v>0</v>
      </c>
      <c r="L112" s="15">
        <f t="shared" si="17"/>
        <v>0</v>
      </c>
      <c r="M112" s="15">
        <f t="shared" si="17"/>
        <v>0</v>
      </c>
      <c r="N112" s="15">
        <f>SUM(D112:M112)</f>
        <v>136027050</v>
      </c>
      <c r="O112" s="38">
        <f t="shared" si="14"/>
        <v>1643.8711509643738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 ht="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 ht="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272</v>
      </c>
      <c r="M114" s="49"/>
      <c r="N114" s="49"/>
      <c r="O114" s="44">
        <v>82748</v>
      </c>
    </row>
    <row r="115" spans="1:15" ht="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151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sheetProtection/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41567579</v>
      </c>
      <c r="E5" s="27">
        <f t="shared" si="0"/>
        <v>30130624</v>
      </c>
      <c r="F5" s="27">
        <f t="shared" si="0"/>
        <v>1429309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73127512</v>
      </c>
      <c r="O5" s="33">
        <f aca="true" t="shared" si="2" ref="O5:O36">(N5/O$123)</f>
        <v>908.9130953564681</v>
      </c>
      <c r="P5" s="6"/>
    </row>
    <row r="6" spans="1:16" ht="15">
      <c r="A6" s="12"/>
      <c r="B6" s="25">
        <v>311</v>
      </c>
      <c r="C6" s="20" t="s">
        <v>3</v>
      </c>
      <c r="D6" s="47">
        <v>41567579</v>
      </c>
      <c r="E6" s="47">
        <v>12841036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54408615</v>
      </c>
      <c r="O6" s="48">
        <f t="shared" si="2"/>
        <v>676.2530451426867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5537662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5537662</v>
      </c>
      <c r="O7" s="48">
        <f t="shared" si="2"/>
        <v>68.82845281893209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497240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497240</v>
      </c>
      <c r="O8" s="48">
        <f t="shared" si="2"/>
        <v>6.180272447051805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1432094</v>
      </c>
      <c r="F9" s="47">
        <v>932069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2364163</v>
      </c>
      <c r="O9" s="48">
        <f t="shared" si="2"/>
        <v>29.384545590136224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9640488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9640488</v>
      </c>
      <c r="O10" s="48">
        <f t="shared" si="2"/>
        <v>119.82310828278811</v>
      </c>
      <c r="P10" s="9"/>
    </row>
    <row r="11" spans="1:16" ht="15">
      <c r="A11" s="12"/>
      <c r="B11" s="25">
        <v>315</v>
      </c>
      <c r="C11" s="20" t="s">
        <v>176</v>
      </c>
      <c r="D11" s="47">
        <v>0</v>
      </c>
      <c r="E11" s="47">
        <v>679344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679344</v>
      </c>
      <c r="O11" s="48">
        <f t="shared" si="2"/>
        <v>8.443671074873222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SUM(D13:D25)</f>
        <v>33454</v>
      </c>
      <c r="E12" s="32">
        <f t="shared" si="3"/>
        <v>3139667</v>
      </c>
      <c r="F12" s="32">
        <f t="shared" si="3"/>
        <v>0</v>
      </c>
      <c r="G12" s="32">
        <f t="shared" si="3"/>
        <v>2544526</v>
      </c>
      <c r="H12" s="32">
        <f t="shared" si="3"/>
        <v>0</v>
      </c>
      <c r="I12" s="32">
        <f t="shared" si="3"/>
        <v>83698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5801345</v>
      </c>
      <c r="O12" s="46">
        <f t="shared" si="2"/>
        <v>72.10580938649697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1698137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1698137</v>
      </c>
      <c r="O13" s="48">
        <f t="shared" si="2"/>
        <v>21.106405985880482</v>
      </c>
      <c r="P13" s="9"/>
    </row>
    <row r="14" spans="1:16" ht="15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214427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aca="true" t="shared" si="4" ref="N14:N23">SUM(D14:M14)</f>
        <v>214427</v>
      </c>
      <c r="O14" s="48">
        <f t="shared" si="2"/>
        <v>2.665146166848961</v>
      </c>
      <c r="P14" s="9"/>
    </row>
    <row r="15" spans="1:16" ht="15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25176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25176</v>
      </c>
      <c r="O15" s="48">
        <f t="shared" si="2"/>
        <v>0.3129163766530775</v>
      </c>
      <c r="P15" s="9"/>
    </row>
    <row r="16" spans="1:16" ht="15">
      <c r="A16" s="12"/>
      <c r="B16" s="25">
        <v>324.21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76051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76051</v>
      </c>
      <c r="O16" s="48">
        <f t="shared" si="2"/>
        <v>0.94524957740877</v>
      </c>
      <c r="P16" s="9"/>
    </row>
    <row r="17" spans="1:16" ht="15">
      <c r="A17" s="12"/>
      <c r="B17" s="25">
        <v>324.22</v>
      </c>
      <c r="C17" s="20" t="s">
        <v>177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6367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6367</v>
      </c>
      <c r="O17" s="48">
        <f t="shared" si="2"/>
        <v>0.07913642239236353</v>
      </c>
      <c r="P17" s="9"/>
    </row>
    <row r="18" spans="1:16" ht="15">
      <c r="A18" s="12"/>
      <c r="B18" s="25">
        <v>324.31</v>
      </c>
      <c r="C18" s="20" t="s">
        <v>20</v>
      </c>
      <c r="D18" s="47">
        <v>0</v>
      </c>
      <c r="E18" s="47">
        <v>0</v>
      </c>
      <c r="F18" s="47">
        <v>0</v>
      </c>
      <c r="G18" s="47">
        <v>918119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918119</v>
      </c>
      <c r="O18" s="48">
        <f t="shared" si="2"/>
        <v>11.411442279009645</v>
      </c>
      <c r="P18" s="9"/>
    </row>
    <row r="19" spans="1:16" ht="15">
      <c r="A19" s="12"/>
      <c r="B19" s="25">
        <v>324.32</v>
      </c>
      <c r="C19" s="20" t="s">
        <v>234</v>
      </c>
      <c r="D19" s="47">
        <v>0</v>
      </c>
      <c r="E19" s="47">
        <v>0</v>
      </c>
      <c r="F19" s="47">
        <v>0</v>
      </c>
      <c r="G19" s="47">
        <v>117128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117128</v>
      </c>
      <c r="O19" s="48">
        <f t="shared" si="2"/>
        <v>1.4558019290046733</v>
      </c>
      <c r="P19" s="9"/>
    </row>
    <row r="20" spans="1:16" ht="15">
      <c r="A20" s="12"/>
      <c r="B20" s="25">
        <v>324.61</v>
      </c>
      <c r="C20" s="20" t="s">
        <v>225</v>
      </c>
      <c r="D20" s="47">
        <v>0</v>
      </c>
      <c r="E20" s="47">
        <v>0</v>
      </c>
      <c r="F20" s="47">
        <v>0</v>
      </c>
      <c r="G20" s="47">
        <v>501187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501187</v>
      </c>
      <c r="O20" s="48">
        <f t="shared" si="2"/>
        <v>6.229330317192005</v>
      </c>
      <c r="P20" s="9"/>
    </row>
    <row r="21" spans="1:16" ht="15">
      <c r="A21" s="12"/>
      <c r="B21" s="25">
        <v>324.71</v>
      </c>
      <c r="C21" s="20" t="s">
        <v>226</v>
      </c>
      <c r="D21" s="47">
        <v>0</v>
      </c>
      <c r="E21" s="47">
        <v>0</v>
      </c>
      <c r="F21" s="47">
        <v>0</v>
      </c>
      <c r="G21" s="47">
        <v>702551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702551</v>
      </c>
      <c r="O21" s="48">
        <f t="shared" si="2"/>
        <v>8.732114447648405</v>
      </c>
      <c r="P21" s="9"/>
    </row>
    <row r="22" spans="1:16" ht="15">
      <c r="A22" s="12"/>
      <c r="B22" s="25">
        <v>324.72</v>
      </c>
      <c r="C22" s="20" t="s">
        <v>227</v>
      </c>
      <c r="D22" s="47">
        <v>0</v>
      </c>
      <c r="E22" s="47">
        <v>0</v>
      </c>
      <c r="F22" s="47">
        <v>0</v>
      </c>
      <c r="G22" s="47">
        <v>65938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65938</v>
      </c>
      <c r="O22" s="48">
        <f t="shared" si="2"/>
        <v>0.8195535447946704</v>
      </c>
      <c r="P22" s="9"/>
    </row>
    <row r="23" spans="1:16" ht="15">
      <c r="A23" s="12"/>
      <c r="B23" s="25">
        <v>325.2</v>
      </c>
      <c r="C23" s="20" t="s">
        <v>22</v>
      </c>
      <c r="D23" s="47">
        <v>2625</v>
      </c>
      <c r="E23" s="47">
        <v>753129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755754</v>
      </c>
      <c r="O23" s="48">
        <f t="shared" si="2"/>
        <v>9.393382718504524</v>
      </c>
      <c r="P23" s="9"/>
    </row>
    <row r="24" spans="1:16" ht="15">
      <c r="A24" s="12"/>
      <c r="B24" s="25">
        <v>329</v>
      </c>
      <c r="C24" s="20" t="s">
        <v>23</v>
      </c>
      <c r="D24" s="47">
        <v>30829</v>
      </c>
      <c r="E24" s="47">
        <v>671776</v>
      </c>
      <c r="F24" s="47">
        <v>0</v>
      </c>
      <c r="G24" s="47">
        <v>0</v>
      </c>
      <c r="H24" s="47">
        <v>0</v>
      </c>
      <c r="I24" s="47">
        <v>1280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5" ref="N24:N33">SUM(D24:M24)</f>
        <v>703885</v>
      </c>
      <c r="O24" s="48">
        <f t="shared" si="2"/>
        <v>8.748694938848564</v>
      </c>
      <c r="P24" s="9"/>
    </row>
    <row r="25" spans="1:16" ht="15">
      <c r="A25" s="12"/>
      <c r="B25" s="25">
        <v>367</v>
      </c>
      <c r="C25" s="20" t="s">
        <v>119</v>
      </c>
      <c r="D25" s="47">
        <v>0</v>
      </c>
      <c r="E25" s="47">
        <v>16625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16625</v>
      </c>
      <c r="O25" s="48">
        <f t="shared" si="2"/>
        <v>0.20663468231082827</v>
      </c>
      <c r="P25" s="9"/>
    </row>
    <row r="26" spans="1:16" ht="15.75">
      <c r="A26" s="29" t="s">
        <v>26</v>
      </c>
      <c r="B26" s="30"/>
      <c r="C26" s="31"/>
      <c r="D26" s="32">
        <f aca="true" t="shared" si="6" ref="D26:M26">SUM(D27:D51)</f>
        <v>6733162</v>
      </c>
      <c r="E26" s="32">
        <f t="shared" si="6"/>
        <v>5206440</v>
      </c>
      <c r="F26" s="32">
        <f t="shared" si="6"/>
        <v>600133</v>
      </c>
      <c r="G26" s="32">
        <f t="shared" si="6"/>
        <v>1064420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5">
        <f t="shared" si="5"/>
        <v>13604155</v>
      </c>
      <c r="O26" s="46">
        <f t="shared" si="2"/>
        <v>169.08813512976036</v>
      </c>
      <c r="P26" s="10"/>
    </row>
    <row r="27" spans="1:16" ht="15">
      <c r="A27" s="12"/>
      <c r="B27" s="25">
        <v>331.1</v>
      </c>
      <c r="C27" s="20" t="s">
        <v>24</v>
      </c>
      <c r="D27" s="47">
        <v>64961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64961</v>
      </c>
      <c r="O27" s="48">
        <f t="shared" si="2"/>
        <v>0.8074102615093964</v>
      </c>
      <c r="P27" s="9"/>
    </row>
    <row r="28" spans="1:16" ht="15">
      <c r="A28" s="12"/>
      <c r="B28" s="25">
        <v>331.2</v>
      </c>
      <c r="C28" s="20" t="s">
        <v>25</v>
      </c>
      <c r="D28" s="47">
        <v>158870</v>
      </c>
      <c r="E28" s="47">
        <v>1217063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1375933</v>
      </c>
      <c r="O28" s="48">
        <f t="shared" si="2"/>
        <v>17.101682907427662</v>
      </c>
      <c r="P28" s="9"/>
    </row>
    <row r="29" spans="1:16" ht="15">
      <c r="A29" s="12"/>
      <c r="B29" s="25">
        <v>331.49</v>
      </c>
      <c r="C29" s="20" t="s">
        <v>266</v>
      </c>
      <c r="D29" s="47">
        <v>0</v>
      </c>
      <c r="E29" s="47">
        <v>1274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1274</v>
      </c>
      <c r="O29" s="48">
        <f t="shared" si="2"/>
        <v>0.01583474197076663</v>
      </c>
      <c r="P29" s="9"/>
    </row>
    <row r="30" spans="1:16" ht="15">
      <c r="A30" s="12"/>
      <c r="B30" s="25">
        <v>331.65</v>
      </c>
      <c r="C30" s="20" t="s">
        <v>29</v>
      </c>
      <c r="D30" s="47">
        <v>0</v>
      </c>
      <c r="E30" s="47">
        <v>123084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123084</v>
      </c>
      <c r="O30" s="48">
        <f t="shared" si="2"/>
        <v>1.5298299691756985</v>
      </c>
      <c r="P30" s="9"/>
    </row>
    <row r="31" spans="1:16" ht="15">
      <c r="A31" s="12"/>
      <c r="B31" s="25">
        <v>331.7</v>
      </c>
      <c r="C31" s="20" t="s">
        <v>27</v>
      </c>
      <c r="D31" s="47">
        <v>35637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35637</v>
      </c>
      <c r="O31" s="48">
        <f t="shared" si="2"/>
        <v>0.44293775479765335</v>
      </c>
      <c r="P31" s="9"/>
    </row>
    <row r="32" spans="1:16" ht="15">
      <c r="A32" s="12"/>
      <c r="B32" s="25">
        <v>334.2</v>
      </c>
      <c r="C32" s="20" t="s">
        <v>28</v>
      </c>
      <c r="D32" s="47">
        <v>112608</v>
      </c>
      <c r="E32" s="47">
        <v>9959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122567</v>
      </c>
      <c r="O32" s="48">
        <f t="shared" si="2"/>
        <v>1.5234040966491</v>
      </c>
      <c r="P32" s="9"/>
    </row>
    <row r="33" spans="1:16" ht="15">
      <c r="A33" s="12"/>
      <c r="B33" s="25">
        <v>334.34</v>
      </c>
      <c r="C33" s="20" t="s">
        <v>267</v>
      </c>
      <c r="D33" s="47">
        <v>90909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90909</v>
      </c>
      <c r="O33" s="48">
        <f t="shared" si="2"/>
        <v>1.1299219449139903</v>
      </c>
      <c r="P33" s="9"/>
    </row>
    <row r="34" spans="1:16" ht="15">
      <c r="A34" s="12"/>
      <c r="B34" s="25">
        <v>334.39</v>
      </c>
      <c r="C34" s="20" t="s">
        <v>30</v>
      </c>
      <c r="D34" s="47">
        <v>0</v>
      </c>
      <c r="E34" s="47">
        <v>25309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7" ref="N34:N49">SUM(D34:M34)</f>
        <v>25309</v>
      </c>
      <c r="O34" s="48">
        <f t="shared" si="2"/>
        <v>0.31456945411156406</v>
      </c>
      <c r="P34" s="9"/>
    </row>
    <row r="35" spans="1:16" ht="15">
      <c r="A35" s="12"/>
      <c r="B35" s="25">
        <v>334.49</v>
      </c>
      <c r="C35" s="20" t="s">
        <v>31</v>
      </c>
      <c r="D35" s="47">
        <v>0</v>
      </c>
      <c r="E35" s="47">
        <v>0</v>
      </c>
      <c r="F35" s="47">
        <v>0</v>
      </c>
      <c r="G35" s="47">
        <v>1064420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1064420</v>
      </c>
      <c r="O35" s="48">
        <f t="shared" si="2"/>
        <v>13.229839912498758</v>
      </c>
      <c r="P35" s="9"/>
    </row>
    <row r="36" spans="1:16" ht="15">
      <c r="A36" s="12"/>
      <c r="B36" s="25">
        <v>334.7</v>
      </c>
      <c r="C36" s="20" t="s">
        <v>33</v>
      </c>
      <c r="D36" s="47">
        <v>35986</v>
      </c>
      <c r="E36" s="47">
        <v>70650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106636</v>
      </c>
      <c r="O36" s="48">
        <f t="shared" si="2"/>
        <v>1.325395247091578</v>
      </c>
      <c r="P36" s="9"/>
    </row>
    <row r="37" spans="1:16" ht="15">
      <c r="A37" s="12"/>
      <c r="B37" s="25">
        <v>334.82</v>
      </c>
      <c r="C37" s="20" t="s">
        <v>156</v>
      </c>
      <c r="D37" s="47">
        <v>0</v>
      </c>
      <c r="E37" s="47">
        <v>100336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100336</v>
      </c>
      <c r="O37" s="48">
        <f aca="true" t="shared" si="8" ref="O37:O68">(N37/O$123)</f>
        <v>1.2470915780053693</v>
      </c>
      <c r="P37" s="9"/>
    </row>
    <row r="38" spans="1:16" ht="15">
      <c r="A38" s="12"/>
      <c r="B38" s="25">
        <v>335.12</v>
      </c>
      <c r="C38" s="20" t="s">
        <v>178</v>
      </c>
      <c r="D38" s="47">
        <v>1301710</v>
      </c>
      <c r="E38" s="47">
        <v>670207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1971917</v>
      </c>
      <c r="O38" s="48">
        <f t="shared" si="8"/>
        <v>24.50925971959829</v>
      </c>
      <c r="P38" s="9"/>
    </row>
    <row r="39" spans="1:16" ht="15">
      <c r="A39" s="12"/>
      <c r="B39" s="25">
        <v>335.13</v>
      </c>
      <c r="C39" s="20" t="s">
        <v>179</v>
      </c>
      <c r="D39" s="47">
        <v>20187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20187</v>
      </c>
      <c r="O39" s="48">
        <f t="shared" si="8"/>
        <v>0.2509073282290942</v>
      </c>
      <c r="P39" s="9"/>
    </row>
    <row r="40" spans="1:16" ht="15">
      <c r="A40" s="12"/>
      <c r="B40" s="25">
        <v>335.14</v>
      </c>
      <c r="C40" s="20" t="s">
        <v>180</v>
      </c>
      <c r="D40" s="47">
        <v>0</v>
      </c>
      <c r="E40" s="47">
        <v>19193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19193</v>
      </c>
      <c r="O40" s="48">
        <f t="shared" si="8"/>
        <v>0.2385527493288257</v>
      </c>
      <c r="P40" s="9"/>
    </row>
    <row r="41" spans="1:16" ht="15">
      <c r="A41" s="12"/>
      <c r="B41" s="25">
        <v>335.15</v>
      </c>
      <c r="C41" s="20" t="s">
        <v>181</v>
      </c>
      <c r="D41" s="47">
        <v>25260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25260</v>
      </c>
      <c r="O41" s="48">
        <f t="shared" si="8"/>
        <v>0.31396042557422693</v>
      </c>
      <c r="P41" s="9"/>
    </row>
    <row r="42" spans="1:16" ht="15">
      <c r="A42" s="12"/>
      <c r="B42" s="25">
        <v>335.16</v>
      </c>
      <c r="C42" s="20" t="s">
        <v>182</v>
      </c>
      <c r="D42" s="47">
        <v>25000</v>
      </c>
      <c r="E42" s="47">
        <v>198250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2.7748085910311224</v>
      </c>
      <c r="P42" s="9"/>
    </row>
    <row r="43" spans="1:16" ht="15">
      <c r="A43" s="12"/>
      <c r="B43" s="25">
        <v>335.18</v>
      </c>
      <c r="C43" s="20" t="s">
        <v>183</v>
      </c>
      <c r="D43" s="47">
        <v>4838709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4838709</v>
      </c>
      <c r="O43" s="48">
        <f t="shared" si="8"/>
        <v>60.14105846673959</v>
      </c>
      <c r="P43" s="9"/>
    </row>
    <row r="44" spans="1:16" ht="15">
      <c r="A44" s="12"/>
      <c r="B44" s="25">
        <v>335.23</v>
      </c>
      <c r="C44" s="20" t="s">
        <v>140</v>
      </c>
      <c r="D44" s="47">
        <v>21345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21345</v>
      </c>
      <c r="O44" s="48">
        <f t="shared" si="8"/>
        <v>0.2653002883563687</v>
      </c>
      <c r="P44" s="9"/>
    </row>
    <row r="45" spans="1:16" ht="15">
      <c r="A45" s="12"/>
      <c r="B45" s="25">
        <v>335.49</v>
      </c>
      <c r="C45" s="20" t="s">
        <v>42</v>
      </c>
      <c r="D45" s="47">
        <v>0</v>
      </c>
      <c r="E45" s="47">
        <v>1368510</v>
      </c>
      <c r="F45" s="47">
        <v>600133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1968643</v>
      </c>
      <c r="O45" s="48">
        <f t="shared" si="8"/>
        <v>24.468566669981108</v>
      </c>
      <c r="P45" s="9"/>
    </row>
    <row r="46" spans="1:16" ht="15">
      <c r="A46" s="12"/>
      <c r="B46" s="25">
        <v>335.5</v>
      </c>
      <c r="C46" s="20" t="s">
        <v>43</v>
      </c>
      <c r="D46" s="47">
        <v>0</v>
      </c>
      <c r="E46" s="47">
        <v>518521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518521</v>
      </c>
      <c r="O46" s="48">
        <f t="shared" si="8"/>
        <v>6.444777269563488</v>
      </c>
      <c r="P46" s="9"/>
    </row>
    <row r="47" spans="1:16" ht="15">
      <c r="A47" s="12"/>
      <c r="B47" s="25">
        <v>335.7</v>
      </c>
      <c r="C47" s="20" t="s">
        <v>45</v>
      </c>
      <c r="D47" s="47">
        <v>0</v>
      </c>
      <c r="E47" s="47">
        <v>35906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35906</v>
      </c>
      <c r="O47" s="48">
        <f t="shared" si="8"/>
        <v>0.44628119717609627</v>
      </c>
      <c r="P47" s="9"/>
    </row>
    <row r="48" spans="1:16" ht="15">
      <c r="A48" s="12"/>
      <c r="B48" s="25">
        <v>335.9</v>
      </c>
      <c r="C48" s="20" t="s">
        <v>184</v>
      </c>
      <c r="D48" s="47">
        <v>0</v>
      </c>
      <c r="E48" s="47">
        <v>63037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63037</v>
      </c>
      <c r="O48" s="48">
        <f t="shared" si="8"/>
        <v>0.7834965695535447</v>
      </c>
      <c r="P48" s="9"/>
    </row>
    <row r="49" spans="1:16" ht="15">
      <c r="A49" s="12"/>
      <c r="B49" s="25">
        <v>336</v>
      </c>
      <c r="C49" s="20" t="s">
        <v>146</v>
      </c>
      <c r="D49" s="47">
        <v>1980</v>
      </c>
      <c r="E49" s="47">
        <v>766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2746</v>
      </c>
      <c r="O49" s="48">
        <f t="shared" si="8"/>
        <v>0.03413045639852839</v>
      </c>
      <c r="P49" s="9"/>
    </row>
    <row r="50" spans="1:16" ht="15">
      <c r="A50" s="12"/>
      <c r="B50" s="25">
        <v>337.3</v>
      </c>
      <c r="C50" s="20" t="s">
        <v>47</v>
      </c>
      <c r="D50" s="47">
        <v>0</v>
      </c>
      <c r="E50" s="47">
        <v>776500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776500</v>
      </c>
      <c r="O50" s="48">
        <f t="shared" si="8"/>
        <v>9.651237943720792</v>
      </c>
      <c r="P50" s="9"/>
    </row>
    <row r="51" spans="1:16" ht="15">
      <c r="A51" s="12"/>
      <c r="B51" s="25">
        <v>337.6</v>
      </c>
      <c r="C51" s="20" t="s">
        <v>49</v>
      </c>
      <c r="D51" s="47">
        <v>0</v>
      </c>
      <c r="E51" s="47">
        <v>7875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7875</v>
      </c>
      <c r="O51" s="48">
        <f t="shared" si="8"/>
        <v>0.09787958635776077</v>
      </c>
      <c r="P51" s="9"/>
    </row>
    <row r="52" spans="1:16" ht="15.75">
      <c r="A52" s="29" t="s">
        <v>55</v>
      </c>
      <c r="B52" s="30"/>
      <c r="C52" s="31"/>
      <c r="D52" s="32">
        <f aca="true" t="shared" si="9" ref="D52:M52">SUM(D53:D95)</f>
        <v>3871711</v>
      </c>
      <c r="E52" s="32">
        <f t="shared" si="9"/>
        <v>2212580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4042363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10126654</v>
      </c>
      <c r="O52" s="46">
        <f t="shared" si="8"/>
        <v>125.86574028040171</v>
      </c>
      <c r="P52" s="10"/>
    </row>
    <row r="53" spans="1:16" ht="15">
      <c r="A53" s="12"/>
      <c r="B53" s="25">
        <v>341.1</v>
      </c>
      <c r="C53" s="20" t="s">
        <v>185</v>
      </c>
      <c r="D53" s="47">
        <v>472030</v>
      </c>
      <c r="E53" s="47">
        <v>63233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535263</v>
      </c>
      <c r="O53" s="48">
        <f t="shared" si="8"/>
        <v>6.652866162871632</v>
      </c>
      <c r="P53" s="9"/>
    </row>
    <row r="54" spans="1:16" ht="15">
      <c r="A54" s="12"/>
      <c r="B54" s="25">
        <v>341.15</v>
      </c>
      <c r="C54" s="20" t="s">
        <v>186</v>
      </c>
      <c r="D54" s="47">
        <v>0</v>
      </c>
      <c r="E54" s="47">
        <v>193773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aca="true" t="shared" si="10" ref="N54:N95">SUM(D54:M54)</f>
        <v>193773</v>
      </c>
      <c r="O54" s="48">
        <f t="shared" si="8"/>
        <v>2.4084344237844286</v>
      </c>
      <c r="P54" s="9"/>
    </row>
    <row r="55" spans="1:16" ht="15">
      <c r="A55" s="12"/>
      <c r="B55" s="25">
        <v>341.16</v>
      </c>
      <c r="C55" s="20" t="s">
        <v>187</v>
      </c>
      <c r="D55" s="47">
        <v>0</v>
      </c>
      <c r="E55" s="47">
        <v>204357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204357</v>
      </c>
      <c r="O55" s="48">
        <f t="shared" si="8"/>
        <v>2.539984587849259</v>
      </c>
      <c r="P55" s="9"/>
    </row>
    <row r="56" spans="1:16" ht="15">
      <c r="A56" s="12"/>
      <c r="B56" s="25">
        <v>341.3</v>
      </c>
      <c r="C56" s="20" t="s">
        <v>188</v>
      </c>
      <c r="D56" s="47">
        <v>337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337</v>
      </c>
      <c r="O56" s="48">
        <f t="shared" si="8"/>
        <v>0.004188624838421</v>
      </c>
      <c r="P56" s="9"/>
    </row>
    <row r="57" spans="1:16" ht="15">
      <c r="A57" s="12"/>
      <c r="B57" s="25">
        <v>341.52</v>
      </c>
      <c r="C57" s="20" t="s">
        <v>189</v>
      </c>
      <c r="D57" s="47">
        <v>89441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89441</v>
      </c>
      <c r="O57" s="48">
        <f t="shared" si="8"/>
        <v>1.1116759471015214</v>
      </c>
      <c r="P57" s="9"/>
    </row>
    <row r="58" spans="1:16" ht="15">
      <c r="A58" s="12"/>
      <c r="B58" s="25">
        <v>341.8</v>
      </c>
      <c r="C58" s="20" t="s">
        <v>190</v>
      </c>
      <c r="D58" s="47">
        <v>9640</v>
      </c>
      <c r="E58" s="47">
        <v>10249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19889</v>
      </c>
      <c r="O58" s="48">
        <f t="shared" si="8"/>
        <v>0.24720344038977826</v>
      </c>
      <c r="P58" s="9"/>
    </row>
    <row r="59" spans="1:16" ht="15">
      <c r="A59" s="12"/>
      <c r="B59" s="25">
        <v>341.9</v>
      </c>
      <c r="C59" s="20" t="s">
        <v>191</v>
      </c>
      <c r="D59" s="47">
        <v>198338</v>
      </c>
      <c r="E59" s="47">
        <v>100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198438</v>
      </c>
      <c r="O59" s="48">
        <f t="shared" si="8"/>
        <v>2.4664164263696926</v>
      </c>
      <c r="P59" s="9"/>
    </row>
    <row r="60" spans="1:16" ht="15">
      <c r="A60" s="12"/>
      <c r="B60" s="25">
        <v>342.1</v>
      </c>
      <c r="C60" s="20" t="s">
        <v>65</v>
      </c>
      <c r="D60" s="47">
        <v>160240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160240</v>
      </c>
      <c r="O60" s="48">
        <f t="shared" si="8"/>
        <v>1.9916476086308044</v>
      </c>
      <c r="P60" s="9"/>
    </row>
    <row r="61" spans="1:16" ht="15">
      <c r="A61" s="12"/>
      <c r="B61" s="25">
        <v>342.2</v>
      </c>
      <c r="C61" s="20" t="s">
        <v>66</v>
      </c>
      <c r="D61" s="47">
        <v>0</v>
      </c>
      <c r="E61" s="47">
        <v>1575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1575</v>
      </c>
      <c r="O61" s="48">
        <f t="shared" si="8"/>
        <v>0.019575917271552154</v>
      </c>
      <c r="P61" s="9"/>
    </row>
    <row r="62" spans="1:16" ht="15">
      <c r="A62" s="12"/>
      <c r="B62" s="25">
        <v>342.4</v>
      </c>
      <c r="C62" s="20" t="s">
        <v>68</v>
      </c>
      <c r="D62" s="47">
        <v>0</v>
      </c>
      <c r="E62" s="47">
        <v>392564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392564</v>
      </c>
      <c r="O62" s="48">
        <f t="shared" si="8"/>
        <v>4.879238341453714</v>
      </c>
      <c r="P62" s="9"/>
    </row>
    <row r="63" spans="1:16" ht="15">
      <c r="A63" s="12"/>
      <c r="B63" s="25">
        <v>342.5</v>
      </c>
      <c r="C63" s="20" t="s">
        <v>69</v>
      </c>
      <c r="D63" s="47">
        <v>0</v>
      </c>
      <c r="E63" s="47">
        <v>115939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115939</v>
      </c>
      <c r="O63" s="48">
        <f t="shared" si="8"/>
        <v>1.4410236651088795</v>
      </c>
      <c r="P63" s="9"/>
    </row>
    <row r="64" spans="1:16" ht="15">
      <c r="A64" s="12"/>
      <c r="B64" s="25">
        <v>342.6</v>
      </c>
      <c r="C64" s="20" t="s">
        <v>70</v>
      </c>
      <c r="D64" s="47">
        <v>1701579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1701579</v>
      </c>
      <c r="O64" s="48">
        <f t="shared" si="8"/>
        <v>21.14918713333996</v>
      </c>
      <c r="P64" s="9"/>
    </row>
    <row r="65" spans="1:16" ht="15">
      <c r="A65" s="12"/>
      <c r="B65" s="25">
        <v>343.3</v>
      </c>
      <c r="C65" s="20" t="s">
        <v>71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1584454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1584454</v>
      </c>
      <c r="O65" s="48">
        <f t="shared" si="8"/>
        <v>19.69342249179676</v>
      </c>
      <c r="P65" s="9"/>
    </row>
    <row r="66" spans="1:16" ht="15">
      <c r="A66" s="12"/>
      <c r="B66" s="25">
        <v>343.4</v>
      </c>
      <c r="C66" s="20" t="s">
        <v>72</v>
      </c>
      <c r="D66" s="47">
        <v>6250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6250</v>
      </c>
      <c r="O66" s="48">
        <f t="shared" si="8"/>
        <v>0.07768221139504823</v>
      </c>
      <c r="P66" s="9"/>
    </row>
    <row r="67" spans="1:16" ht="15">
      <c r="A67" s="12"/>
      <c r="B67" s="25">
        <v>343.5</v>
      </c>
      <c r="C67" s="20" t="s">
        <v>73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2457909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2457909</v>
      </c>
      <c r="O67" s="48">
        <f t="shared" si="8"/>
        <v>30.549729044446654</v>
      </c>
      <c r="P67" s="9"/>
    </row>
    <row r="68" spans="1:16" ht="15">
      <c r="A68" s="12"/>
      <c r="B68" s="25">
        <v>343.9</v>
      </c>
      <c r="C68" s="20" t="s">
        <v>258</v>
      </c>
      <c r="D68" s="47">
        <v>59824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59824</v>
      </c>
      <c r="O68" s="48">
        <f t="shared" si="8"/>
        <v>0.7435616983195784</v>
      </c>
      <c r="P68" s="9"/>
    </row>
    <row r="69" spans="1:16" ht="15">
      <c r="A69" s="12"/>
      <c r="B69" s="25">
        <v>344.9</v>
      </c>
      <c r="C69" s="20" t="s">
        <v>192</v>
      </c>
      <c r="D69" s="47">
        <v>400</v>
      </c>
      <c r="E69" s="47">
        <v>68200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68600</v>
      </c>
      <c r="O69" s="48">
        <f aca="true" t="shared" si="11" ref="O69:O100">(N69/O$123)</f>
        <v>0.8526399522720494</v>
      </c>
      <c r="P69" s="9"/>
    </row>
    <row r="70" spans="1:16" ht="15">
      <c r="A70" s="12"/>
      <c r="B70" s="25">
        <v>346.4</v>
      </c>
      <c r="C70" s="20" t="s">
        <v>76</v>
      </c>
      <c r="D70" s="47">
        <v>0</v>
      </c>
      <c r="E70" s="47">
        <v>49869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49869</v>
      </c>
      <c r="O70" s="48">
        <f t="shared" si="11"/>
        <v>0.6198294720095456</v>
      </c>
      <c r="P70" s="9"/>
    </row>
    <row r="71" spans="1:16" ht="15">
      <c r="A71" s="12"/>
      <c r="B71" s="25">
        <v>347.1</v>
      </c>
      <c r="C71" s="20" t="s">
        <v>78</v>
      </c>
      <c r="D71" s="47">
        <v>1430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1430</v>
      </c>
      <c r="O71" s="48">
        <f t="shared" si="11"/>
        <v>0.017773689967187034</v>
      </c>
      <c r="P71" s="9"/>
    </row>
    <row r="72" spans="1:16" ht="15">
      <c r="A72" s="12"/>
      <c r="B72" s="25">
        <v>348.11</v>
      </c>
      <c r="C72" s="20" t="s">
        <v>193</v>
      </c>
      <c r="D72" s="47">
        <v>0</v>
      </c>
      <c r="E72" s="47">
        <v>910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910</v>
      </c>
      <c r="O72" s="48">
        <f t="shared" si="11"/>
        <v>0.011310529979119022</v>
      </c>
      <c r="P72" s="9"/>
    </row>
    <row r="73" spans="1:16" ht="15">
      <c r="A73" s="12"/>
      <c r="B73" s="25">
        <v>348.12</v>
      </c>
      <c r="C73" s="20" t="s">
        <v>194</v>
      </c>
      <c r="D73" s="47">
        <v>0</v>
      </c>
      <c r="E73" s="47">
        <v>4487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aca="true" t="shared" si="12" ref="N73:N87">SUM(D73:M73)</f>
        <v>4487</v>
      </c>
      <c r="O73" s="48">
        <f t="shared" si="11"/>
        <v>0.055769613204733025</v>
      </c>
      <c r="P73" s="9"/>
    </row>
    <row r="74" spans="1:16" ht="15">
      <c r="A74" s="12"/>
      <c r="B74" s="25">
        <v>348.13</v>
      </c>
      <c r="C74" s="20" t="s">
        <v>195</v>
      </c>
      <c r="D74" s="47">
        <v>0</v>
      </c>
      <c r="E74" s="47">
        <v>20281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20281</v>
      </c>
      <c r="O74" s="48">
        <f t="shared" si="11"/>
        <v>0.2520756686884757</v>
      </c>
      <c r="P74" s="9"/>
    </row>
    <row r="75" spans="1:16" ht="15">
      <c r="A75" s="12"/>
      <c r="B75" s="25">
        <v>348.22</v>
      </c>
      <c r="C75" s="20" t="s">
        <v>197</v>
      </c>
      <c r="D75" s="47">
        <v>0</v>
      </c>
      <c r="E75" s="47">
        <v>3079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3079</v>
      </c>
      <c r="O75" s="48">
        <f t="shared" si="11"/>
        <v>0.03826936462165656</v>
      </c>
      <c r="P75" s="9"/>
    </row>
    <row r="76" spans="1:16" ht="15">
      <c r="A76" s="12"/>
      <c r="B76" s="25">
        <v>348.23</v>
      </c>
      <c r="C76" s="20" t="s">
        <v>198</v>
      </c>
      <c r="D76" s="47">
        <v>0</v>
      </c>
      <c r="E76" s="47">
        <v>39532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39532</v>
      </c>
      <c r="O76" s="48">
        <f t="shared" si="11"/>
        <v>0.49134930893904744</v>
      </c>
      <c r="P76" s="9"/>
    </row>
    <row r="77" spans="1:16" ht="15">
      <c r="A77" s="12"/>
      <c r="B77" s="25">
        <v>348.31</v>
      </c>
      <c r="C77" s="20" t="s">
        <v>199</v>
      </c>
      <c r="D77" s="47">
        <v>0</v>
      </c>
      <c r="E77" s="47">
        <v>177175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177175</v>
      </c>
      <c r="O77" s="48">
        <f t="shared" si="11"/>
        <v>2.2021353286268273</v>
      </c>
      <c r="P77" s="9"/>
    </row>
    <row r="78" spans="1:16" ht="15">
      <c r="A78" s="12"/>
      <c r="B78" s="25">
        <v>348.32</v>
      </c>
      <c r="C78" s="20" t="s">
        <v>200</v>
      </c>
      <c r="D78" s="47">
        <v>0</v>
      </c>
      <c r="E78" s="47">
        <v>3086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3086</v>
      </c>
      <c r="O78" s="48">
        <f t="shared" si="11"/>
        <v>0.03835636869841901</v>
      </c>
      <c r="P78" s="9"/>
    </row>
    <row r="79" spans="1:16" ht="15">
      <c r="A79" s="12"/>
      <c r="B79" s="25">
        <v>348.41</v>
      </c>
      <c r="C79" s="20" t="s">
        <v>201</v>
      </c>
      <c r="D79" s="47">
        <v>0</v>
      </c>
      <c r="E79" s="47">
        <v>162903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162903</v>
      </c>
      <c r="O79" s="48">
        <f t="shared" si="11"/>
        <v>2.0247464452620068</v>
      </c>
      <c r="P79" s="9"/>
    </row>
    <row r="80" spans="1:16" ht="15">
      <c r="A80" s="12"/>
      <c r="B80" s="25">
        <v>348.42</v>
      </c>
      <c r="C80" s="20" t="s">
        <v>202</v>
      </c>
      <c r="D80" s="47">
        <v>0</v>
      </c>
      <c r="E80" s="47">
        <v>120201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120201</v>
      </c>
      <c r="O80" s="48">
        <f t="shared" si="11"/>
        <v>1.4939967187033907</v>
      </c>
      <c r="P80" s="9"/>
    </row>
    <row r="81" spans="1:16" ht="15">
      <c r="A81" s="12"/>
      <c r="B81" s="25">
        <v>348.48</v>
      </c>
      <c r="C81" s="20" t="s">
        <v>228</v>
      </c>
      <c r="D81" s="47">
        <v>0</v>
      </c>
      <c r="E81" s="47">
        <v>14656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14656</v>
      </c>
      <c r="O81" s="48">
        <f t="shared" si="11"/>
        <v>0.1821616784329323</v>
      </c>
      <c r="P81" s="9"/>
    </row>
    <row r="82" spans="1:16" ht="15">
      <c r="A82" s="12"/>
      <c r="B82" s="25">
        <v>348.52</v>
      </c>
      <c r="C82" s="20" t="s">
        <v>204</v>
      </c>
      <c r="D82" s="47">
        <v>0</v>
      </c>
      <c r="E82" s="47">
        <v>44058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44058</v>
      </c>
      <c r="O82" s="48">
        <f t="shared" si="11"/>
        <v>0.5476036591428856</v>
      </c>
      <c r="P82" s="9"/>
    </row>
    <row r="83" spans="1:16" ht="15">
      <c r="A83" s="12"/>
      <c r="B83" s="25">
        <v>348.53</v>
      </c>
      <c r="C83" s="20" t="s">
        <v>205</v>
      </c>
      <c r="D83" s="47">
        <v>0</v>
      </c>
      <c r="E83" s="47">
        <v>230612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230612</v>
      </c>
      <c r="O83" s="48">
        <f t="shared" si="11"/>
        <v>2.8663120214775777</v>
      </c>
      <c r="P83" s="9"/>
    </row>
    <row r="84" spans="1:16" ht="15">
      <c r="A84" s="12"/>
      <c r="B84" s="25">
        <v>348.61</v>
      </c>
      <c r="C84" s="20" t="s">
        <v>206</v>
      </c>
      <c r="D84" s="47">
        <v>0</v>
      </c>
      <c r="E84" s="47">
        <v>2535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2535</v>
      </c>
      <c r="O84" s="48">
        <f t="shared" si="11"/>
        <v>0.03150790494183156</v>
      </c>
      <c r="P84" s="9"/>
    </row>
    <row r="85" spans="1:16" ht="15">
      <c r="A85" s="12"/>
      <c r="B85" s="25">
        <v>348.62</v>
      </c>
      <c r="C85" s="20" t="s">
        <v>207</v>
      </c>
      <c r="D85" s="47">
        <v>0</v>
      </c>
      <c r="E85" s="47">
        <v>822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822</v>
      </c>
      <c r="O85" s="48">
        <f t="shared" si="11"/>
        <v>0.010216764442676742</v>
      </c>
      <c r="P85" s="9"/>
    </row>
    <row r="86" spans="1:16" ht="15">
      <c r="A86" s="12"/>
      <c r="B86" s="25">
        <v>348.71</v>
      </c>
      <c r="C86" s="20" t="s">
        <v>208</v>
      </c>
      <c r="D86" s="47">
        <v>0</v>
      </c>
      <c r="E86" s="47">
        <v>60980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60980</v>
      </c>
      <c r="O86" s="48">
        <f t="shared" si="11"/>
        <v>0.7579298001392065</v>
      </c>
      <c r="P86" s="9"/>
    </row>
    <row r="87" spans="1:16" ht="15">
      <c r="A87" s="12"/>
      <c r="B87" s="25">
        <v>348.72</v>
      </c>
      <c r="C87" s="20" t="s">
        <v>209</v>
      </c>
      <c r="D87" s="47">
        <v>0</v>
      </c>
      <c r="E87" s="47">
        <v>8624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8624</v>
      </c>
      <c r="O87" s="48">
        <f t="shared" si="11"/>
        <v>0.10718902257134334</v>
      </c>
      <c r="P87" s="9"/>
    </row>
    <row r="88" spans="1:16" ht="15">
      <c r="A88" s="12"/>
      <c r="B88" s="25">
        <v>348.921</v>
      </c>
      <c r="C88" s="20" t="s">
        <v>210</v>
      </c>
      <c r="D88" s="47">
        <v>0</v>
      </c>
      <c r="E88" s="47">
        <v>42919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42919</v>
      </c>
      <c r="O88" s="48">
        <f t="shared" si="11"/>
        <v>0.533446852938252</v>
      </c>
      <c r="P88" s="9"/>
    </row>
    <row r="89" spans="1:16" ht="15">
      <c r="A89" s="12"/>
      <c r="B89" s="25">
        <v>348.922</v>
      </c>
      <c r="C89" s="20" t="s">
        <v>211</v>
      </c>
      <c r="D89" s="47">
        <v>0</v>
      </c>
      <c r="E89" s="47">
        <v>21460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21460</v>
      </c>
      <c r="O89" s="48">
        <f t="shared" si="11"/>
        <v>0.2667296410460376</v>
      </c>
      <c r="P89" s="9"/>
    </row>
    <row r="90" spans="1:16" ht="15">
      <c r="A90" s="12"/>
      <c r="B90" s="25">
        <v>348.923</v>
      </c>
      <c r="C90" s="20" t="s">
        <v>212</v>
      </c>
      <c r="D90" s="47">
        <v>0</v>
      </c>
      <c r="E90" s="47">
        <v>21460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21460</v>
      </c>
      <c r="O90" s="48">
        <f t="shared" si="11"/>
        <v>0.2667296410460376</v>
      </c>
      <c r="P90" s="9"/>
    </row>
    <row r="91" spans="1:16" ht="15">
      <c r="A91" s="12"/>
      <c r="B91" s="25">
        <v>348.93</v>
      </c>
      <c r="C91" s="20" t="s">
        <v>213</v>
      </c>
      <c r="D91" s="47">
        <v>0</v>
      </c>
      <c r="E91" s="47">
        <v>110756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110756</v>
      </c>
      <c r="O91" s="48">
        <f t="shared" si="11"/>
        <v>1.3766033608431938</v>
      </c>
      <c r="P91" s="9"/>
    </row>
    <row r="92" spans="1:16" ht="15">
      <c r="A92" s="12"/>
      <c r="B92" s="25">
        <v>348.932</v>
      </c>
      <c r="C92" s="20" t="s">
        <v>214</v>
      </c>
      <c r="D92" s="47">
        <v>0</v>
      </c>
      <c r="E92" s="47">
        <v>9486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9486</v>
      </c>
      <c r="O92" s="48">
        <f t="shared" si="11"/>
        <v>0.11790295316694839</v>
      </c>
      <c r="P92" s="9"/>
    </row>
    <row r="93" spans="1:16" ht="15">
      <c r="A93" s="12"/>
      <c r="B93" s="25">
        <v>348.933</v>
      </c>
      <c r="C93" s="20" t="s">
        <v>268</v>
      </c>
      <c r="D93" s="47">
        <v>0</v>
      </c>
      <c r="E93" s="47">
        <v>75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75</v>
      </c>
      <c r="O93" s="48">
        <f t="shared" si="11"/>
        <v>0.0009321865367405787</v>
      </c>
      <c r="P93" s="9"/>
    </row>
    <row r="94" spans="1:16" ht="15">
      <c r="A94" s="12"/>
      <c r="B94" s="25">
        <v>348.99</v>
      </c>
      <c r="C94" s="20" t="s">
        <v>215</v>
      </c>
      <c r="D94" s="47">
        <v>56737</v>
      </c>
      <c r="E94" s="47">
        <v>3118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59855</v>
      </c>
      <c r="O94" s="48">
        <f t="shared" si="11"/>
        <v>0.7439470020880978</v>
      </c>
      <c r="P94" s="9"/>
    </row>
    <row r="95" spans="1:16" ht="15">
      <c r="A95" s="12"/>
      <c r="B95" s="25">
        <v>349</v>
      </c>
      <c r="C95" s="20" t="s">
        <v>1</v>
      </c>
      <c r="D95" s="47">
        <v>1115465</v>
      </c>
      <c r="E95" s="47">
        <v>9506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1124971</v>
      </c>
      <c r="O95" s="48">
        <f t="shared" si="11"/>
        <v>13.982437605647808</v>
      </c>
      <c r="P95" s="9"/>
    </row>
    <row r="96" spans="1:16" ht="15.75">
      <c r="A96" s="29" t="s">
        <v>56</v>
      </c>
      <c r="B96" s="30"/>
      <c r="C96" s="31"/>
      <c r="D96" s="32">
        <f aca="true" t="shared" si="13" ref="D96:M96">SUM(D97:D108)</f>
        <v>44606</v>
      </c>
      <c r="E96" s="32">
        <f t="shared" si="13"/>
        <v>558650</v>
      </c>
      <c r="F96" s="32">
        <f t="shared" si="13"/>
        <v>0</v>
      </c>
      <c r="G96" s="32">
        <f t="shared" si="13"/>
        <v>0</v>
      </c>
      <c r="H96" s="32">
        <f t="shared" si="13"/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>SUM(D96:M96)</f>
        <v>603256</v>
      </c>
      <c r="O96" s="46">
        <f t="shared" si="11"/>
        <v>7.497961618772994</v>
      </c>
      <c r="P96" s="10"/>
    </row>
    <row r="97" spans="1:16" ht="15">
      <c r="A97" s="13"/>
      <c r="B97" s="40">
        <v>351.1</v>
      </c>
      <c r="C97" s="21" t="s">
        <v>103</v>
      </c>
      <c r="D97" s="47">
        <v>0</v>
      </c>
      <c r="E97" s="47">
        <v>33189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33189</v>
      </c>
      <c r="O97" s="48">
        <f t="shared" si="11"/>
        <v>0.4125111862384409</v>
      </c>
      <c r="P97" s="9"/>
    </row>
    <row r="98" spans="1:16" ht="15">
      <c r="A98" s="13"/>
      <c r="B98" s="40">
        <v>351.2</v>
      </c>
      <c r="C98" s="21" t="s">
        <v>106</v>
      </c>
      <c r="D98" s="47">
        <v>0</v>
      </c>
      <c r="E98" s="47">
        <v>6460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aca="true" t="shared" si="14" ref="N98:N108">SUM(D98:M98)</f>
        <v>6460</v>
      </c>
      <c r="O98" s="48">
        <f t="shared" si="11"/>
        <v>0.08029233369792184</v>
      </c>
      <c r="P98" s="9"/>
    </row>
    <row r="99" spans="1:16" ht="15">
      <c r="A99" s="13"/>
      <c r="B99" s="40">
        <v>351.3</v>
      </c>
      <c r="C99" s="21" t="s">
        <v>107</v>
      </c>
      <c r="D99" s="47">
        <v>0</v>
      </c>
      <c r="E99" s="47">
        <v>14286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14286</v>
      </c>
      <c r="O99" s="48">
        <f t="shared" si="11"/>
        <v>0.17756289151834542</v>
      </c>
      <c r="P99" s="9"/>
    </row>
    <row r="100" spans="1:16" ht="15">
      <c r="A100" s="13"/>
      <c r="B100" s="40">
        <v>351.4</v>
      </c>
      <c r="C100" s="21" t="s">
        <v>108</v>
      </c>
      <c r="D100" s="47">
        <v>0</v>
      </c>
      <c r="E100" s="47">
        <v>250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250</v>
      </c>
      <c r="O100" s="48">
        <f t="shared" si="11"/>
        <v>0.003107288455801929</v>
      </c>
      <c r="P100" s="9"/>
    </row>
    <row r="101" spans="1:16" ht="15">
      <c r="A101" s="13"/>
      <c r="B101" s="40">
        <v>351.5</v>
      </c>
      <c r="C101" s="21" t="s">
        <v>109</v>
      </c>
      <c r="D101" s="47">
        <v>0</v>
      </c>
      <c r="E101" s="47">
        <v>288489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288489</v>
      </c>
      <c r="O101" s="48">
        <f aca="true" t="shared" si="15" ref="O101:O121">(N101/O$123)</f>
        <v>3.585674157303371</v>
      </c>
      <c r="P101" s="9"/>
    </row>
    <row r="102" spans="1:16" ht="15">
      <c r="A102" s="13"/>
      <c r="B102" s="40">
        <v>351.7</v>
      </c>
      <c r="C102" s="21" t="s">
        <v>216</v>
      </c>
      <c r="D102" s="47">
        <v>0</v>
      </c>
      <c r="E102" s="47">
        <v>61836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61836</v>
      </c>
      <c r="O102" s="48">
        <f t="shared" si="15"/>
        <v>0.7685691558118724</v>
      </c>
      <c r="P102" s="9"/>
    </row>
    <row r="103" spans="1:16" ht="15">
      <c r="A103" s="13"/>
      <c r="B103" s="40">
        <v>351.8</v>
      </c>
      <c r="C103" s="21" t="s">
        <v>217</v>
      </c>
      <c r="D103" s="47">
        <v>0</v>
      </c>
      <c r="E103" s="47">
        <v>54673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54673</v>
      </c>
      <c r="O103" s="48">
        <f t="shared" si="15"/>
        <v>0.6795391269762354</v>
      </c>
      <c r="P103" s="9"/>
    </row>
    <row r="104" spans="1:16" ht="15">
      <c r="A104" s="13"/>
      <c r="B104" s="40">
        <v>351.9</v>
      </c>
      <c r="C104" s="21" t="s">
        <v>218</v>
      </c>
      <c r="D104" s="47">
        <v>12300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12300</v>
      </c>
      <c r="O104" s="48">
        <f t="shared" si="15"/>
        <v>0.1528785920254549</v>
      </c>
      <c r="P104" s="9"/>
    </row>
    <row r="105" spans="1:16" ht="15">
      <c r="A105" s="13"/>
      <c r="B105" s="40">
        <v>352</v>
      </c>
      <c r="C105" s="21" t="s">
        <v>110</v>
      </c>
      <c r="D105" s="47">
        <v>32190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32190</v>
      </c>
      <c r="O105" s="48">
        <f t="shared" si="15"/>
        <v>0.40009446156905637</v>
      </c>
      <c r="P105" s="9"/>
    </row>
    <row r="106" spans="1:16" ht="15">
      <c r="A106" s="13"/>
      <c r="B106" s="40">
        <v>354</v>
      </c>
      <c r="C106" s="21" t="s">
        <v>111</v>
      </c>
      <c r="D106" s="47">
        <v>0</v>
      </c>
      <c r="E106" s="47">
        <v>20164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20164</v>
      </c>
      <c r="O106" s="48">
        <f t="shared" si="15"/>
        <v>0.2506214576911604</v>
      </c>
      <c r="P106" s="9"/>
    </row>
    <row r="107" spans="1:16" ht="15">
      <c r="A107" s="13"/>
      <c r="B107" s="40">
        <v>358.2</v>
      </c>
      <c r="C107" s="21" t="s">
        <v>237</v>
      </c>
      <c r="D107" s="47">
        <v>0</v>
      </c>
      <c r="E107" s="47">
        <v>41986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41986</v>
      </c>
      <c r="O107" s="48">
        <f t="shared" si="15"/>
        <v>0.5218504524211992</v>
      </c>
      <c r="P107" s="9"/>
    </row>
    <row r="108" spans="1:16" ht="15">
      <c r="A108" s="13"/>
      <c r="B108" s="40">
        <v>359</v>
      </c>
      <c r="C108" s="21" t="s">
        <v>112</v>
      </c>
      <c r="D108" s="47">
        <v>116</v>
      </c>
      <c r="E108" s="47">
        <v>37317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37433</v>
      </c>
      <c r="O108" s="48">
        <f t="shared" si="15"/>
        <v>0.46526051506413446</v>
      </c>
      <c r="P108" s="9"/>
    </row>
    <row r="109" spans="1:16" ht="15.75">
      <c r="A109" s="29" t="s">
        <v>5</v>
      </c>
      <c r="B109" s="30"/>
      <c r="C109" s="31"/>
      <c r="D109" s="32">
        <f aca="true" t="shared" si="16" ref="D109:M109">SUM(D110:D117)</f>
        <v>1306723</v>
      </c>
      <c r="E109" s="32">
        <f t="shared" si="16"/>
        <v>961274</v>
      </c>
      <c r="F109" s="32">
        <f t="shared" si="16"/>
        <v>19760</v>
      </c>
      <c r="G109" s="32">
        <f t="shared" si="16"/>
        <v>180213</v>
      </c>
      <c r="H109" s="32">
        <f t="shared" si="16"/>
        <v>0</v>
      </c>
      <c r="I109" s="32">
        <f t="shared" si="16"/>
        <v>13538367</v>
      </c>
      <c r="J109" s="32">
        <f t="shared" si="16"/>
        <v>0</v>
      </c>
      <c r="K109" s="32">
        <f t="shared" si="16"/>
        <v>0</v>
      </c>
      <c r="L109" s="32">
        <f t="shared" si="16"/>
        <v>0</v>
      </c>
      <c r="M109" s="32">
        <f t="shared" si="16"/>
        <v>0</v>
      </c>
      <c r="N109" s="32">
        <f>SUM(D109:M109)</f>
        <v>16006337</v>
      </c>
      <c r="O109" s="46">
        <f t="shared" si="15"/>
        <v>198.94522471910113</v>
      </c>
      <c r="P109" s="10"/>
    </row>
    <row r="110" spans="1:16" ht="15">
      <c r="A110" s="12"/>
      <c r="B110" s="25">
        <v>361.1</v>
      </c>
      <c r="C110" s="20" t="s">
        <v>113</v>
      </c>
      <c r="D110" s="47">
        <v>268337</v>
      </c>
      <c r="E110" s="47">
        <v>284173</v>
      </c>
      <c r="F110" s="47">
        <v>19760</v>
      </c>
      <c r="G110" s="47">
        <v>177563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749833</v>
      </c>
      <c r="O110" s="48">
        <f t="shared" si="15"/>
        <v>9.319789698717312</v>
      </c>
      <c r="P110" s="9"/>
    </row>
    <row r="111" spans="1:16" ht="15">
      <c r="A111" s="12"/>
      <c r="B111" s="25">
        <v>361.2</v>
      </c>
      <c r="C111" s="20" t="s">
        <v>229</v>
      </c>
      <c r="D111" s="47">
        <v>69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aca="true" t="shared" si="17" ref="N111:N117">SUM(D111:M111)</f>
        <v>69</v>
      </c>
      <c r="O111" s="48">
        <f t="shared" si="15"/>
        <v>0.0008576116138013324</v>
      </c>
      <c r="P111" s="9"/>
    </row>
    <row r="112" spans="1:16" ht="15">
      <c r="A112" s="12"/>
      <c r="B112" s="25">
        <v>362</v>
      </c>
      <c r="C112" s="20" t="s">
        <v>115</v>
      </c>
      <c r="D112" s="47">
        <v>18702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18702</v>
      </c>
      <c r="O112" s="48">
        <f t="shared" si="15"/>
        <v>0.2324500348016307</v>
      </c>
      <c r="P112" s="9"/>
    </row>
    <row r="113" spans="1:16" ht="15">
      <c r="A113" s="12"/>
      <c r="B113" s="25">
        <v>364</v>
      </c>
      <c r="C113" s="20" t="s">
        <v>219</v>
      </c>
      <c r="D113" s="47">
        <v>26393</v>
      </c>
      <c r="E113" s="47">
        <v>39510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65903</v>
      </c>
      <c r="O113" s="48">
        <f t="shared" si="15"/>
        <v>0.8191185244108581</v>
      </c>
      <c r="P113" s="9"/>
    </row>
    <row r="114" spans="1:16" ht="15">
      <c r="A114" s="12"/>
      <c r="B114" s="25">
        <v>365</v>
      </c>
      <c r="C114" s="20" t="s">
        <v>220</v>
      </c>
      <c r="D114" s="47">
        <v>19044</v>
      </c>
      <c r="E114" s="47">
        <v>2332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21376</v>
      </c>
      <c r="O114" s="48">
        <f t="shared" si="15"/>
        <v>0.2656855921248881</v>
      </c>
      <c r="P114" s="9"/>
    </row>
    <row r="115" spans="1:16" ht="15">
      <c r="A115" s="12"/>
      <c r="B115" s="25">
        <v>366</v>
      </c>
      <c r="C115" s="20" t="s">
        <v>118</v>
      </c>
      <c r="D115" s="47">
        <v>228989</v>
      </c>
      <c r="E115" s="47">
        <v>4530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233519</v>
      </c>
      <c r="O115" s="48">
        <f t="shared" si="15"/>
        <v>2.902443571641643</v>
      </c>
      <c r="P115" s="9"/>
    </row>
    <row r="116" spans="1:16" ht="15">
      <c r="A116" s="12"/>
      <c r="B116" s="25">
        <v>369.3</v>
      </c>
      <c r="C116" s="20" t="s">
        <v>120</v>
      </c>
      <c r="D116" s="47">
        <v>1847</v>
      </c>
      <c r="E116" s="47">
        <v>82098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83945</v>
      </c>
      <c r="O116" s="48">
        <f t="shared" si="15"/>
        <v>1.0433653176891717</v>
      </c>
      <c r="P116" s="9"/>
    </row>
    <row r="117" spans="1:16" ht="15">
      <c r="A117" s="12"/>
      <c r="B117" s="25">
        <v>369.9</v>
      </c>
      <c r="C117" s="20" t="s">
        <v>122</v>
      </c>
      <c r="D117" s="47">
        <v>743342</v>
      </c>
      <c r="E117" s="47">
        <v>548631</v>
      </c>
      <c r="F117" s="47">
        <v>0</v>
      </c>
      <c r="G117" s="47">
        <v>2650</v>
      </c>
      <c r="H117" s="47">
        <v>0</v>
      </c>
      <c r="I117" s="47">
        <v>13538367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14832990</v>
      </c>
      <c r="O117" s="48">
        <f t="shared" si="15"/>
        <v>184.3615143681018</v>
      </c>
      <c r="P117" s="9"/>
    </row>
    <row r="118" spans="1:16" ht="15.75">
      <c r="A118" s="29" t="s">
        <v>57</v>
      </c>
      <c r="B118" s="30"/>
      <c r="C118" s="31"/>
      <c r="D118" s="32">
        <f aca="true" t="shared" si="18" ref="D118:M118">SUM(D119:D120)</f>
        <v>9272177</v>
      </c>
      <c r="E118" s="32">
        <f t="shared" si="18"/>
        <v>7533703</v>
      </c>
      <c r="F118" s="32">
        <f t="shared" si="18"/>
        <v>2319750</v>
      </c>
      <c r="G118" s="32">
        <f t="shared" si="18"/>
        <v>6432450</v>
      </c>
      <c r="H118" s="32">
        <f t="shared" si="18"/>
        <v>0</v>
      </c>
      <c r="I118" s="32">
        <f t="shared" si="18"/>
        <v>15401</v>
      </c>
      <c r="J118" s="32">
        <f t="shared" si="18"/>
        <v>0</v>
      </c>
      <c r="K118" s="32">
        <f t="shared" si="18"/>
        <v>0</v>
      </c>
      <c r="L118" s="32">
        <f t="shared" si="18"/>
        <v>0</v>
      </c>
      <c r="M118" s="32">
        <f t="shared" si="18"/>
        <v>0</v>
      </c>
      <c r="N118" s="32">
        <f>SUM(D118:M118)</f>
        <v>25573481</v>
      </c>
      <c r="O118" s="46">
        <f t="shared" si="15"/>
        <v>317.8567291438799</v>
      </c>
      <c r="P118" s="9"/>
    </row>
    <row r="119" spans="1:16" ht="15">
      <c r="A119" s="12"/>
      <c r="B119" s="25">
        <v>381</v>
      </c>
      <c r="C119" s="20" t="s">
        <v>123</v>
      </c>
      <c r="D119" s="47">
        <v>9272177</v>
      </c>
      <c r="E119" s="47">
        <v>7533703</v>
      </c>
      <c r="F119" s="47">
        <v>2319750</v>
      </c>
      <c r="G119" s="47">
        <v>6432450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25558080</v>
      </c>
      <c r="O119" s="48">
        <f t="shared" si="15"/>
        <v>317.6653077458487</v>
      </c>
      <c r="P119" s="9"/>
    </row>
    <row r="120" spans="1:16" ht="15.75" thickBot="1">
      <c r="A120" s="12"/>
      <c r="B120" s="25">
        <v>389.1</v>
      </c>
      <c r="C120" s="20" t="s">
        <v>221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15401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15401</v>
      </c>
      <c r="O120" s="48">
        <f t="shared" si="15"/>
        <v>0.19142139803122205</v>
      </c>
      <c r="P120" s="9"/>
    </row>
    <row r="121" spans="1:119" ht="16.5" thickBot="1">
      <c r="A121" s="14" t="s">
        <v>84</v>
      </c>
      <c r="B121" s="23"/>
      <c r="C121" s="22"/>
      <c r="D121" s="15">
        <f aca="true" t="shared" si="19" ref="D121:M121">SUM(D5,D12,D26,D52,D96,D109,D118)</f>
        <v>62829412</v>
      </c>
      <c r="E121" s="15">
        <f t="shared" si="19"/>
        <v>49742938</v>
      </c>
      <c r="F121" s="15">
        <f t="shared" si="19"/>
        <v>4368952</v>
      </c>
      <c r="G121" s="15">
        <f t="shared" si="19"/>
        <v>10221609</v>
      </c>
      <c r="H121" s="15">
        <f t="shared" si="19"/>
        <v>0</v>
      </c>
      <c r="I121" s="15">
        <f t="shared" si="19"/>
        <v>17679829</v>
      </c>
      <c r="J121" s="15">
        <f t="shared" si="19"/>
        <v>0</v>
      </c>
      <c r="K121" s="15">
        <f t="shared" si="19"/>
        <v>0</v>
      </c>
      <c r="L121" s="15">
        <f t="shared" si="19"/>
        <v>0</v>
      </c>
      <c r="M121" s="15">
        <f t="shared" si="19"/>
        <v>0</v>
      </c>
      <c r="N121" s="15">
        <f>SUM(D121:M121)</f>
        <v>144842740</v>
      </c>
      <c r="O121" s="38">
        <f t="shared" si="15"/>
        <v>1800.272695634881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5" ht="15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5" ht="15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269</v>
      </c>
      <c r="M123" s="49"/>
      <c r="N123" s="49"/>
      <c r="O123" s="44">
        <v>80456</v>
      </c>
    </row>
    <row r="124" spans="1:15" ht="15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5" ht="15.75" customHeight="1" thickBot="1">
      <c r="A125" s="53" t="s">
        <v>151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sheetProtection/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39419901</v>
      </c>
      <c r="E5" s="27">
        <f t="shared" si="0"/>
        <v>28272105</v>
      </c>
      <c r="F5" s="27">
        <f t="shared" si="0"/>
        <v>1393074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69085080</v>
      </c>
      <c r="O5" s="33">
        <f aca="true" t="shared" si="2" ref="O5:O36">(N5/O$119)</f>
        <v>887.5153196901376</v>
      </c>
      <c r="P5" s="6"/>
    </row>
    <row r="6" spans="1:16" ht="15">
      <c r="A6" s="12"/>
      <c r="B6" s="25">
        <v>311</v>
      </c>
      <c r="C6" s="20" t="s">
        <v>3</v>
      </c>
      <c r="D6" s="47">
        <v>39419901</v>
      </c>
      <c r="E6" s="47">
        <v>11909671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51329572</v>
      </c>
      <c r="O6" s="48">
        <f t="shared" si="2"/>
        <v>659.4156292956154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5296556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5296556</v>
      </c>
      <c r="O7" s="48">
        <f t="shared" si="2"/>
        <v>68.04326768669468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457786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457786</v>
      </c>
      <c r="O8" s="48">
        <f t="shared" si="2"/>
        <v>5.881039554990301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1238072</v>
      </c>
      <c r="F9" s="47">
        <v>935288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2173360</v>
      </c>
      <c r="O9" s="48">
        <f t="shared" si="2"/>
        <v>27.920504618388765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9127257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9127257</v>
      </c>
      <c r="O10" s="48">
        <f t="shared" si="2"/>
        <v>117.25513546845492</v>
      </c>
      <c r="P10" s="9"/>
    </row>
    <row r="11" spans="1:16" ht="15">
      <c r="A11" s="12"/>
      <c r="B11" s="25">
        <v>315</v>
      </c>
      <c r="C11" s="20" t="s">
        <v>176</v>
      </c>
      <c r="D11" s="47">
        <v>0</v>
      </c>
      <c r="E11" s="47">
        <v>700549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700549</v>
      </c>
      <c r="O11" s="48">
        <f t="shared" si="2"/>
        <v>8.9997430659935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SUM(D13:D25)</f>
        <v>25904</v>
      </c>
      <c r="E12" s="32">
        <f t="shared" si="3"/>
        <v>2969728</v>
      </c>
      <c r="F12" s="32">
        <f t="shared" si="3"/>
        <v>0</v>
      </c>
      <c r="G12" s="32">
        <f t="shared" si="3"/>
        <v>2179026</v>
      </c>
      <c r="H12" s="32">
        <f t="shared" si="3"/>
        <v>0</v>
      </c>
      <c r="I12" s="32">
        <f t="shared" si="3"/>
        <v>99769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5274427</v>
      </c>
      <c r="O12" s="46">
        <f t="shared" si="2"/>
        <v>67.75898305520226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1544224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1544224</v>
      </c>
      <c r="O13" s="48">
        <f t="shared" si="2"/>
        <v>19.83818296270603</v>
      </c>
      <c r="P13" s="9"/>
    </row>
    <row r="14" spans="1:16" ht="15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285268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aca="true" t="shared" si="4" ref="N14:N23">SUM(D14:M14)</f>
        <v>285268</v>
      </c>
      <c r="O14" s="48">
        <f t="shared" si="2"/>
        <v>3.6647525083182386</v>
      </c>
      <c r="P14" s="9"/>
    </row>
    <row r="15" spans="1:16" ht="15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53223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53223</v>
      </c>
      <c r="O15" s="48">
        <f t="shared" si="2"/>
        <v>0.6837399313986202</v>
      </c>
      <c r="P15" s="9"/>
    </row>
    <row r="16" spans="1:16" ht="15">
      <c r="A16" s="12"/>
      <c r="B16" s="25">
        <v>324.21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88139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88139</v>
      </c>
      <c r="O16" s="48">
        <f t="shared" si="2"/>
        <v>1.1322953199470716</v>
      </c>
      <c r="P16" s="9"/>
    </row>
    <row r="17" spans="1:16" ht="15">
      <c r="A17" s="12"/>
      <c r="B17" s="25">
        <v>324.22</v>
      </c>
      <c r="C17" s="20" t="s">
        <v>177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8010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8010</v>
      </c>
      <c r="O17" s="48">
        <f t="shared" si="2"/>
        <v>0.10290206960342237</v>
      </c>
      <c r="P17" s="9"/>
    </row>
    <row r="18" spans="1:16" ht="15">
      <c r="A18" s="12"/>
      <c r="B18" s="25">
        <v>324.31</v>
      </c>
      <c r="C18" s="20" t="s">
        <v>20</v>
      </c>
      <c r="D18" s="47">
        <v>0</v>
      </c>
      <c r="E18" s="47">
        <v>0</v>
      </c>
      <c r="F18" s="47">
        <v>0</v>
      </c>
      <c r="G18" s="47">
        <v>887695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887695</v>
      </c>
      <c r="O18" s="48">
        <f t="shared" si="2"/>
        <v>11.403951645019976</v>
      </c>
      <c r="P18" s="9"/>
    </row>
    <row r="19" spans="1:16" ht="15">
      <c r="A19" s="12"/>
      <c r="B19" s="25">
        <v>324.32</v>
      </c>
      <c r="C19" s="20" t="s">
        <v>234</v>
      </c>
      <c r="D19" s="47">
        <v>0</v>
      </c>
      <c r="E19" s="47">
        <v>0</v>
      </c>
      <c r="F19" s="47">
        <v>0</v>
      </c>
      <c r="G19" s="47">
        <v>205732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205732</v>
      </c>
      <c r="O19" s="48">
        <f t="shared" si="2"/>
        <v>2.642977351267327</v>
      </c>
      <c r="P19" s="9"/>
    </row>
    <row r="20" spans="1:16" ht="15">
      <c r="A20" s="12"/>
      <c r="B20" s="25">
        <v>324.61</v>
      </c>
      <c r="C20" s="20" t="s">
        <v>225</v>
      </c>
      <c r="D20" s="47">
        <v>0</v>
      </c>
      <c r="E20" s="47">
        <v>0</v>
      </c>
      <c r="F20" s="47">
        <v>0</v>
      </c>
      <c r="G20" s="47">
        <v>452046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452046</v>
      </c>
      <c r="O20" s="48">
        <f t="shared" si="2"/>
        <v>5.807299495124677</v>
      </c>
      <c r="P20" s="9"/>
    </row>
    <row r="21" spans="1:16" ht="15">
      <c r="A21" s="12"/>
      <c r="B21" s="25">
        <v>324.71</v>
      </c>
      <c r="C21" s="20" t="s">
        <v>226</v>
      </c>
      <c r="D21" s="47">
        <v>0</v>
      </c>
      <c r="E21" s="47">
        <v>0</v>
      </c>
      <c r="F21" s="47">
        <v>0</v>
      </c>
      <c r="G21" s="47">
        <v>249276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249276</v>
      </c>
      <c r="O21" s="48">
        <f t="shared" si="2"/>
        <v>3.202374070220064</v>
      </c>
      <c r="P21" s="9"/>
    </row>
    <row r="22" spans="1:16" ht="15">
      <c r="A22" s="12"/>
      <c r="B22" s="25">
        <v>324.72</v>
      </c>
      <c r="C22" s="20" t="s">
        <v>227</v>
      </c>
      <c r="D22" s="47">
        <v>0</v>
      </c>
      <c r="E22" s="47">
        <v>0</v>
      </c>
      <c r="F22" s="47">
        <v>0</v>
      </c>
      <c r="G22" s="47">
        <v>45786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45786</v>
      </c>
      <c r="O22" s="48">
        <f t="shared" si="2"/>
        <v>0.5881990210814352</v>
      </c>
      <c r="P22" s="9"/>
    </row>
    <row r="23" spans="1:16" ht="15">
      <c r="A23" s="12"/>
      <c r="B23" s="25">
        <v>325.2</v>
      </c>
      <c r="C23" s="20" t="s">
        <v>22</v>
      </c>
      <c r="D23" s="47">
        <v>0</v>
      </c>
      <c r="E23" s="47">
        <v>801838</v>
      </c>
      <c r="F23" s="47">
        <v>0</v>
      </c>
      <c r="G23" s="47">
        <v>0</v>
      </c>
      <c r="H23" s="47">
        <v>0</v>
      </c>
      <c r="I23" s="47">
        <v>1040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802878</v>
      </c>
      <c r="O23" s="48">
        <f t="shared" si="2"/>
        <v>10.314333063552626</v>
      </c>
      <c r="P23" s="9"/>
    </row>
    <row r="24" spans="1:16" ht="15">
      <c r="A24" s="12"/>
      <c r="B24" s="25">
        <v>329</v>
      </c>
      <c r="C24" s="20" t="s">
        <v>23</v>
      </c>
      <c r="D24" s="47">
        <v>25904</v>
      </c>
      <c r="E24" s="47">
        <v>605276</v>
      </c>
      <c r="F24" s="47">
        <v>0</v>
      </c>
      <c r="G24" s="47">
        <v>0</v>
      </c>
      <c r="H24" s="47">
        <v>0</v>
      </c>
      <c r="I24" s="47">
        <v>2580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5" ref="N24:N31">SUM(D24:M24)</f>
        <v>633760</v>
      </c>
      <c r="O24" s="48">
        <f t="shared" si="2"/>
        <v>8.141724797985637</v>
      </c>
      <c r="P24" s="9"/>
    </row>
    <row r="25" spans="1:16" ht="15">
      <c r="A25" s="12"/>
      <c r="B25" s="25">
        <v>367</v>
      </c>
      <c r="C25" s="20" t="s">
        <v>119</v>
      </c>
      <c r="D25" s="47">
        <v>0</v>
      </c>
      <c r="E25" s="47">
        <v>18390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18390</v>
      </c>
      <c r="O25" s="48">
        <f t="shared" si="2"/>
        <v>0.23625081897714573</v>
      </c>
      <c r="P25" s="9"/>
    </row>
    <row r="26" spans="1:16" ht="15.75">
      <c r="A26" s="29" t="s">
        <v>26</v>
      </c>
      <c r="B26" s="30"/>
      <c r="C26" s="31"/>
      <c r="D26" s="32">
        <f aca="true" t="shared" si="6" ref="D26:M26">SUM(D27:D48)</f>
        <v>6284586</v>
      </c>
      <c r="E26" s="32">
        <f t="shared" si="6"/>
        <v>3604855</v>
      </c>
      <c r="F26" s="32">
        <f t="shared" si="6"/>
        <v>642982</v>
      </c>
      <c r="G26" s="32">
        <f t="shared" si="6"/>
        <v>580489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5">
        <f t="shared" si="5"/>
        <v>11112912</v>
      </c>
      <c r="O26" s="46">
        <f t="shared" si="2"/>
        <v>142.76425020233552</v>
      </c>
      <c r="P26" s="10"/>
    </row>
    <row r="27" spans="1:16" ht="15">
      <c r="A27" s="12"/>
      <c r="B27" s="25">
        <v>331.1</v>
      </c>
      <c r="C27" s="20" t="s">
        <v>24</v>
      </c>
      <c r="D27" s="47">
        <v>113062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113062</v>
      </c>
      <c r="O27" s="48">
        <f t="shared" si="2"/>
        <v>1.4524736321475828</v>
      </c>
      <c r="P27" s="9"/>
    </row>
    <row r="28" spans="1:16" ht="15">
      <c r="A28" s="12"/>
      <c r="B28" s="25">
        <v>331.2</v>
      </c>
      <c r="C28" s="20" t="s">
        <v>25</v>
      </c>
      <c r="D28" s="47">
        <v>34702</v>
      </c>
      <c r="E28" s="47">
        <v>1109305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1144007</v>
      </c>
      <c r="O28" s="48">
        <f t="shared" si="2"/>
        <v>14.696715098726893</v>
      </c>
      <c r="P28" s="9"/>
    </row>
    <row r="29" spans="1:16" ht="15">
      <c r="A29" s="12"/>
      <c r="B29" s="25">
        <v>331.65</v>
      </c>
      <c r="C29" s="20" t="s">
        <v>29</v>
      </c>
      <c r="D29" s="47">
        <v>0</v>
      </c>
      <c r="E29" s="47">
        <v>134083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134083</v>
      </c>
      <c r="O29" s="48">
        <f t="shared" si="2"/>
        <v>1.7225241196798602</v>
      </c>
      <c r="P29" s="9"/>
    </row>
    <row r="30" spans="1:16" ht="15">
      <c r="A30" s="12"/>
      <c r="B30" s="25">
        <v>331.7</v>
      </c>
      <c r="C30" s="20" t="s">
        <v>27</v>
      </c>
      <c r="D30" s="47">
        <v>21470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21470</v>
      </c>
      <c r="O30" s="48">
        <f t="shared" si="2"/>
        <v>0.275818655978212</v>
      </c>
      <c r="P30" s="9"/>
    </row>
    <row r="31" spans="1:16" ht="15">
      <c r="A31" s="12"/>
      <c r="B31" s="25">
        <v>334.2</v>
      </c>
      <c r="C31" s="20" t="s">
        <v>28</v>
      </c>
      <c r="D31" s="47">
        <v>145758</v>
      </c>
      <c r="E31" s="47">
        <v>9248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155006</v>
      </c>
      <c r="O31" s="48">
        <f t="shared" si="2"/>
        <v>1.9913156305802855</v>
      </c>
      <c r="P31" s="9"/>
    </row>
    <row r="32" spans="1:16" ht="15">
      <c r="A32" s="12"/>
      <c r="B32" s="25">
        <v>334.49</v>
      </c>
      <c r="C32" s="20" t="s">
        <v>31</v>
      </c>
      <c r="D32" s="47">
        <v>0</v>
      </c>
      <c r="E32" s="47">
        <v>0</v>
      </c>
      <c r="F32" s="47">
        <v>0</v>
      </c>
      <c r="G32" s="47">
        <v>580489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7" ref="N32:N46">SUM(D32:M32)</f>
        <v>580489</v>
      </c>
      <c r="O32" s="48">
        <f t="shared" si="2"/>
        <v>7.457368224971416</v>
      </c>
      <c r="P32" s="9"/>
    </row>
    <row r="33" spans="1:16" ht="15">
      <c r="A33" s="12"/>
      <c r="B33" s="25">
        <v>334.7</v>
      </c>
      <c r="C33" s="20" t="s">
        <v>33</v>
      </c>
      <c r="D33" s="47">
        <v>35590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35590</v>
      </c>
      <c r="O33" s="48">
        <f t="shared" si="2"/>
        <v>0.45721406456751584</v>
      </c>
      <c r="P33" s="9"/>
    </row>
    <row r="34" spans="1:16" ht="15">
      <c r="A34" s="12"/>
      <c r="B34" s="25">
        <v>334.81</v>
      </c>
      <c r="C34" s="20" t="s">
        <v>263</v>
      </c>
      <c r="D34" s="47">
        <v>11932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11932</v>
      </c>
      <c r="O34" s="48">
        <f t="shared" si="2"/>
        <v>0.15328682827815676</v>
      </c>
      <c r="P34" s="9"/>
    </row>
    <row r="35" spans="1:16" ht="15">
      <c r="A35" s="12"/>
      <c r="B35" s="25">
        <v>334.89</v>
      </c>
      <c r="C35" s="20" t="s">
        <v>34</v>
      </c>
      <c r="D35" s="47">
        <v>0</v>
      </c>
      <c r="E35" s="47">
        <v>16706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16706</v>
      </c>
      <c r="O35" s="48">
        <f t="shared" si="2"/>
        <v>0.21461697562980947</v>
      </c>
      <c r="P35" s="9"/>
    </row>
    <row r="36" spans="1:16" ht="15">
      <c r="A36" s="12"/>
      <c r="B36" s="25">
        <v>335.12</v>
      </c>
      <c r="C36" s="20" t="s">
        <v>178</v>
      </c>
      <c r="D36" s="47">
        <v>1245069</v>
      </c>
      <c r="E36" s="47">
        <v>628308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1873377</v>
      </c>
      <c r="O36" s="48">
        <f t="shared" si="2"/>
        <v>24.066712914787836</v>
      </c>
      <c r="P36" s="9"/>
    </row>
    <row r="37" spans="1:16" ht="15">
      <c r="A37" s="12"/>
      <c r="B37" s="25">
        <v>335.13</v>
      </c>
      <c r="C37" s="20" t="s">
        <v>179</v>
      </c>
      <c r="D37" s="47">
        <v>28398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28398</v>
      </c>
      <c r="O37" s="48">
        <f aca="true" t="shared" si="8" ref="O37:O68">(N37/O$119)</f>
        <v>0.36482059582996107</v>
      </c>
      <c r="P37" s="9"/>
    </row>
    <row r="38" spans="1:16" ht="15">
      <c r="A38" s="12"/>
      <c r="B38" s="25">
        <v>335.14</v>
      </c>
      <c r="C38" s="20" t="s">
        <v>180</v>
      </c>
      <c r="D38" s="47">
        <v>0</v>
      </c>
      <c r="E38" s="47">
        <v>17539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17539</v>
      </c>
      <c r="O38" s="48">
        <f t="shared" si="8"/>
        <v>0.2253182770005524</v>
      </c>
      <c r="P38" s="9"/>
    </row>
    <row r="39" spans="1:16" ht="15">
      <c r="A39" s="12"/>
      <c r="B39" s="25">
        <v>335.15</v>
      </c>
      <c r="C39" s="20" t="s">
        <v>181</v>
      </c>
      <c r="D39" s="47">
        <v>20800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20800</v>
      </c>
      <c r="O39" s="48">
        <f t="shared" si="8"/>
        <v>0.2672113667604476</v>
      </c>
      <c r="P39" s="9"/>
    </row>
    <row r="40" spans="1:16" ht="15">
      <c r="A40" s="12"/>
      <c r="B40" s="25">
        <v>335.16</v>
      </c>
      <c r="C40" s="20" t="s">
        <v>182</v>
      </c>
      <c r="D40" s="47">
        <v>25000</v>
      </c>
      <c r="E40" s="47">
        <v>198250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223250</v>
      </c>
      <c r="O40" s="48">
        <f t="shared" si="8"/>
        <v>2.868025847561054</v>
      </c>
      <c r="P40" s="9"/>
    </row>
    <row r="41" spans="1:16" ht="15">
      <c r="A41" s="12"/>
      <c r="B41" s="25">
        <v>335.18</v>
      </c>
      <c r="C41" s="20" t="s">
        <v>183</v>
      </c>
      <c r="D41" s="47">
        <v>4566984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4566984</v>
      </c>
      <c r="O41" s="48">
        <f t="shared" si="8"/>
        <v>58.67067483716807</v>
      </c>
      <c r="P41" s="9"/>
    </row>
    <row r="42" spans="1:16" ht="15">
      <c r="A42" s="12"/>
      <c r="B42" s="25">
        <v>335.23</v>
      </c>
      <c r="C42" s="20" t="s">
        <v>140</v>
      </c>
      <c r="D42" s="47">
        <v>21709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21709</v>
      </c>
      <c r="O42" s="48">
        <f t="shared" si="8"/>
        <v>0.27888901735589217</v>
      </c>
      <c r="P42" s="9"/>
    </row>
    <row r="43" spans="1:16" ht="15">
      <c r="A43" s="12"/>
      <c r="B43" s="25">
        <v>335.49</v>
      </c>
      <c r="C43" s="20" t="s">
        <v>42</v>
      </c>
      <c r="D43" s="47">
        <v>0</v>
      </c>
      <c r="E43" s="47">
        <v>1054552</v>
      </c>
      <c r="F43" s="47">
        <v>642982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1697534</v>
      </c>
      <c r="O43" s="48">
        <f t="shared" si="8"/>
        <v>21.807710589535077</v>
      </c>
      <c r="P43" s="9"/>
    </row>
    <row r="44" spans="1:16" ht="15">
      <c r="A44" s="12"/>
      <c r="B44" s="25">
        <v>335.5</v>
      </c>
      <c r="C44" s="20" t="s">
        <v>43</v>
      </c>
      <c r="D44" s="47">
        <v>0</v>
      </c>
      <c r="E44" s="47">
        <v>396686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396686</v>
      </c>
      <c r="O44" s="48">
        <f t="shared" si="8"/>
        <v>5.096106165131486</v>
      </c>
      <c r="P44" s="9"/>
    </row>
    <row r="45" spans="1:16" ht="15">
      <c r="A45" s="12"/>
      <c r="B45" s="25">
        <v>335.7</v>
      </c>
      <c r="C45" s="20" t="s">
        <v>45</v>
      </c>
      <c r="D45" s="47">
        <v>0</v>
      </c>
      <c r="E45" s="47">
        <v>33291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33291</v>
      </c>
      <c r="O45" s="48">
        <f t="shared" si="8"/>
        <v>0.42767950052029136</v>
      </c>
      <c r="P45" s="9"/>
    </row>
    <row r="46" spans="1:16" ht="15">
      <c r="A46" s="12"/>
      <c r="B46" s="25">
        <v>336</v>
      </c>
      <c r="C46" s="20" t="s">
        <v>146</v>
      </c>
      <c r="D46" s="47">
        <v>2016</v>
      </c>
      <c r="E46" s="47">
        <v>762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2778</v>
      </c>
      <c r="O46" s="48">
        <f t="shared" si="8"/>
        <v>0.03568813350290978</v>
      </c>
      <c r="P46" s="9"/>
    </row>
    <row r="47" spans="1:16" ht="15">
      <c r="A47" s="12"/>
      <c r="B47" s="25">
        <v>337.1</v>
      </c>
      <c r="C47" s="20" t="s">
        <v>158</v>
      </c>
      <c r="D47" s="47">
        <v>12096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12096</v>
      </c>
      <c r="O47" s="48">
        <f t="shared" si="8"/>
        <v>0.1553936871314603</v>
      </c>
      <c r="P47" s="9"/>
    </row>
    <row r="48" spans="1:16" ht="15">
      <c r="A48" s="12"/>
      <c r="B48" s="25">
        <v>337.6</v>
      </c>
      <c r="C48" s="20" t="s">
        <v>49</v>
      </c>
      <c r="D48" s="47">
        <v>0</v>
      </c>
      <c r="E48" s="47">
        <v>6125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6125</v>
      </c>
      <c r="O48" s="48">
        <f t="shared" si="8"/>
        <v>0.0786860394907568</v>
      </c>
      <c r="P48" s="9"/>
    </row>
    <row r="49" spans="1:16" ht="15.75">
      <c r="A49" s="29" t="s">
        <v>55</v>
      </c>
      <c r="B49" s="30"/>
      <c r="C49" s="31"/>
      <c r="D49" s="32">
        <f aca="true" t="shared" si="9" ref="D49:M49">SUM(D50:D89)</f>
        <v>3738918</v>
      </c>
      <c r="E49" s="32">
        <f t="shared" si="9"/>
        <v>2154792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3688268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9581978</v>
      </c>
      <c r="O49" s="46">
        <f t="shared" si="8"/>
        <v>123.09679988694904</v>
      </c>
      <c r="P49" s="10"/>
    </row>
    <row r="50" spans="1:16" ht="15">
      <c r="A50" s="12"/>
      <c r="B50" s="25">
        <v>341.1</v>
      </c>
      <c r="C50" s="20" t="s">
        <v>185</v>
      </c>
      <c r="D50" s="47">
        <v>440709</v>
      </c>
      <c r="E50" s="47">
        <v>237807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678516</v>
      </c>
      <c r="O50" s="48">
        <f t="shared" si="8"/>
        <v>8.716691717732301</v>
      </c>
      <c r="P50" s="9"/>
    </row>
    <row r="51" spans="1:16" ht="15">
      <c r="A51" s="12"/>
      <c r="B51" s="25">
        <v>341.16</v>
      </c>
      <c r="C51" s="20" t="s">
        <v>187</v>
      </c>
      <c r="D51" s="47">
        <v>0</v>
      </c>
      <c r="E51" s="47">
        <v>189070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aca="true" t="shared" si="10" ref="N51:N89">SUM(D51:M51)</f>
        <v>189070</v>
      </c>
      <c r="O51" s="48">
        <f t="shared" si="8"/>
        <v>2.4289256304518183</v>
      </c>
      <c r="P51" s="9"/>
    </row>
    <row r="52" spans="1:16" ht="15">
      <c r="A52" s="12"/>
      <c r="B52" s="25">
        <v>341.3</v>
      </c>
      <c r="C52" s="20" t="s">
        <v>188</v>
      </c>
      <c r="D52" s="47">
        <v>479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479</v>
      </c>
      <c r="O52" s="48">
        <f t="shared" si="8"/>
        <v>0.006153569455685307</v>
      </c>
      <c r="P52" s="9"/>
    </row>
    <row r="53" spans="1:16" ht="15">
      <c r="A53" s="12"/>
      <c r="B53" s="25">
        <v>341.52</v>
      </c>
      <c r="C53" s="20" t="s">
        <v>189</v>
      </c>
      <c r="D53" s="47">
        <v>95370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95370</v>
      </c>
      <c r="O53" s="48">
        <f t="shared" si="8"/>
        <v>1.2251898099973022</v>
      </c>
      <c r="P53" s="9"/>
    </row>
    <row r="54" spans="1:16" ht="15">
      <c r="A54" s="12"/>
      <c r="B54" s="25">
        <v>341.8</v>
      </c>
      <c r="C54" s="20" t="s">
        <v>190</v>
      </c>
      <c r="D54" s="47">
        <v>8993</v>
      </c>
      <c r="E54" s="47">
        <v>13533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22526</v>
      </c>
      <c r="O54" s="48">
        <f t="shared" si="8"/>
        <v>0.2893847715214347</v>
      </c>
      <c r="P54" s="9"/>
    </row>
    <row r="55" spans="1:16" ht="15">
      <c r="A55" s="12"/>
      <c r="B55" s="25">
        <v>341.9</v>
      </c>
      <c r="C55" s="20" t="s">
        <v>191</v>
      </c>
      <c r="D55" s="47">
        <v>206332</v>
      </c>
      <c r="E55" s="47">
        <v>100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206432</v>
      </c>
      <c r="O55" s="48">
        <f t="shared" si="8"/>
        <v>2.651970041494842</v>
      </c>
      <c r="P55" s="9"/>
    </row>
    <row r="56" spans="1:16" ht="15">
      <c r="A56" s="12"/>
      <c r="B56" s="25">
        <v>342.1</v>
      </c>
      <c r="C56" s="20" t="s">
        <v>65</v>
      </c>
      <c r="D56" s="47">
        <v>169193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169193</v>
      </c>
      <c r="O56" s="48">
        <f t="shared" si="8"/>
        <v>2.1735717680913655</v>
      </c>
      <c r="P56" s="9"/>
    </row>
    <row r="57" spans="1:16" ht="15">
      <c r="A57" s="12"/>
      <c r="B57" s="25">
        <v>342.2</v>
      </c>
      <c r="C57" s="20" t="s">
        <v>66</v>
      </c>
      <c r="D57" s="47">
        <v>0</v>
      </c>
      <c r="E57" s="47">
        <v>490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490</v>
      </c>
      <c r="O57" s="48">
        <f t="shared" si="8"/>
        <v>0.006294883159260544</v>
      </c>
      <c r="P57" s="9"/>
    </row>
    <row r="58" spans="1:16" ht="15">
      <c r="A58" s="12"/>
      <c r="B58" s="25">
        <v>342.4</v>
      </c>
      <c r="C58" s="20" t="s">
        <v>68</v>
      </c>
      <c r="D58" s="47">
        <v>0</v>
      </c>
      <c r="E58" s="47">
        <v>375983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375983</v>
      </c>
      <c r="O58" s="48">
        <f t="shared" si="8"/>
        <v>4.830140928302566</v>
      </c>
      <c r="P58" s="9"/>
    </row>
    <row r="59" spans="1:16" ht="15">
      <c r="A59" s="12"/>
      <c r="B59" s="25">
        <v>342.5</v>
      </c>
      <c r="C59" s="20" t="s">
        <v>69</v>
      </c>
      <c r="D59" s="47">
        <v>0</v>
      </c>
      <c r="E59" s="47">
        <v>129700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129700</v>
      </c>
      <c r="O59" s="48">
        <f t="shared" si="8"/>
        <v>1.666217032155291</v>
      </c>
      <c r="P59" s="9"/>
    </row>
    <row r="60" spans="1:16" ht="15">
      <c r="A60" s="12"/>
      <c r="B60" s="25">
        <v>342.6</v>
      </c>
      <c r="C60" s="20" t="s">
        <v>70</v>
      </c>
      <c r="D60" s="47">
        <v>1671060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1671060</v>
      </c>
      <c r="O60" s="48">
        <f t="shared" si="8"/>
        <v>21.467607045130457</v>
      </c>
      <c r="P60" s="9"/>
    </row>
    <row r="61" spans="1:16" ht="15">
      <c r="A61" s="12"/>
      <c r="B61" s="25">
        <v>343.3</v>
      </c>
      <c r="C61" s="20" t="s">
        <v>71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1424013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1424013</v>
      </c>
      <c r="O61" s="48">
        <f t="shared" si="8"/>
        <v>18.29386826993487</v>
      </c>
      <c r="P61" s="9"/>
    </row>
    <row r="62" spans="1:16" ht="15">
      <c r="A62" s="12"/>
      <c r="B62" s="25">
        <v>343.4</v>
      </c>
      <c r="C62" s="20" t="s">
        <v>72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3350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3350</v>
      </c>
      <c r="O62" s="48">
        <f t="shared" si="8"/>
        <v>0.04303644608882209</v>
      </c>
      <c r="P62" s="9"/>
    </row>
    <row r="63" spans="1:16" ht="15">
      <c r="A63" s="12"/>
      <c r="B63" s="25">
        <v>343.5</v>
      </c>
      <c r="C63" s="20" t="s">
        <v>73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2260191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2260191</v>
      </c>
      <c r="O63" s="48">
        <f t="shared" si="8"/>
        <v>29.03599645431071</v>
      </c>
      <c r="P63" s="9"/>
    </row>
    <row r="64" spans="1:16" ht="15">
      <c r="A64" s="12"/>
      <c r="B64" s="25">
        <v>344.9</v>
      </c>
      <c r="C64" s="20" t="s">
        <v>192</v>
      </c>
      <c r="D64" s="47">
        <v>100</v>
      </c>
      <c r="E64" s="47">
        <v>61630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61730</v>
      </c>
      <c r="O64" s="48">
        <f t="shared" si="8"/>
        <v>0.7930268110635783</v>
      </c>
      <c r="P64" s="9"/>
    </row>
    <row r="65" spans="1:16" ht="15">
      <c r="A65" s="12"/>
      <c r="B65" s="25">
        <v>346.4</v>
      </c>
      <c r="C65" s="20" t="s">
        <v>76</v>
      </c>
      <c r="D65" s="47">
        <v>0</v>
      </c>
      <c r="E65" s="47">
        <v>55366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55366</v>
      </c>
      <c r="O65" s="48">
        <f t="shared" si="8"/>
        <v>0.7112704101951414</v>
      </c>
      <c r="P65" s="9"/>
    </row>
    <row r="66" spans="1:16" ht="15">
      <c r="A66" s="12"/>
      <c r="B66" s="25">
        <v>347.1</v>
      </c>
      <c r="C66" s="20" t="s">
        <v>78</v>
      </c>
      <c r="D66" s="47">
        <v>590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590</v>
      </c>
      <c r="O66" s="48">
        <f t="shared" si="8"/>
        <v>0.007579553191762696</v>
      </c>
      <c r="P66" s="9"/>
    </row>
    <row r="67" spans="1:16" ht="15">
      <c r="A67" s="12"/>
      <c r="B67" s="25">
        <v>348.11</v>
      </c>
      <c r="C67" s="20" t="s">
        <v>193</v>
      </c>
      <c r="D67" s="47">
        <v>0</v>
      </c>
      <c r="E67" s="47">
        <v>830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830</v>
      </c>
      <c r="O67" s="48">
        <f t="shared" si="8"/>
        <v>0.01066276126976786</v>
      </c>
      <c r="P67" s="9"/>
    </row>
    <row r="68" spans="1:16" ht="15">
      <c r="A68" s="12"/>
      <c r="B68" s="25">
        <v>348.12</v>
      </c>
      <c r="C68" s="20" t="s">
        <v>194</v>
      </c>
      <c r="D68" s="47">
        <v>0</v>
      </c>
      <c r="E68" s="47">
        <v>4467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aca="true" t="shared" si="11" ref="N68:N82">SUM(D68:M68)</f>
        <v>4467</v>
      </c>
      <c r="O68" s="48">
        <f t="shared" si="8"/>
        <v>0.05738621035187112</v>
      </c>
      <c r="P68" s="9"/>
    </row>
    <row r="69" spans="1:16" ht="15">
      <c r="A69" s="12"/>
      <c r="B69" s="25">
        <v>348.13</v>
      </c>
      <c r="C69" s="20" t="s">
        <v>195</v>
      </c>
      <c r="D69" s="47">
        <v>0</v>
      </c>
      <c r="E69" s="47">
        <v>20914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20914</v>
      </c>
      <c r="O69" s="48">
        <f aca="true" t="shared" si="12" ref="O69:O100">(N69/O$119)</f>
        <v>0.2686758905975</v>
      </c>
      <c r="P69" s="9"/>
    </row>
    <row r="70" spans="1:16" ht="15">
      <c r="A70" s="12"/>
      <c r="B70" s="25">
        <v>348.22</v>
      </c>
      <c r="C70" s="20" t="s">
        <v>197</v>
      </c>
      <c r="D70" s="47">
        <v>0</v>
      </c>
      <c r="E70" s="47">
        <v>4508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4508</v>
      </c>
      <c r="O70" s="48">
        <f t="shared" si="12"/>
        <v>0.057912925065197005</v>
      </c>
      <c r="P70" s="9"/>
    </row>
    <row r="71" spans="1:16" ht="15">
      <c r="A71" s="12"/>
      <c r="B71" s="25">
        <v>348.23</v>
      </c>
      <c r="C71" s="20" t="s">
        <v>198</v>
      </c>
      <c r="D71" s="47">
        <v>0</v>
      </c>
      <c r="E71" s="47">
        <v>36090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36090</v>
      </c>
      <c r="O71" s="48">
        <f t="shared" si="12"/>
        <v>0.4636374147300266</v>
      </c>
      <c r="P71" s="9"/>
    </row>
    <row r="72" spans="1:16" ht="15">
      <c r="A72" s="12"/>
      <c r="B72" s="25">
        <v>348.31</v>
      </c>
      <c r="C72" s="20" t="s">
        <v>199</v>
      </c>
      <c r="D72" s="47">
        <v>0</v>
      </c>
      <c r="E72" s="47">
        <v>154966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154966</v>
      </c>
      <c r="O72" s="48">
        <f t="shared" si="12"/>
        <v>1.9908017625672847</v>
      </c>
      <c r="P72" s="9"/>
    </row>
    <row r="73" spans="1:16" ht="15">
      <c r="A73" s="12"/>
      <c r="B73" s="25">
        <v>348.32</v>
      </c>
      <c r="C73" s="20" t="s">
        <v>200</v>
      </c>
      <c r="D73" s="47">
        <v>0</v>
      </c>
      <c r="E73" s="47">
        <v>1172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1172</v>
      </c>
      <c r="O73" s="48">
        <f t="shared" si="12"/>
        <v>0.015056332780925219</v>
      </c>
      <c r="P73" s="9"/>
    </row>
    <row r="74" spans="1:16" ht="15">
      <c r="A74" s="12"/>
      <c r="B74" s="25">
        <v>348.41</v>
      </c>
      <c r="C74" s="20" t="s">
        <v>201</v>
      </c>
      <c r="D74" s="47">
        <v>0</v>
      </c>
      <c r="E74" s="47">
        <v>169591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169591</v>
      </c>
      <c r="O74" s="48">
        <f t="shared" si="12"/>
        <v>2.178684754820724</v>
      </c>
      <c r="P74" s="9"/>
    </row>
    <row r="75" spans="1:16" ht="15">
      <c r="A75" s="12"/>
      <c r="B75" s="25">
        <v>348.42</v>
      </c>
      <c r="C75" s="20" t="s">
        <v>202</v>
      </c>
      <c r="D75" s="47">
        <v>0</v>
      </c>
      <c r="E75" s="47">
        <v>101797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101797</v>
      </c>
      <c r="O75" s="48">
        <f t="shared" si="12"/>
        <v>1.3077555529862155</v>
      </c>
      <c r="P75" s="9"/>
    </row>
    <row r="76" spans="1:16" ht="15">
      <c r="A76" s="12"/>
      <c r="B76" s="25">
        <v>348.48</v>
      </c>
      <c r="C76" s="20" t="s">
        <v>228</v>
      </c>
      <c r="D76" s="47">
        <v>0</v>
      </c>
      <c r="E76" s="47">
        <v>15931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15931</v>
      </c>
      <c r="O76" s="48">
        <f t="shared" si="12"/>
        <v>0.2046607828779178</v>
      </c>
      <c r="P76" s="9"/>
    </row>
    <row r="77" spans="1:16" ht="15">
      <c r="A77" s="12"/>
      <c r="B77" s="25">
        <v>348.52</v>
      </c>
      <c r="C77" s="20" t="s">
        <v>204</v>
      </c>
      <c r="D77" s="47">
        <v>0</v>
      </c>
      <c r="E77" s="47">
        <v>49389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49389</v>
      </c>
      <c r="O77" s="48">
        <f t="shared" si="12"/>
        <v>0.6344856823524878</v>
      </c>
      <c r="P77" s="9"/>
    </row>
    <row r="78" spans="1:16" ht="15">
      <c r="A78" s="12"/>
      <c r="B78" s="25">
        <v>348.53</v>
      </c>
      <c r="C78" s="20" t="s">
        <v>205</v>
      </c>
      <c r="D78" s="47">
        <v>0</v>
      </c>
      <c r="E78" s="47">
        <v>228817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228817</v>
      </c>
      <c r="O78" s="48">
        <f t="shared" si="12"/>
        <v>2.939543428270449</v>
      </c>
      <c r="P78" s="9"/>
    </row>
    <row r="79" spans="1:16" ht="15">
      <c r="A79" s="12"/>
      <c r="B79" s="25">
        <v>348.61</v>
      </c>
      <c r="C79" s="20" t="s">
        <v>206</v>
      </c>
      <c r="D79" s="47">
        <v>0</v>
      </c>
      <c r="E79" s="47">
        <v>1755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1755</v>
      </c>
      <c r="O79" s="48">
        <f t="shared" si="12"/>
        <v>0.022545959070412763</v>
      </c>
      <c r="P79" s="9"/>
    </row>
    <row r="80" spans="1:16" ht="15">
      <c r="A80" s="12"/>
      <c r="B80" s="25">
        <v>348.62</v>
      </c>
      <c r="C80" s="20" t="s">
        <v>207</v>
      </c>
      <c r="D80" s="47">
        <v>0</v>
      </c>
      <c r="E80" s="47">
        <v>1160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1160</v>
      </c>
      <c r="O80" s="48">
        <f t="shared" si="12"/>
        <v>0.014902172377024962</v>
      </c>
      <c r="P80" s="9"/>
    </row>
    <row r="81" spans="1:16" ht="15">
      <c r="A81" s="12"/>
      <c r="B81" s="25">
        <v>348.71</v>
      </c>
      <c r="C81" s="20" t="s">
        <v>208</v>
      </c>
      <c r="D81" s="47">
        <v>0</v>
      </c>
      <c r="E81" s="47">
        <v>58820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58820</v>
      </c>
      <c r="O81" s="48">
        <f t="shared" si="12"/>
        <v>0.7556429131177657</v>
      </c>
      <c r="P81" s="9"/>
    </row>
    <row r="82" spans="1:16" ht="15">
      <c r="A82" s="12"/>
      <c r="B82" s="25">
        <v>348.72</v>
      </c>
      <c r="C82" s="20" t="s">
        <v>209</v>
      </c>
      <c r="D82" s="47">
        <v>0</v>
      </c>
      <c r="E82" s="47">
        <v>6975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6975</v>
      </c>
      <c r="O82" s="48">
        <f t="shared" si="12"/>
        <v>0.08960573476702509</v>
      </c>
      <c r="P82" s="9"/>
    </row>
    <row r="83" spans="1:16" ht="15">
      <c r="A83" s="12"/>
      <c r="B83" s="25">
        <v>348.921</v>
      </c>
      <c r="C83" s="20" t="s">
        <v>210</v>
      </c>
      <c r="D83" s="47">
        <v>0</v>
      </c>
      <c r="E83" s="47">
        <v>49117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49117</v>
      </c>
      <c r="O83" s="48">
        <f t="shared" si="12"/>
        <v>0.6309913798640819</v>
      </c>
      <c r="P83" s="9"/>
    </row>
    <row r="84" spans="1:16" ht="15">
      <c r="A84" s="12"/>
      <c r="B84" s="25">
        <v>348.922</v>
      </c>
      <c r="C84" s="20" t="s">
        <v>211</v>
      </c>
      <c r="D84" s="47">
        <v>0</v>
      </c>
      <c r="E84" s="47">
        <v>24559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24559</v>
      </c>
      <c r="O84" s="48">
        <f t="shared" si="12"/>
        <v>0.31550211328220346</v>
      </c>
      <c r="P84" s="9"/>
    </row>
    <row r="85" spans="1:16" ht="15">
      <c r="A85" s="12"/>
      <c r="B85" s="25">
        <v>348.923</v>
      </c>
      <c r="C85" s="20" t="s">
        <v>212</v>
      </c>
      <c r="D85" s="47">
        <v>0</v>
      </c>
      <c r="E85" s="47">
        <v>24559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24559</v>
      </c>
      <c r="O85" s="48">
        <f t="shared" si="12"/>
        <v>0.31550211328220346</v>
      </c>
      <c r="P85" s="9"/>
    </row>
    <row r="86" spans="1:16" ht="15">
      <c r="A86" s="12"/>
      <c r="B86" s="25">
        <v>348.93</v>
      </c>
      <c r="C86" s="20" t="s">
        <v>213</v>
      </c>
      <c r="D86" s="47">
        <v>0</v>
      </c>
      <c r="E86" s="47">
        <v>117372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117372</v>
      </c>
      <c r="O86" s="48">
        <f t="shared" si="12"/>
        <v>1.5078429105484257</v>
      </c>
      <c r="P86" s="9"/>
    </row>
    <row r="87" spans="1:16" ht="15">
      <c r="A87" s="12"/>
      <c r="B87" s="25">
        <v>348.932</v>
      </c>
      <c r="C87" s="20" t="s">
        <v>214</v>
      </c>
      <c r="D87" s="47">
        <v>0</v>
      </c>
      <c r="E87" s="47">
        <v>6159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6159</v>
      </c>
      <c r="O87" s="48">
        <f t="shared" si="12"/>
        <v>0.07912282730180753</v>
      </c>
      <c r="P87" s="9"/>
    </row>
    <row r="88" spans="1:16" ht="15">
      <c r="A88" s="12"/>
      <c r="B88" s="25">
        <v>348.99</v>
      </c>
      <c r="C88" s="20" t="s">
        <v>215</v>
      </c>
      <c r="D88" s="47">
        <v>61916</v>
      </c>
      <c r="E88" s="47">
        <v>3782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65698</v>
      </c>
      <c r="O88" s="48">
        <f t="shared" si="12"/>
        <v>0.8440025179532638</v>
      </c>
      <c r="P88" s="9"/>
    </row>
    <row r="89" spans="1:16" ht="15">
      <c r="A89" s="12"/>
      <c r="B89" s="25">
        <v>349</v>
      </c>
      <c r="C89" s="20" t="s">
        <v>1</v>
      </c>
      <c r="D89" s="47">
        <v>1084176</v>
      </c>
      <c r="E89" s="47">
        <v>8383</v>
      </c>
      <c r="F89" s="47">
        <v>0</v>
      </c>
      <c r="G89" s="47">
        <v>0</v>
      </c>
      <c r="H89" s="47">
        <v>0</v>
      </c>
      <c r="I89" s="47">
        <v>714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1093273</v>
      </c>
      <c r="O89" s="48">
        <f t="shared" si="12"/>
        <v>14.04495060443725</v>
      </c>
      <c r="P89" s="9"/>
    </row>
    <row r="90" spans="1:16" ht="15.75">
      <c r="A90" s="29" t="s">
        <v>56</v>
      </c>
      <c r="B90" s="30"/>
      <c r="C90" s="31"/>
      <c r="D90" s="32">
        <f aca="true" t="shared" si="13" ref="D90:M90">SUM(D91:D102)</f>
        <v>48043</v>
      </c>
      <c r="E90" s="32">
        <f t="shared" si="13"/>
        <v>546678</v>
      </c>
      <c r="F90" s="32">
        <f t="shared" si="13"/>
        <v>0</v>
      </c>
      <c r="G90" s="32">
        <f t="shared" si="13"/>
        <v>0</v>
      </c>
      <c r="H90" s="32">
        <f t="shared" si="13"/>
        <v>0</v>
      </c>
      <c r="I90" s="32">
        <f t="shared" si="13"/>
        <v>0</v>
      </c>
      <c r="J90" s="32">
        <f t="shared" si="13"/>
        <v>0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>SUM(D90:M90)</f>
        <v>594721</v>
      </c>
      <c r="O90" s="46">
        <f t="shared" si="12"/>
        <v>7.640202463997122</v>
      </c>
      <c r="P90" s="10"/>
    </row>
    <row r="91" spans="1:16" ht="15">
      <c r="A91" s="13"/>
      <c r="B91" s="40">
        <v>351.1</v>
      </c>
      <c r="C91" s="21" t="s">
        <v>103</v>
      </c>
      <c r="D91" s="47">
        <v>0</v>
      </c>
      <c r="E91" s="47">
        <v>32449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32449</v>
      </c>
      <c r="O91" s="48">
        <f t="shared" si="12"/>
        <v>0.41686257884662326</v>
      </c>
      <c r="P91" s="9"/>
    </row>
    <row r="92" spans="1:16" ht="15">
      <c r="A92" s="13"/>
      <c r="B92" s="40">
        <v>351.2</v>
      </c>
      <c r="C92" s="21" t="s">
        <v>106</v>
      </c>
      <c r="D92" s="47">
        <v>0</v>
      </c>
      <c r="E92" s="47">
        <v>11250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aca="true" t="shared" si="14" ref="N92:N102">SUM(D92:M92)</f>
        <v>11250</v>
      </c>
      <c r="O92" s="48">
        <f t="shared" si="12"/>
        <v>0.1445253786564921</v>
      </c>
      <c r="P92" s="9"/>
    </row>
    <row r="93" spans="1:16" ht="15">
      <c r="A93" s="13"/>
      <c r="B93" s="40">
        <v>351.3</v>
      </c>
      <c r="C93" s="21" t="s">
        <v>107</v>
      </c>
      <c r="D93" s="47">
        <v>0</v>
      </c>
      <c r="E93" s="47">
        <v>15102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15102</v>
      </c>
      <c r="O93" s="48">
        <f t="shared" si="12"/>
        <v>0.19401086830847497</v>
      </c>
      <c r="P93" s="9"/>
    </row>
    <row r="94" spans="1:16" ht="15">
      <c r="A94" s="13"/>
      <c r="B94" s="40">
        <v>351.4</v>
      </c>
      <c r="C94" s="21" t="s">
        <v>108</v>
      </c>
      <c r="D94" s="47">
        <v>0</v>
      </c>
      <c r="E94" s="47">
        <v>100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100</v>
      </c>
      <c r="O94" s="48">
        <f t="shared" si="12"/>
        <v>0.001284670032502152</v>
      </c>
      <c r="P94" s="9"/>
    </row>
    <row r="95" spans="1:16" ht="15">
      <c r="A95" s="13"/>
      <c r="B95" s="40">
        <v>351.5</v>
      </c>
      <c r="C95" s="21" t="s">
        <v>109</v>
      </c>
      <c r="D95" s="47">
        <v>0</v>
      </c>
      <c r="E95" s="47">
        <v>256949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256949</v>
      </c>
      <c r="O95" s="48">
        <f t="shared" si="12"/>
        <v>3.300946801813954</v>
      </c>
      <c r="P95" s="9"/>
    </row>
    <row r="96" spans="1:16" ht="15">
      <c r="A96" s="13"/>
      <c r="B96" s="40">
        <v>351.7</v>
      </c>
      <c r="C96" s="21" t="s">
        <v>216</v>
      </c>
      <c r="D96" s="47">
        <v>0</v>
      </c>
      <c r="E96" s="47">
        <v>63967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63967</v>
      </c>
      <c r="O96" s="48">
        <f t="shared" si="12"/>
        <v>0.8217648796906515</v>
      </c>
      <c r="P96" s="9"/>
    </row>
    <row r="97" spans="1:16" ht="15">
      <c r="A97" s="13"/>
      <c r="B97" s="40">
        <v>351.8</v>
      </c>
      <c r="C97" s="21" t="s">
        <v>217</v>
      </c>
      <c r="D97" s="47">
        <v>0</v>
      </c>
      <c r="E97" s="47">
        <v>54844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54844</v>
      </c>
      <c r="O97" s="48">
        <f t="shared" si="12"/>
        <v>0.7045644326254802</v>
      </c>
      <c r="P97" s="9"/>
    </row>
    <row r="98" spans="1:16" ht="15">
      <c r="A98" s="13"/>
      <c r="B98" s="40">
        <v>351.9</v>
      </c>
      <c r="C98" s="21" t="s">
        <v>218</v>
      </c>
      <c r="D98" s="47">
        <v>11330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11330</v>
      </c>
      <c r="O98" s="48">
        <f t="shared" si="12"/>
        <v>0.1455531146824938</v>
      </c>
      <c r="P98" s="9"/>
    </row>
    <row r="99" spans="1:16" ht="15">
      <c r="A99" s="13"/>
      <c r="B99" s="40">
        <v>352</v>
      </c>
      <c r="C99" s="21" t="s">
        <v>110</v>
      </c>
      <c r="D99" s="47">
        <v>36594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36594</v>
      </c>
      <c r="O99" s="48">
        <f t="shared" si="12"/>
        <v>0.47011215169383747</v>
      </c>
      <c r="P99" s="9"/>
    </row>
    <row r="100" spans="1:16" ht="15">
      <c r="A100" s="13"/>
      <c r="B100" s="40">
        <v>354</v>
      </c>
      <c r="C100" s="21" t="s">
        <v>111</v>
      </c>
      <c r="D100" s="47">
        <v>0</v>
      </c>
      <c r="E100" s="47">
        <v>500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500</v>
      </c>
      <c r="O100" s="48">
        <f t="shared" si="12"/>
        <v>0.006423350162510759</v>
      </c>
      <c r="P100" s="9"/>
    </row>
    <row r="101" spans="1:16" ht="15">
      <c r="A101" s="13"/>
      <c r="B101" s="40">
        <v>358.2</v>
      </c>
      <c r="C101" s="21" t="s">
        <v>237</v>
      </c>
      <c r="D101" s="47">
        <v>0</v>
      </c>
      <c r="E101" s="47">
        <v>72502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72502</v>
      </c>
      <c r="O101" s="48">
        <f aca="true" t="shared" si="15" ref="O101:O117">(N101/O$119)</f>
        <v>0.9314114669647101</v>
      </c>
      <c r="P101" s="9"/>
    </row>
    <row r="102" spans="1:16" ht="15">
      <c r="A102" s="13"/>
      <c r="B102" s="40">
        <v>359</v>
      </c>
      <c r="C102" s="21" t="s">
        <v>112</v>
      </c>
      <c r="D102" s="47">
        <v>119</v>
      </c>
      <c r="E102" s="47">
        <v>39015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39134</v>
      </c>
      <c r="O102" s="48">
        <f t="shared" si="15"/>
        <v>0.5027427705193921</v>
      </c>
      <c r="P102" s="9"/>
    </row>
    <row r="103" spans="1:16" ht="15.75">
      <c r="A103" s="29" t="s">
        <v>5</v>
      </c>
      <c r="B103" s="30"/>
      <c r="C103" s="31"/>
      <c r="D103" s="32">
        <f aca="true" t="shared" si="16" ref="D103:M103">SUM(D104:D111)</f>
        <v>1043252</v>
      </c>
      <c r="E103" s="32">
        <f t="shared" si="16"/>
        <v>812317</v>
      </c>
      <c r="F103" s="32">
        <f t="shared" si="16"/>
        <v>13647</v>
      </c>
      <c r="G103" s="32">
        <f t="shared" si="16"/>
        <v>144610</v>
      </c>
      <c r="H103" s="32">
        <f t="shared" si="16"/>
        <v>0</v>
      </c>
      <c r="I103" s="32">
        <f t="shared" si="16"/>
        <v>139230</v>
      </c>
      <c r="J103" s="32">
        <f t="shared" si="16"/>
        <v>0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>SUM(D103:M103)</f>
        <v>2153056</v>
      </c>
      <c r="O103" s="46">
        <f t="shared" si="15"/>
        <v>27.65966521498953</v>
      </c>
      <c r="P103" s="10"/>
    </row>
    <row r="104" spans="1:16" ht="15">
      <c r="A104" s="12"/>
      <c r="B104" s="25">
        <v>361.1</v>
      </c>
      <c r="C104" s="20" t="s">
        <v>113</v>
      </c>
      <c r="D104" s="47">
        <v>165185</v>
      </c>
      <c r="E104" s="47">
        <v>208122</v>
      </c>
      <c r="F104" s="47">
        <v>13647</v>
      </c>
      <c r="G104" s="47">
        <v>97765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484719</v>
      </c>
      <c r="O104" s="48">
        <f t="shared" si="15"/>
        <v>6.227039734844105</v>
      </c>
      <c r="P104" s="9"/>
    </row>
    <row r="105" spans="1:16" ht="15">
      <c r="A105" s="12"/>
      <c r="B105" s="25">
        <v>361.2</v>
      </c>
      <c r="C105" s="20" t="s">
        <v>229</v>
      </c>
      <c r="D105" s="47">
        <v>16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aca="true" t="shared" si="17" ref="N105:N111">SUM(D105:M105)</f>
        <v>16</v>
      </c>
      <c r="O105" s="48">
        <f t="shared" si="15"/>
        <v>0.00020554720520034428</v>
      </c>
      <c r="P105" s="9"/>
    </row>
    <row r="106" spans="1:16" ht="15">
      <c r="A106" s="12"/>
      <c r="B106" s="25">
        <v>362</v>
      </c>
      <c r="C106" s="20" t="s">
        <v>115</v>
      </c>
      <c r="D106" s="47">
        <v>16660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16660</v>
      </c>
      <c r="O106" s="48">
        <f t="shared" si="15"/>
        <v>0.2140260274148585</v>
      </c>
      <c r="P106" s="9"/>
    </row>
    <row r="107" spans="1:16" ht="15">
      <c r="A107" s="12"/>
      <c r="B107" s="25">
        <v>364</v>
      </c>
      <c r="C107" s="20" t="s">
        <v>219</v>
      </c>
      <c r="D107" s="47">
        <v>16948</v>
      </c>
      <c r="E107" s="47">
        <v>83882</v>
      </c>
      <c r="F107" s="47">
        <v>0</v>
      </c>
      <c r="G107" s="47">
        <v>0</v>
      </c>
      <c r="H107" s="47">
        <v>0</v>
      </c>
      <c r="I107" s="47">
        <v>60055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160885</v>
      </c>
      <c r="O107" s="48">
        <f t="shared" si="15"/>
        <v>2.066841381791087</v>
      </c>
      <c r="P107" s="9"/>
    </row>
    <row r="108" spans="1:16" ht="15">
      <c r="A108" s="12"/>
      <c r="B108" s="25">
        <v>365</v>
      </c>
      <c r="C108" s="20" t="s">
        <v>220</v>
      </c>
      <c r="D108" s="47">
        <v>92</v>
      </c>
      <c r="E108" s="47">
        <v>142</v>
      </c>
      <c r="F108" s="47">
        <v>0</v>
      </c>
      <c r="G108" s="47">
        <v>0</v>
      </c>
      <c r="H108" s="47">
        <v>0</v>
      </c>
      <c r="I108" s="47">
        <v>14916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15150</v>
      </c>
      <c r="O108" s="48">
        <f t="shared" si="15"/>
        <v>0.19462750992407601</v>
      </c>
      <c r="P108" s="9"/>
    </row>
    <row r="109" spans="1:16" ht="15">
      <c r="A109" s="12"/>
      <c r="B109" s="25">
        <v>366</v>
      </c>
      <c r="C109" s="20" t="s">
        <v>118</v>
      </c>
      <c r="D109" s="47">
        <v>89772</v>
      </c>
      <c r="E109" s="47">
        <v>34515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124287</v>
      </c>
      <c r="O109" s="48">
        <f t="shared" si="15"/>
        <v>1.5966778432959494</v>
      </c>
      <c r="P109" s="9"/>
    </row>
    <row r="110" spans="1:16" ht="15">
      <c r="A110" s="12"/>
      <c r="B110" s="25">
        <v>369.3</v>
      </c>
      <c r="C110" s="20" t="s">
        <v>120</v>
      </c>
      <c r="D110" s="47">
        <v>23556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23556</v>
      </c>
      <c r="O110" s="48">
        <f t="shared" si="15"/>
        <v>0.30261687285620686</v>
      </c>
      <c r="P110" s="9"/>
    </row>
    <row r="111" spans="1:16" ht="15">
      <c r="A111" s="12"/>
      <c r="B111" s="25">
        <v>369.9</v>
      </c>
      <c r="C111" s="20" t="s">
        <v>122</v>
      </c>
      <c r="D111" s="47">
        <v>731023</v>
      </c>
      <c r="E111" s="47">
        <v>485656</v>
      </c>
      <c r="F111" s="47">
        <v>0</v>
      </c>
      <c r="G111" s="47">
        <v>46845</v>
      </c>
      <c r="H111" s="47">
        <v>0</v>
      </c>
      <c r="I111" s="47">
        <v>64259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1327783</v>
      </c>
      <c r="O111" s="48">
        <f t="shared" si="15"/>
        <v>17.057630297658047</v>
      </c>
      <c r="P111" s="9"/>
    </row>
    <row r="112" spans="1:16" ht="15.75">
      <c r="A112" s="29" t="s">
        <v>57</v>
      </c>
      <c r="B112" s="30"/>
      <c r="C112" s="31"/>
      <c r="D112" s="32">
        <f aca="true" t="shared" si="18" ref="D112:M112">SUM(D113:D116)</f>
        <v>7282246</v>
      </c>
      <c r="E112" s="32">
        <f t="shared" si="18"/>
        <v>3799639</v>
      </c>
      <c r="F112" s="32">
        <f t="shared" si="18"/>
        <v>2323150</v>
      </c>
      <c r="G112" s="32">
        <f t="shared" si="18"/>
        <v>7917630</v>
      </c>
      <c r="H112" s="32">
        <f t="shared" si="18"/>
        <v>0</v>
      </c>
      <c r="I112" s="32">
        <f t="shared" si="18"/>
        <v>1133806</v>
      </c>
      <c r="J112" s="32">
        <f t="shared" si="18"/>
        <v>0</v>
      </c>
      <c r="K112" s="32">
        <f t="shared" si="18"/>
        <v>0</v>
      </c>
      <c r="L112" s="32">
        <f t="shared" si="18"/>
        <v>0</v>
      </c>
      <c r="M112" s="32">
        <f t="shared" si="18"/>
        <v>0</v>
      </c>
      <c r="N112" s="32">
        <f aca="true" t="shared" si="19" ref="N112:N117">SUM(D112:M112)</f>
        <v>22456471</v>
      </c>
      <c r="O112" s="46">
        <f t="shared" si="15"/>
        <v>288.4915532945363</v>
      </c>
      <c r="P112" s="9"/>
    </row>
    <row r="113" spans="1:16" ht="15">
      <c r="A113" s="12"/>
      <c r="B113" s="25">
        <v>381</v>
      </c>
      <c r="C113" s="20" t="s">
        <v>123</v>
      </c>
      <c r="D113" s="47">
        <v>7282246</v>
      </c>
      <c r="E113" s="47">
        <v>3799639</v>
      </c>
      <c r="F113" s="47">
        <v>2323150</v>
      </c>
      <c r="G113" s="47">
        <v>7917630</v>
      </c>
      <c r="H113" s="47">
        <v>0</v>
      </c>
      <c r="I113" s="47">
        <v>694165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9"/>
        <v>22016830</v>
      </c>
      <c r="O113" s="48">
        <f t="shared" si="15"/>
        <v>282.8436171169435</v>
      </c>
      <c r="P113" s="9"/>
    </row>
    <row r="114" spans="1:16" ht="15">
      <c r="A114" s="12"/>
      <c r="B114" s="25">
        <v>389.1</v>
      </c>
      <c r="C114" s="20" t="s">
        <v>221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18851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18851</v>
      </c>
      <c r="O114" s="48">
        <f t="shared" si="15"/>
        <v>0.24217314782698063</v>
      </c>
      <c r="P114" s="9"/>
    </row>
    <row r="115" spans="1:16" ht="15">
      <c r="A115" s="12"/>
      <c r="B115" s="25">
        <v>389.3</v>
      </c>
      <c r="C115" s="20" t="s">
        <v>222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90909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90909</v>
      </c>
      <c r="O115" s="48">
        <f t="shared" si="15"/>
        <v>1.1678806798473813</v>
      </c>
      <c r="P115" s="9"/>
    </row>
    <row r="116" spans="1:16" ht="15.75" thickBot="1">
      <c r="A116" s="12"/>
      <c r="B116" s="25">
        <v>389.4</v>
      </c>
      <c r="C116" s="20" t="s">
        <v>260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329881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329881</v>
      </c>
      <c r="O116" s="48">
        <f t="shared" si="15"/>
        <v>4.237882349918423</v>
      </c>
      <c r="P116" s="9"/>
    </row>
    <row r="117" spans="1:119" ht="16.5" thickBot="1">
      <c r="A117" s="14" t="s">
        <v>84</v>
      </c>
      <c r="B117" s="23"/>
      <c r="C117" s="22"/>
      <c r="D117" s="15">
        <f aca="true" t="shared" si="20" ref="D117:M117">SUM(D5,D12,D26,D49,D90,D103,D112)</f>
        <v>57842850</v>
      </c>
      <c r="E117" s="15">
        <f t="shared" si="20"/>
        <v>42160114</v>
      </c>
      <c r="F117" s="15">
        <f t="shared" si="20"/>
        <v>4372853</v>
      </c>
      <c r="G117" s="15">
        <f t="shared" si="20"/>
        <v>10821755</v>
      </c>
      <c r="H117" s="15">
        <f t="shared" si="20"/>
        <v>0</v>
      </c>
      <c r="I117" s="15">
        <f t="shared" si="20"/>
        <v>5061073</v>
      </c>
      <c r="J117" s="15">
        <f t="shared" si="20"/>
        <v>0</v>
      </c>
      <c r="K117" s="15">
        <f t="shared" si="20"/>
        <v>0</v>
      </c>
      <c r="L117" s="15">
        <f t="shared" si="20"/>
        <v>0</v>
      </c>
      <c r="M117" s="15">
        <f t="shared" si="20"/>
        <v>0</v>
      </c>
      <c r="N117" s="15">
        <f t="shared" si="19"/>
        <v>120258645</v>
      </c>
      <c r="O117" s="38">
        <f t="shared" si="15"/>
        <v>1544.9267738081473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5" ht="15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5" ht="15">
      <c r="A119" s="41"/>
      <c r="B119" s="42"/>
      <c r="C119" s="42"/>
      <c r="D119" s="43"/>
      <c r="E119" s="43"/>
      <c r="F119" s="43"/>
      <c r="G119" s="43"/>
      <c r="H119" s="43"/>
      <c r="I119" s="43"/>
      <c r="J119" s="43"/>
      <c r="K119" s="43"/>
      <c r="L119" s="49" t="s">
        <v>264</v>
      </c>
      <c r="M119" s="49"/>
      <c r="N119" s="49"/>
      <c r="O119" s="44">
        <v>77841</v>
      </c>
    </row>
    <row r="120" spans="1:15" ht="15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1:15" ht="15.75" customHeight="1" thickBot="1">
      <c r="A121" s="53" t="s">
        <v>151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</sheetData>
  <sheetProtection/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37434365</v>
      </c>
      <c r="E5" s="27">
        <f t="shared" si="0"/>
        <v>26651076</v>
      </c>
      <c r="F5" s="27">
        <f t="shared" si="0"/>
        <v>1379677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65465118</v>
      </c>
      <c r="O5" s="33">
        <f aca="true" t="shared" si="2" ref="O5:O36">(N5/O$121)</f>
        <v>855.3506585136406</v>
      </c>
      <c r="P5" s="6"/>
    </row>
    <row r="6" spans="1:16" ht="15">
      <c r="A6" s="12"/>
      <c r="B6" s="25">
        <v>311</v>
      </c>
      <c r="C6" s="20" t="s">
        <v>3</v>
      </c>
      <c r="D6" s="47">
        <v>37434365</v>
      </c>
      <c r="E6" s="47">
        <v>11319591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48753956</v>
      </c>
      <c r="O6" s="48">
        <f t="shared" si="2"/>
        <v>637.0068464513431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4953678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4953678</v>
      </c>
      <c r="O7" s="48">
        <f t="shared" si="2"/>
        <v>64.72350266541235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435744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435744</v>
      </c>
      <c r="O8" s="48">
        <f t="shared" si="2"/>
        <v>5.693320790216369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1126728</v>
      </c>
      <c r="F9" s="47">
        <v>943933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2070661</v>
      </c>
      <c r="O9" s="48">
        <f t="shared" si="2"/>
        <v>27.054732413504755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8528832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8528832</v>
      </c>
      <c r="O10" s="48">
        <f t="shared" si="2"/>
        <v>111.43555973659454</v>
      </c>
      <c r="P10" s="9"/>
    </row>
    <row r="11" spans="1:16" ht="15">
      <c r="A11" s="12"/>
      <c r="B11" s="25">
        <v>315</v>
      </c>
      <c r="C11" s="20" t="s">
        <v>176</v>
      </c>
      <c r="D11" s="47">
        <v>0</v>
      </c>
      <c r="E11" s="47">
        <v>722247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722247</v>
      </c>
      <c r="O11" s="48">
        <f t="shared" si="2"/>
        <v>9.436696456569457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SUM(D13:D24)</f>
        <v>21162</v>
      </c>
      <c r="E12" s="32">
        <f t="shared" si="3"/>
        <v>2099181</v>
      </c>
      <c r="F12" s="32">
        <f t="shared" si="3"/>
        <v>0</v>
      </c>
      <c r="G12" s="32">
        <f t="shared" si="3"/>
        <v>1594502</v>
      </c>
      <c r="H12" s="32">
        <f t="shared" si="3"/>
        <v>0</v>
      </c>
      <c r="I12" s="32">
        <f t="shared" si="3"/>
        <v>84074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3798919</v>
      </c>
      <c r="O12" s="46">
        <f t="shared" si="2"/>
        <v>49.63571391240723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1359140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1359140</v>
      </c>
      <c r="O13" s="48">
        <f t="shared" si="2"/>
        <v>17.758179157520644</v>
      </c>
      <c r="P13" s="9"/>
    </row>
    <row r="14" spans="1:16" ht="15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250066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aca="true" t="shared" si="4" ref="N14:N22">SUM(D14:M14)</f>
        <v>250066</v>
      </c>
      <c r="O14" s="48">
        <f t="shared" si="2"/>
        <v>3.26729904881363</v>
      </c>
      <c r="P14" s="9"/>
    </row>
    <row r="15" spans="1:16" ht="15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16068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16068</v>
      </c>
      <c r="O15" s="48">
        <f t="shared" si="2"/>
        <v>0.2099404201944183</v>
      </c>
      <c r="P15" s="9"/>
    </row>
    <row r="16" spans="1:16" ht="15">
      <c r="A16" s="12"/>
      <c r="B16" s="25">
        <v>324.21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80569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80569</v>
      </c>
      <c r="O16" s="48">
        <f t="shared" si="2"/>
        <v>1.052694156998014</v>
      </c>
      <c r="P16" s="9"/>
    </row>
    <row r="17" spans="1:16" ht="15">
      <c r="A17" s="12"/>
      <c r="B17" s="25">
        <v>324.31</v>
      </c>
      <c r="C17" s="20" t="s">
        <v>20</v>
      </c>
      <c r="D17" s="47">
        <v>0</v>
      </c>
      <c r="E17" s="47">
        <v>0</v>
      </c>
      <c r="F17" s="47">
        <v>0</v>
      </c>
      <c r="G17" s="47">
        <v>579083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579083</v>
      </c>
      <c r="O17" s="48">
        <f t="shared" si="2"/>
        <v>7.566151876241246</v>
      </c>
      <c r="P17" s="9"/>
    </row>
    <row r="18" spans="1:16" ht="15">
      <c r="A18" s="12"/>
      <c r="B18" s="25">
        <v>324.32</v>
      </c>
      <c r="C18" s="20" t="s">
        <v>234</v>
      </c>
      <c r="D18" s="47">
        <v>0</v>
      </c>
      <c r="E18" s="47">
        <v>0</v>
      </c>
      <c r="F18" s="47">
        <v>0</v>
      </c>
      <c r="G18" s="47">
        <v>41677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41677</v>
      </c>
      <c r="O18" s="48">
        <f t="shared" si="2"/>
        <v>0.5445411309710463</v>
      </c>
      <c r="P18" s="9"/>
    </row>
    <row r="19" spans="1:16" ht="15">
      <c r="A19" s="12"/>
      <c r="B19" s="25">
        <v>324.61</v>
      </c>
      <c r="C19" s="20" t="s">
        <v>225</v>
      </c>
      <c r="D19" s="47">
        <v>0</v>
      </c>
      <c r="E19" s="47">
        <v>0</v>
      </c>
      <c r="F19" s="47">
        <v>0</v>
      </c>
      <c r="G19" s="47">
        <v>483818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483818</v>
      </c>
      <c r="O19" s="48">
        <f t="shared" si="2"/>
        <v>6.321443503710672</v>
      </c>
      <c r="P19" s="9"/>
    </row>
    <row r="20" spans="1:16" ht="15">
      <c r="A20" s="12"/>
      <c r="B20" s="25">
        <v>324.71</v>
      </c>
      <c r="C20" s="20" t="s">
        <v>226</v>
      </c>
      <c r="D20" s="47">
        <v>0</v>
      </c>
      <c r="E20" s="47">
        <v>0</v>
      </c>
      <c r="F20" s="47">
        <v>0</v>
      </c>
      <c r="G20" s="47">
        <v>211796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211796</v>
      </c>
      <c r="O20" s="48">
        <f t="shared" si="2"/>
        <v>2.767272917319954</v>
      </c>
      <c r="P20" s="9"/>
    </row>
    <row r="21" spans="1:16" ht="15">
      <c r="A21" s="12"/>
      <c r="B21" s="25">
        <v>324.72</v>
      </c>
      <c r="C21" s="20" t="s">
        <v>227</v>
      </c>
      <c r="D21" s="47">
        <v>0</v>
      </c>
      <c r="E21" s="47">
        <v>0</v>
      </c>
      <c r="F21" s="47">
        <v>0</v>
      </c>
      <c r="G21" s="47">
        <v>11994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11994</v>
      </c>
      <c r="O21" s="48">
        <f t="shared" si="2"/>
        <v>0.15671056757604265</v>
      </c>
      <c r="P21" s="9"/>
    </row>
    <row r="22" spans="1:16" ht="15">
      <c r="A22" s="12"/>
      <c r="B22" s="25">
        <v>325.2</v>
      </c>
      <c r="C22" s="20" t="s">
        <v>22</v>
      </c>
      <c r="D22" s="47">
        <v>0</v>
      </c>
      <c r="E22" s="47">
        <v>185406</v>
      </c>
      <c r="F22" s="47">
        <v>0</v>
      </c>
      <c r="G22" s="47">
        <v>0</v>
      </c>
      <c r="H22" s="47">
        <v>0</v>
      </c>
      <c r="I22" s="47">
        <v>1465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186871</v>
      </c>
      <c r="O22" s="48">
        <f t="shared" si="2"/>
        <v>2.4416091773805793</v>
      </c>
      <c r="P22" s="9"/>
    </row>
    <row r="23" spans="1:16" ht="15">
      <c r="A23" s="12"/>
      <c r="B23" s="25">
        <v>329</v>
      </c>
      <c r="C23" s="20" t="s">
        <v>23</v>
      </c>
      <c r="D23" s="47">
        <v>21162</v>
      </c>
      <c r="E23" s="47">
        <v>535125</v>
      </c>
      <c r="F23" s="47">
        <v>0</v>
      </c>
      <c r="G23" s="47">
        <v>0</v>
      </c>
      <c r="H23" s="47">
        <v>0</v>
      </c>
      <c r="I23" s="47">
        <v>2040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5" ref="N23:N30">SUM(D23:M23)</f>
        <v>558327</v>
      </c>
      <c r="O23" s="48">
        <f t="shared" si="2"/>
        <v>7.294959234869865</v>
      </c>
      <c r="P23" s="9"/>
    </row>
    <row r="24" spans="1:16" ht="15">
      <c r="A24" s="12"/>
      <c r="B24" s="25">
        <v>367</v>
      </c>
      <c r="C24" s="20" t="s">
        <v>119</v>
      </c>
      <c r="D24" s="47">
        <v>0</v>
      </c>
      <c r="E24" s="47">
        <v>19510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19510</v>
      </c>
      <c r="O24" s="48">
        <f t="shared" si="2"/>
        <v>0.25491272081112154</v>
      </c>
      <c r="P24" s="9"/>
    </row>
    <row r="25" spans="1:16" ht="15.75">
      <c r="A25" s="29" t="s">
        <v>26</v>
      </c>
      <c r="B25" s="30"/>
      <c r="C25" s="31"/>
      <c r="D25" s="32">
        <f aca="true" t="shared" si="6" ref="D25:M25">SUM(D26:D48)</f>
        <v>5869467</v>
      </c>
      <c r="E25" s="32">
        <f t="shared" si="6"/>
        <v>3524379</v>
      </c>
      <c r="F25" s="32">
        <f t="shared" si="6"/>
        <v>666541</v>
      </c>
      <c r="G25" s="32">
        <f t="shared" si="6"/>
        <v>7233244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5">
        <f t="shared" si="5"/>
        <v>17293631</v>
      </c>
      <c r="O25" s="46">
        <f t="shared" si="2"/>
        <v>225.9542045573325</v>
      </c>
      <c r="P25" s="10"/>
    </row>
    <row r="26" spans="1:16" ht="15">
      <c r="A26" s="12"/>
      <c r="B26" s="25">
        <v>331.1</v>
      </c>
      <c r="C26" s="20" t="s">
        <v>24</v>
      </c>
      <c r="D26" s="47">
        <v>27419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27419</v>
      </c>
      <c r="O26" s="48">
        <f t="shared" si="2"/>
        <v>0.3582497125535696</v>
      </c>
      <c r="P26" s="9"/>
    </row>
    <row r="27" spans="1:16" ht="15">
      <c r="A27" s="12"/>
      <c r="B27" s="25">
        <v>331.2</v>
      </c>
      <c r="C27" s="20" t="s">
        <v>25</v>
      </c>
      <c r="D27" s="47">
        <v>103370</v>
      </c>
      <c r="E27" s="47">
        <v>106715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210085</v>
      </c>
      <c r="O27" s="48">
        <f t="shared" si="2"/>
        <v>2.744917424479983</v>
      </c>
      <c r="P27" s="9"/>
    </row>
    <row r="28" spans="1:16" ht="15">
      <c r="A28" s="12"/>
      <c r="B28" s="25">
        <v>331.65</v>
      </c>
      <c r="C28" s="20" t="s">
        <v>29</v>
      </c>
      <c r="D28" s="47">
        <v>0</v>
      </c>
      <c r="E28" s="47">
        <v>152569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152569</v>
      </c>
      <c r="O28" s="48">
        <f t="shared" si="2"/>
        <v>1.993427929340441</v>
      </c>
      <c r="P28" s="9"/>
    </row>
    <row r="29" spans="1:16" ht="15">
      <c r="A29" s="12"/>
      <c r="B29" s="25">
        <v>331.7</v>
      </c>
      <c r="C29" s="20" t="s">
        <v>27</v>
      </c>
      <c r="D29" s="47">
        <v>9157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9157</v>
      </c>
      <c r="O29" s="48">
        <f t="shared" si="2"/>
        <v>0.11964304379638341</v>
      </c>
      <c r="P29" s="9"/>
    </row>
    <row r="30" spans="1:16" ht="15">
      <c r="A30" s="12"/>
      <c r="B30" s="25">
        <v>334.2</v>
      </c>
      <c r="C30" s="20" t="s">
        <v>28</v>
      </c>
      <c r="D30" s="47">
        <v>115193</v>
      </c>
      <c r="E30" s="47">
        <v>450034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565227</v>
      </c>
      <c r="O30" s="48">
        <f t="shared" si="2"/>
        <v>7.3851128880526815</v>
      </c>
      <c r="P30" s="9"/>
    </row>
    <row r="31" spans="1:16" ht="15">
      <c r="A31" s="12"/>
      <c r="B31" s="25">
        <v>334.36</v>
      </c>
      <c r="C31" s="20" t="s">
        <v>235</v>
      </c>
      <c r="D31" s="47">
        <v>0</v>
      </c>
      <c r="E31" s="47">
        <v>567000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7" ref="N31:N46">SUM(D31:M31)</f>
        <v>567000</v>
      </c>
      <c r="O31" s="48">
        <f t="shared" si="2"/>
        <v>7.408278457196613</v>
      </c>
      <c r="P31" s="9"/>
    </row>
    <row r="32" spans="1:16" ht="15">
      <c r="A32" s="12"/>
      <c r="B32" s="25">
        <v>334.39</v>
      </c>
      <c r="C32" s="20" t="s">
        <v>30</v>
      </c>
      <c r="D32" s="47">
        <v>0</v>
      </c>
      <c r="E32" s="47">
        <v>0</v>
      </c>
      <c r="F32" s="47">
        <v>0</v>
      </c>
      <c r="G32" s="47">
        <v>4263934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4263934</v>
      </c>
      <c r="O32" s="48">
        <f t="shared" si="2"/>
        <v>55.71148217832131</v>
      </c>
      <c r="P32" s="9"/>
    </row>
    <row r="33" spans="1:16" ht="15">
      <c r="A33" s="12"/>
      <c r="B33" s="25">
        <v>334.49</v>
      </c>
      <c r="C33" s="20" t="s">
        <v>31</v>
      </c>
      <c r="D33" s="47">
        <v>0</v>
      </c>
      <c r="E33" s="47">
        <v>0</v>
      </c>
      <c r="F33" s="47">
        <v>0</v>
      </c>
      <c r="G33" s="47">
        <v>2969310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2969310</v>
      </c>
      <c r="O33" s="48">
        <f t="shared" si="2"/>
        <v>38.79625274380684</v>
      </c>
      <c r="P33" s="9"/>
    </row>
    <row r="34" spans="1:16" ht="15">
      <c r="A34" s="12"/>
      <c r="B34" s="25">
        <v>334.7</v>
      </c>
      <c r="C34" s="20" t="s">
        <v>33</v>
      </c>
      <c r="D34" s="47">
        <v>44720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44720</v>
      </c>
      <c r="O34" s="48">
        <f t="shared" si="2"/>
        <v>0.5843001985993519</v>
      </c>
      <c r="P34" s="9"/>
    </row>
    <row r="35" spans="1:16" ht="15">
      <c r="A35" s="12"/>
      <c r="B35" s="25">
        <v>335.12</v>
      </c>
      <c r="C35" s="20" t="s">
        <v>178</v>
      </c>
      <c r="D35" s="47">
        <v>1207863</v>
      </c>
      <c r="E35" s="47">
        <v>600785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1808648</v>
      </c>
      <c r="O35" s="48">
        <f t="shared" si="2"/>
        <v>23.631336887216474</v>
      </c>
      <c r="P35" s="9"/>
    </row>
    <row r="36" spans="1:16" ht="15">
      <c r="A36" s="12"/>
      <c r="B36" s="25">
        <v>335.13</v>
      </c>
      <c r="C36" s="20" t="s">
        <v>179</v>
      </c>
      <c r="D36" s="47">
        <v>31345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31345</v>
      </c>
      <c r="O36" s="48">
        <f t="shared" si="2"/>
        <v>0.409545834639908</v>
      </c>
      <c r="P36" s="9"/>
    </row>
    <row r="37" spans="1:16" ht="15">
      <c r="A37" s="12"/>
      <c r="B37" s="25">
        <v>335.14</v>
      </c>
      <c r="C37" s="20" t="s">
        <v>180</v>
      </c>
      <c r="D37" s="47">
        <v>0</v>
      </c>
      <c r="E37" s="47">
        <v>20062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20062</v>
      </c>
      <c r="O37" s="48">
        <f aca="true" t="shared" si="8" ref="O37:O68">(N37/O$121)</f>
        <v>0.2621250130657468</v>
      </c>
      <c r="P37" s="9"/>
    </row>
    <row r="38" spans="1:16" ht="15">
      <c r="A38" s="12"/>
      <c r="B38" s="25">
        <v>335.15</v>
      </c>
      <c r="C38" s="20" t="s">
        <v>181</v>
      </c>
      <c r="D38" s="47">
        <v>22728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22728</v>
      </c>
      <c r="O38" s="48">
        <f t="shared" si="8"/>
        <v>0.2969582941360928</v>
      </c>
      <c r="P38" s="9"/>
    </row>
    <row r="39" spans="1:16" ht="15">
      <c r="A39" s="12"/>
      <c r="B39" s="25">
        <v>335.16</v>
      </c>
      <c r="C39" s="20" t="s">
        <v>182</v>
      </c>
      <c r="D39" s="47">
        <v>25000</v>
      </c>
      <c r="E39" s="47">
        <v>198250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2.9169279816034286</v>
      </c>
      <c r="P39" s="9"/>
    </row>
    <row r="40" spans="1:16" ht="15">
      <c r="A40" s="12"/>
      <c r="B40" s="25">
        <v>335.18</v>
      </c>
      <c r="C40" s="20" t="s">
        <v>183</v>
      </c>
      <c r="D40" s="47">
        <v>4248581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4248581</v>
      </c>
      <c r="O40" s="48">
        <f t="shared" si="8"/>
        <v>55.51088376711613</v>
      </c>
      <c r="P40" s="9"/>
    </row>
    <row r="41" spans="1:16" ht="15">
      <c r="A41" s="12"/>
      <c r="B41" s="25">
        <v>335.23</v>
      </c>
      <c r="C41" s="20" t="s">
        <v>140</v>
      </c>
      <c r="D41" s="47">
        <v>19901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19901</v>
      </c>
      <c r="O41" s="48">
        <f t="shared" si="8"/>
        <v>0.26002142782481447</v>
      </c>
      <c r="P41" s="9"/>
    </row>
    <row r="42" spans="1:16" ht="15">
      <c r="A42" s="12"/>
      <c r="B42" s="25">
        <v>335.49</v>
      </c>
      <c r="C42" s="20" t="s">
        <v>42</v>
      </c>
      <c r="D42" s="47">
        <v>0</v>
      </c>
      <c r="E42" s="47">
        <v>1069438</v>
      </c>
      <c r="F42" s="47">
        <v>666541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1735979</v>
      </c>
      <c r="O42" s="48">
        <f t="shared" si="8"/>
        <v>22.681862130239363</v>
      </c>
      <c r="P42" s="9"/>
    </row>
    <row r="43" spans="1:16" ht="15">
      <c r="A43" s="12"/>
      <c r="B43" s="25">
        <v>335.5</v>
      </c>
      <c r="C43" s="20" t="s">
        <v>43</v>
      </c>
      <c r="D43" s="47">
        <v>0</v>
      </c>
      <c r="E43" s="47">
        <v>16145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16145</v>
      </c>
      <c r="O43" s="48">
        <f t="shared" si="8"/>
        <v>0.21094648270095118</v>
      </c>
      <c r="P43" s="9"/>
    </row>
    <row r="44" spans="1:16" ht="15">
      <c r="A44" s="12"/>
      <c r="B44" s="25">
        <v>335.7</v>
      </c>
      <c r="C44" s="20" t="s">
        <v>45</v>
      </c>
      <c r="D44" s="47">
        <v>0</v>
      </c>
      <c r="E44" s="47">
        <v>35194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35194</v>
      </c>
      <c r="O44" s="48">
        <f t="shared" si="8"/>
        <v>0.4598358942197136</v>
      </c>
      <c r="P44" s="9"/>
    </row>
    <row r="45" spans="1:16" ht="15">
      <c r="A45" s="12"/>
      <c r="B45" s="25">
        <v>335.9</v>
      </c>
      <c r="C45" s="20" t="s">
        <v>184</v>
      </c>
      <c r="D45" s="47">
        <v>0</v>
      </c>
      <c r="E45" s="47">
        <v>227507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227507</v>
      </c>
      <c r="O45" s="48">
        <f t="shared" si="8"/>
        <v>2.9725488658931742</v>
      </c>
      <c r="P45" s="9"/>
    </row>
    <row r="46" spans="1:16" ht="15">
      <c r="A46" s="12"/>
      <c r="B46" s="25">
        <v>336</v>
      </c>
      <c r="C46" s="20" t="s">
        <v>146</v>
      </c>
      <c r="D46" s="47">
        <v>2093</v>
      </c>
      <c r="E46" s="47">
        <v>792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2885</v>
      </c>
      <c r="O46" s="48">
        <f t="shared" si="8"/>
        <v>0.03769467962788753</v>
      </c>
      <c r="P46" s="9"/>
    </row>
    <row r="47" spans="1:16" ht="15">
      <c r="A47" s="12"/>
      <c r="B47" s="25">
        <v>337.1</v>
      </c>
      <c r="C47" s="20" t="s">
        <v>158</v>
      </c>
      <c r="D47" s="47">
        <v>12097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12097</v>
      </c>
      <c r="O47" s="48">
        <f t="shared" si="8"/>
        <v>0.15805633950036585</v>
      </c>
      <c r="P47" s="9"/>
    </row>
    <row r="48" spans="1:16" ht="15">
      <c r="A48" s="12"/>
      <c r="B48" s="25">
        <v>337.6</v>
      </c>
      <c r="C48" s="20" t="s">
        <v>49</v>
      </c>
      <c r="D48" s="47">
        <v>0</v>
      </c>
      <c r="E48" s="47">
        <v>79888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79888</v>
      </c>
      <c r="O48" s="48">
        <f t="shared" si="8"/>
        <v>1.0437963834012751</v>
      </c>
      <c r="P48" s="9"/>
    </row>
    <row r="49" spans="1:16" ht="15.75">
      <c r="A49" s="29" t="s">
        <v>55</v>
      </c>
      <c r="B49" s="30"/>
      <c r="C49" s="31"/>
      <c r="D49" s="32">
        <f aca="true" t="shared" si="9" ref="D49:M49">SUM(D50:D90)</f>
        <v>3886230</v>
      </c>
      <c r="E49" s="32">
        <f t="shared" si="9"/>
        <v>2619888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3621375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10127493</v>
      </c>
      <c r="O49" s="46">
        <f t="shared" si="8"/>
        <v>132.32325964252118</v>
      </c>
      <c r="P49" s="10"/>
    </row>
    <row r="50" spans="1:16" ht="15">
      <c r="A50" s="12"/>
      <c r="B50" s="25">
        <v>341.1</v>
      </c>
      <c r="C50" s="20" t="s">
        <v>185</v>
      </c>
      <c r="D50" s="47">
        <v>390788</v>
      </c>
      <c r="E50" s="47">
        <v>207108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597896</v>
      </c>
      <c r="O50" s="48">
        <f t="shared" si="8"/>
        <v>7.811957771506219</v>
      </c>
      <c r="P50" s="9"/>
    </row>
    <row r="51" spans="1:16" ht="15">
      <c r="A51" s="12"/>
      <c r="B51" s="25">
        <v>341.16</v>
      </c>
      <c r="C51" s="20" t="s">
        <v>187</v>
      </c>
      <c r="D51" s="47">
        <v>0</v>
      </c>
      <c r="E51" s="47">
        <v>164493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aca="true" t="shared" si="10" ref="N51:N90">SUM(D51:M51)</f>
        <v>164493</v>
      </c>
      <c r="O51" s="48">
        <f t="shared" si="8"/>
        <v>2.1492238946378177</v>
      </c>
      <c r="P51" s="9"/>
    </row>
    <row r="52" spans="1:16" ht="15">
      <c r="A52" s="12"/>
      <c r="B52" s="25">
        <v>341.3</v>
      </c>
      <c r="C52" s="20" t="s">
        <v>188</v>
      </c>
      <c r="D52" s="47">
        <v>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500</v>
      </c>
      <c r="O52" s="48">
        <f t="shared" si="8"/>
        <v>0.006532873419044633</v>
      </c>
      <c r="P52" s="9"/>
    </row>
    <row r="53" spans="1:16" ht="15">
      <c r="A53" s="12"/>
      <c r="B53" s="25">
        <v>341.52</v>
      </c>
      <c r="C53" s="20" t="s">
        <v>189</v>
      </c>
      <c r="D53" s="47">
        <v>87430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87430</v>
      </c>
      <c r="O53" s="48">
        <f t="shared" si="8"/>
        <v>1.1423382460541445</v>
      </c>
      <c r="P53" s="9"/>
    </row>
    <row r="54" spans="1:16" ht="15">
      <c r="A54" s="12"/>
      <c r="B54" s="25">
        <v>341.8</v>
      </c>
      <c r="C54" s="20" t="s">
        <v>190</v>
      </c>
      <c r="D54" s="47">
        <v>8580</v>
      </c>
      <c r="E54" s="47">
        <v>10458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19038</v>
      </c>
      <c r="O54" s="48">
        <f t="shared" si="8"/>
        <v>0.24874568830354343</v>
      </c>
      <c r="P54" s="9"/>
    </row>
    <row r="55" spans="1:16" ht="15">
      <c r="A55" s="12"/>
      <c r="B55" s="25">
        <v>341.9</v>
      </c>
      <c r="C55" s="20" t="s">
        <v>191</v>
      </c>
      <c r="D55" s="47">
        <v>212278</v>
      </c>
      <c r="E55" s="47">
        <v>400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212678</v>
      </c>
      <c r="O55" s="48">
        <f t="shared" si="8"/>
        <v>2.7787969060311486</v>
      </c>
      <c r="P55" s="9"/>
    </row>
    <row r="56" spans="1:16" ht="15">
      <c r="A56" s="12"/>
      <c r="B56" s="25">
        <v>342.1</v>
      </c>
      <c r="C56" s="20" t="s">
        <v>65</v>
      </c>
      <c r="D56" s="47">
        <v>171236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171236</v>
      </c>
      <c r="O56" s="48">
        <f t="shared" si="8"/>
        <v>2.2373262255670534</v>
      </c>
      <c r="P56" s="9"/>
    </row>
    <row r="57" spans="1:16" ht="15">
      <c r="A57" s="12"/>
      <c r="B57" s="25">
        <v>342.2</v>
      </c>
      <c r="C57" s="20" t="s">
        <v>66</v>
      </c>
      <c r="D57" s="47">
        <v>0</v>
      </c>
      <c r="E57" s="47">
        <v>6045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6045</v>
      </c>
      <c r="O57" s="48">
        <f t="shared" si="8"/>
        <v>0.07898243963624961</v>
      </c>
      <c r="P57" s="9"/>
    </row>
    <row r="58" spans="1:16" ht="15">
      <c r="A58" s="12"/>
      <c r="B58" s="25">
        <v>342.3</v>
      </c>
      <c r="C58" s="20" t="s">
        <v>67</v>
      </c>
      <c r="D58" s="47">
        <v>21556</v>
      </c>
      <c r="E58" s="47">
        <v>405062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426618</v>
      </c>
      <c r="O58" s="48">
        <f t="shared" si="8"/>
        <v>5.574082784571966</v>
      </c>
      <c r="P58" s="9"/>
    </row>
    <row r="59" spans="1:16" ht="15">
      <c r="A59" s="12"/>
      <c r="B59" s="25">
        <v>342.4</v>
      </c>
      <c r="C59" s="20" t="s">
        <v>68</v>
      </c>
      <c r="D59" s="47">
        <v>0</v>
      </c>
      <c r="E59" s="47">
        <v>364131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364131</v>
      </c>
      <c r="O59" s="48">
        <f t="shared" si="8"/>
        <v>4.757643461900282</v>
      </c>
      <c r="P59" s="9"/>
    </row>
    <row r="60" spans="1:16" ht="15">
      <c r="A60" s="12"/>
      <c r="B60" s="25">
        <v>342.5</v>
      </c>
      <c r="C60" s="20" t="s">
        <v>69</v>
      </c>
      <c r="D60" s="47">
        <v>0</v>
      </c>
      <c r="E60" s="47">
        <v>160592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160592</v>
      </c>
      <c r="O60" s="48">
        <f t="shared" si="8"/>
        <v>2.0982544162224315</v>
      </c>
      <c r="P60" s="9"/>
    </row>
    <row r="61" spans="1:16" ht="15">
      <c r="A61" s="12"/>
      <c r="B61" s="25">
        <v>342.6</v>
      </c>
      <c r="C61" s="20" t="s">
        <v>70</v>
      </c>
      <c r="D61" s="47">
        <v>1939190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1939190</v>
      </c>
      <c r="O61" s="48">
        <f t="shared" si="8"/>
        <v>25.336965610954323</v>
      </c>
      <c r="P61" s="9"/>
    </row>
    <row r="62" spans="1:16" ht="15">
      <c r="A62" s="12"/>
      <c r="B62" s="25">
        <v>343.3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1369613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1369613</v>
      </c>
      <c r="O62" s="48">
        <f t="shared" si="8"/>
        <v>17.89501672415595</v>
      </c>
      <c r="P62" s="9"/>
    </row>
    <row r="63" spans="1:16" ht="15">
      <c r="A63" s="12"/>
      <c r="B63" s="25">
        <v>343.4</v>
      </c>
      <c r="C63" s="20" t="s">
        <v>72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4050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4050</v>
      </c>
      <c r="O63" s="48">
        <f t="shared" si="8"/>
        <v>0.05291627469426152</v>
      </c>
      <c r="P63" s="9"/>
    </row>
    <row r="64" spans="1:16" ht="15">
      <c r="A64" s="12"/>
      <c r="B64" s="25">
        <v>343.5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2246882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2246882</v>
      </c>
      <c r="O64" s="48">
        <f t="shared" si="8"/>
        <v>29.357191387059686</v>
      </c>
      <c r="P64" s="9"/>
    </row>
    <row r="65" spans="1:16" ht="15">
      <c r="A65" s="12"/>
      <c r="B65" s="25">
        <v>344.9</v>
      </c>
      <c r="C65" s="20" t="s">
        <v>192</v>
      </c>
      <c r="D65" s="47">
        <v>700</v>
      </c>
      <c r="E65" s="47">
        <v>51350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52050</v>
      </c>
      <c r="O65" s="48">
        <f t="shared" si="8"/>
        <v>0.6800721229225463</v>
      </c>
      <c r="P65" s="9"/>
    </row>
    <row r="66" spans="1:16" ht="15">
      <c r="A66" s="12"/>
      <c r="B66" s="25">
        <v>346.4</v>
      </c>
      <c r="C66" s="20" t="s">
        <v>76</v>
      </c>
      <c r="D66" s="47">
        <v>0</v>
      </c>
      <c r="E66" s="47">
        <v>61111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61111</v>
      </c>
      <c r="O66" s="48">
        <f t="shared" si="8"/>
        <v>0.7984608550224731</v>
      </c>
      <c r="P66" s="9"/>
    </row>
    <row r="67" spans="1:16" ht="15">
      <c r="A67" s="12"/>
      <c r="B67" s="25">
        <v>347.1</v>
      </c>
      <c r="C67" s="20" t="s">
        <v>78</v>
      </c>
      <c r="D67" s="47">
        <v>750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750</v>
      </c>
      <c r="O67" s="48">
        <f t="shared" si="8"/>
        <v>0.009799310128566949</v>
      </c>
      <c r="P67" s="9"/>
    </row>
    <row r="68" spans="1:16" ht="15">
      <c r="A68" s="12"/>
      <c r="B68" s="25">
        <v>348.11</v>
      </c>
      <c r="C68" s="20" t="s">
        <v>193</v>
      </c>
      <c r="D68" s="47">
        <v>0</v>
      </c>
      <c r="E68" s="47">
        <v>2380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2380</v>
      </c>
      <c r="O68" s="48">
        <f t="shared" si="8"/>
        <v>0.03109647747465245</v>
      </c>
      <c r="P68" s="9"/>
    </row>
    <row r="69" spans="1:16" ht="15">
      <c r="A69" s="12"/>
      <c r="B69" s="25">
        <v>348.12</v>
      </c>
      <c r="C69" s="20" t="s">
        <v>194</v>
      </c>
      <c r="D69" s="47">
        <v>0</v>
      </c>
      <c r="E69" s="47">
        <v>3462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aca="true" t="shared" si="11" ref="N69:N83">SUM(D69:M69)</f>
        <v>3462</v>
      </c>
      <c r="O69" s="48">
        <f aca="true" t="shared" si="12" ref="O69:O100">(N69/O$121)</f>
        <v>0.045233615553465036</v>
      </c>
      <c r="P69" s="9"/>
    </row>
    <row r="70" spans="1:16" ht="15">
      <c r="A70" s="12"/>
      <c r="B70" s="25">
        <v>348.13</v>
      </c>
      <c r="C70" s="20" t="s">
        <v>195</v>
      </c>
      <c r="D70" s="47">
        <v>0</v>
      </c>
      <c r="E70" s="47">
        <v>25441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25441</v>
      </c>
      <c r="O70" s="48">
        <f t="shared" si="12"/>
        <v>0.332405665307829</v>
      </c>
      <c r="P70" s="9"/>
    </row>
    <row r="71" spans="1:16" ht="15">
      <c r="A71" s="12"/>
      <c r="B71" s="25">
        <v>348.22</v>
      </c>
      <c r="C71" s="20" t="s">
        <v>197</v>
      </c>
      <c r="D71" s="47">
        <v>0</v>
      </c>
      <c r="E71" s="47">
        <v>3256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3256</v>
      </c>
      <c r="O71" s="48">
        <f t="shared" si="12"/>
        <v>0.04254207170481865</v>
      </c>
      <c r="P71" s="9"/>
    </row>
    <row r="72" spans="1:16" ht="15">
      <c r="A72" s="12"/>
      <c r="B72" s="25">
        <v>348.23</v>
      </c>
      <c r="C72" s="20" t="s">
        <v>198</v>
      </c>
      <c r="D72" s="47">
        <v>0</v>
      </c>
      <c r="E72" s="47">
        <v>43710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43710</v>
      </c>
      <c r="O72" s="48">
        <f t="shared" si="12"/>
        <v>0.5711037942928818</v>
      </c>
      <c r="P72" s="9"/>
    </row>
    <row r="73" spans="1:16" ht="15">
      <c r="A73" s="12"/>
      <c r="B73" s="25">
        <v>348.31</v>
      </c>
      <c r="C73" s="20" t="s">
        <v>199</v>
      </c>
      <c r="D73" s="47">
        <v>0</v>
      </c>
      <c r="E73" s="47">
        <v>153319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153319</v>
      </c>
      <c r="O73" s="48">
        <f t="shared" si="12"/>
        <v>2.003227239469008</v>
      </c>
      <c r="P73" s="9"/>
    </row>
    <row r="74" spans="1:16" ht="15">
      <c r="A74" s="12"/>
      <c r="B74" s="25">
        <v>348.32</v>
      </c>
      <c r="C74" s="20" t="s">
        <v>200</v>
      </c>
      <c r="D74" s="47">
        <v>0</v>
      </c>
      <c r="E74" s="47">
        <v>1328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1328</v>
      </c>
      <c r="O74" s="48">
        <f t="shared" si="12"/>
        <v>0.017351311800982545</v>
      </c>
      <c r="P74" s="9"/>
    </row>
    <row r="75" spans="1:16" ht="15">
      <c r="A75" s="12"/>
      <c r="B75" s="25">
        <v>348.41</v>
      </c>
      <c r="C75" s="20" t="s">
        <v>201</v>
      </c>
      <c r="D75" s="47">
        <v>0</v>
      </c>
      <c r="E75" s="47">
        <v>169885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169885</v>
      </c>
      <c r="O75" s="48">
        <f t="shared" si="12"/>
        <v>2.219674401588795</v>
      </c>
      <c r="P75" s="9"/>
    </row>
    <row r="76" spans="1:16" ht="15">
      <c r="A76" s="12"/>
      <c r="B76" s="25">
        <v>348.42</v>
      </c>
      <c r="C76" s="20" t="s">
        <v>202</v>
      </c>
      <c r="D76" s="47">
        <v>0</v>
      </c>
      <c r="E76" s="47">
        <v>138275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138275</v>
      </c>
      <c r="O76" s="48">
        <f t="shared" si="12"/>
        <v>1.806666144036793</v>
      </c>
      <c r="P76" s="9"/>
    </row>
    <row r="77" spans="1:16" ht="15">
      <c r="A77" s="12"/>
      <c r="B77" s="25">
        <v>348.48</v>
      </c>
      <c r="C77" s="20" t="s">
        <v>228</v>
      </c>
      <c r="D77" s="47">
        <v>0</v>
      </c>
      <c r="E77" s="47">
        <v>22654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22654</v>
      </c>
      <c r="O77" s="48">
        <f t="shared" si="12"/>
        <v>0.29599142887007424</v>
      </c>
      <c r="P77" s="9"/>
    </row>
    <row r="78" spans="1:16" ht="15">
      <c r="A78" s="12"/>
      <c r="B78" s="25">
        <v>348.52</v>
      </c>
      <c r="C78" s="20" t="s">
        <v>204</v>
      </c>
      <c r="D78" s="47">
        <v>0</v>
      </c>
      <c r="E78" s="47">
        <v>48394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48394</v>
      </c>
      <c r="O78" s="48">
        <f t="shared" si="12"/>
        <v>0.6323037524824919</v>
      </c>
      <c r="P78" s="9"/>
    </row>
    <row r="79" spans="1:16" ht="15">
      <c r="A79" s="12"/>
      <c r="B79" s="25">
        <v>348.53</v>
      </c>
      <c r="C79" s="20" t="s">
        <v>205</v>
      </c>
      <c r="D79" s="47">
        <v>0</v>
      </c>
      <c r="E79" s="47">
        <v>243014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243014</v>
      </c>
      <c r="O79" s="48">
        <f t="shared" si="12"/>
        <v>3.175159402111425</v>
      </c>
      <c r="P79" s="9"/>
    </row>
    <row r="80" spans="1:16" ht="15">
      <c r="A80" s="12"/>
      <c r="B80" s="25">
        <v>348.61</v>
      </c>
      <c r="C80" s="20" t="s">
        <v>206</v>
      </c>
      <c r="D80" s="47">
        <v>0</v>
      </c>
      <c r="E80" s="47">
        <v>1170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1170</v>
      </c>
      <c r="O80" s="48">
        <f t="shared" si="12"/>
        <v>0.01528692380056444</v>
      </c>
      <c r="P80" s="9"/>
    </row>
    <row r="81" spans="1:16" ht="15">
      <c r="A81" s="12"/>
      <c r="B81" s="25">
        <v>348.62</v>
      </c>
      <c r="C81" s="20" t="s">
        <v>207</v>
      </c>
      <c r="D81" s="47">
        <v>0</v>
      </c>
      <c r="E81" s="47">
        <v>546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546</v>
      </c>
      <c r="O81" s="48">
        <f t="shared" si="12"/>
        <v>0.007133897773596739</v>
      </c>
      <c r="P81" s="9"/>
    </row>
    <row r="82" spans="1:16" ht="15">
      <c r="A82" s="12"/>
      <c r="B82" s="25">
        <v>348.71</v>
      </c>
      <c r="C82" s="20" t="s">
        <v>208</v>
      </c>
      <c r="D82" s="47">
        <v>0</v>
      </c>
      <c r="E82" s="47">
        <v>50455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50455</v>
      </c>
      <c r="O82" s="48">
        <f t="shared" si="12"/>
        <v>0.6592322567157939</v>
      </c>
      <c r="P82" s="9"/>
    </row>
    <row r="83" spans="1:16" ht="15">
      <c r="A83" s="12"/>
      <c r="B83" s="25">
        <v>348.72</v>
      </c>
      <c r="C83" s="20" t="s">
        <v>209</v>
      </c>
      <c r="D83" s="47">
        <v>0</v>
      </c>
      <c r="E83" s="47">
        <v>4099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4099</v>
      </c>
      <c r="O83" s="48">
        <f t="shared" si="12"/>
        <v>0.0535564962893279</v>
      </c>
      <c r="P83" s="9"/>
    </row>
    <row r="84" spans="1:16" ht="15">
      <c r="A84" s="12"/>
      <c r="B84" s="25">
        <v>348.921</v>
      </c>
      <c r="C84" s="20" t="s">
        <v>210</v>
      </c>
      <c r="D84" s="47">
        <v>0</v>
      </c>
      <c r="E84" s="47">
        <v>62753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62753</v>
      </c>
      <c r="O84" s="48">
        <f t="shared" si="12"/>
        <v>0.8199148113306156</v>
      </c>
      <c r="P84" s="9"/>
    </row>
    <row r="85" spans="1:16" ht="15">
      <c r="A85" s="12"/>
      <c r="B85" s="25">
        <v>348.922</v>
      </c>
      <c r="C85" s="20" t="s">
        <v>211</v>
      </c>
      <c r="D85" s="47">
        <v>0</v>
      </c>
      <c r="E85" s="47">
        <v>30795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30795</v>
      </c>
      <c r="O85" s="48">
        <f t="shared" si="12"/>
        <v>0.40235967387895893</v>
      </c>
      <c r="P85" s="9"/>
    </row>
    <row r="86" spans="1:16" ht="15">
      <c r="A86" s="12"/>
      <c r="B86" s="25">
        <v>348.923</v>
      </c>
      <c r="C86" s="20" t="s">
        <v>212</v>
      </c>
      <c r="D86" s="47">
        <v>0</v>
      </c>
      <c r="E86" s="47">
        <v>29632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29632</v>
      </c>
      <c r="O86" s="48">
        <f t="shared" si="12"/>
        <v>0.3871642103062611</v>
      </c>
      <c r="P86" s="9"/>
    </row>
    <row r="87" spans="1:16" ht="15">
      <c r="A87" s="12"/>
      <c r="B87" s="25">
        <v>348.924</v>
      </c>
      <c r="C87" s="20" t="s">
        <v>236</v>
      </c>
      <c r="D87" s="47">
        <v>0</v>
      </c>
      <c r="E87" s="47">
        <v>127539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127539</v>
      </c>
      <c r="O87" s="48">
        <f t="shared" si="12"/>
        <v>1.6663922859830669</v>
      </c>
      <c r="P87" s="9"/>
    </row>
    <row r="88" spans="1:16" ht="15">
      <c r="A88" s="12"/>
      <c r="B88" s="25">
        <v>348.93</v>
      </c>
      <c r="C88" s="20" t="s">
        <v>213</v>
      </c>
      <c r="D88" s="47">
        <v>0</v>
      </c>
      <c r="E88" s="47">
        <v>9947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9947</v>
      </c>
      <c r="O88" s="48">
        <f t="shared" si="12"/>
        <v>0.12996498379847393</v>
      </c>
      <c r="P88" s="9"/>
    </row>
    <row r="89" spans="1:16" ht="15">
      <c r="A89" s="12"/>
      <c r="B89" s="25">
        <v>348.99</v>
      </c>
      <c r="C89" s="20" t="s">
        <v>215</v>
      </c>
      <c r="D89" s="47">
        <v>72550</v>
      </c>
      <c r="E89" s="47">
        <v>5354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77904</v>
      </c>
      <c r="O89" s="48">
        <f t="shared" si="12"/>
        <v>1.0178739416745062</v>
      </c>
      <c r="P89" s="9"/>
    </row>
    <row r="90" spans="1:16" ht="15">
      <c r="A90" s="12"/>
      <c r="B90" s="25">
        <v>349</v>
      </c>
      <c r="C90" s="20" t="s">
        <v>1</v>
      </c>
      <c r="D90" s="47">
        <v>980672</v>
      </c>
      <c r="E90" s="47">
        <v>11730</v>
      </c>
      <c r="F90" s="47">
        <v>0</v>
      </c>
      <c r="G90" s="47">
        <v>0</v>
      </c>
      <c r="H90" s="47">
        <v>0</v>
      </c>
      <c r="I90" s="47">
        <v>830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993232</v>
      </c>
      <c r="O90" s="48">
        <f t="shared" si="12"/>
        <v>12.977317863489077</v>
      </c>
      <c r="P90" s="9"/>
    </row>
    <row r="91" spans="1:16" ht="15.75">
      <c r="A91" s="29" t="s">
        <v>56</v>
      </c>
      <c r="B91" s="30"/>
      <c r="C91" s="31"/>
      <c r="D91" s="32">
        <f aca="true" t="shared" si="13" ref="D91:M91">SUM(D92:D102)</f>
        <v>161670</v>
      </c>
      <c r="E91" s="32">
        <f t="shared" si="13"/>
        <v>651253</v>
      </c>
      <c r="F91" s="32">
        <f t="shared" si="13"/>
        <v>0</v>
      </c>
      <c r="G91" s="32">
        <f t="shared" si="13"/>
        <v>0</v>
      </c>
      <c r="H91" s="32">
        <f t="shared" si="13"/>
        <v>0</v>
      </c>
      <c r="I91" s="32">
        <f t="shared" si="13"/>
        <v>0</v>
      </c>
      <c r="J91" s="32">
        <f t="shared" si="13"/>
        <v>0</v>
      </c>
      <c r="K91" s="32">
        <f t="shared" si="13"/>
        <v>0</v>
      </c>
      <c r="L91" s="32">
        <f t="shared" si="13"/>
        <v>0</v>
      </c>
      <c r="M91" s="32">
        <f t="shared" si="13"/>
        <v>0</v>
      </c>
      <c r="N91" s="32">
        <f>SUM(D91:M91)</f>
        <v>812923</v>
      </c>
      <c r="O91" s="46">
        <f t="shared" si="12"/>
        <v>10.62144611686004</v>
      </c>
      <c r="P91" s="10"/>
    </row>
    <row r="92" spans="1:16" ht="15">
      <c r="A92" s="13"/>
      <c r="B92" s="40">
        <v>351.1</v>
      </c>
      <c r="C92" s="21" t="s">
        <v>103</v>
      </c>
      <c r="D92" s="47">
        <v>0</v>
      </c>
      <c r="E92" s="47">
        <v>53289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53289</v>
      </c>
      <c r="O92" s="48">
        <f t="shared" si="12"/>
        <v>0.6962605832549389</v>
      </c>
      <c r="P92" s="9"/>
    </row>
    <row r="93" spans="1:16" ht="15">
      <c r="A93" s="13"/>
      <c r="B93" s="40">
        <v>351.2</v>
      </c>
      <c r="C93" s="21" t="s">
        <v>106</v>
      </c>
      <c r="D93" s="47">
        <v>0</v>
      </c>
      <c r="E93" s="47">
        <v>3236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aca="true" t="shared" si="14" ref="N93:N102">SUM(D93:M93)</f>
        <v>3236</v>
      </c>
      <c r="O93" s="48">
        <f t="shared" si="12"/>
        <v>0.042280756768056864</v>
      </c>
      <c r="P93" s="9"/>
    </row>
    <row r="94" spans="1:16" ht="15">
      <c r="A94" s="13"/>
      <c r="B94" s="40">
        <v>351.3</v>
      </c>
      <c r="C94" s="21" t="s">
        <v>107</v>
      </c>
      <c r="D94" s="47">
        <v>0</v>
      </c>
      <c r="E94" s="47">
        <v>16682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16682</v>
      </c>
      <c r="O94" s="48">
        <f t="shared" si="12"/>
        <v>0.21796278875300512</v>
      </c>
      <c r="P94" s="9"/>
    </row>
    <row r="95" spans="1:16" ht="15">
      <c r="A95" s="13"/>
      <c r="B95" s="40">
        <v>351.5</v>
      </c>
      <c r="C95" s="21" t="s">
        <v>109</v>
      </c>
      <c r="D95" s="47">
        <v>0</v>
      </c>
      <c r="E95" s="47">
        <v>367961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367961</v>
      </c>
      <c r="O95" s="48">
        <f t="shared" si="12"/>
        <v>4.807685272290164</v>
      </c>
      <c r="P95" s="9"/>
    </row>
    <row r="96" spans="1:16" ht="15">
      <c r="A96" s="13"/>
      <c r="B96" s="40">
        <v>351.7</v>
      </c>
      <c r="C96" s="21" t="s">
        <v>216</v>
      </c>
      <c r="D96" s="47">
        <v>0</v>
      </c>
      <c r="E96" s="47">
        <v>63313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63313</v>
      </c>
      <c r="O96" s="48">
        <f t="shared" si="12"/>
        <v>0.8272316295599457</v>
      </c>
      <c r="P96" s="9"/>
    </row>
    <row r="97" spans="1:16" ht="15">
      <c r="A97" s="13"/>
      <c r="B97" s="40">
        <v>351.8</v>
      </c>
      <c r="C97" s="21" t="s">
        <v>217</v>
      </c>
      <c r="D97" s="47">
        <v>0</v>
      </c>
      <c r="E97" s="47">
        <v>64418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64418</v>
      </c>
      <c r="O97" s="48">
        <f t="shared" si="12"/>
        <v>0.8416692798160342</v>
      </c>
      <c r="P97" s="9"/>
    </row>
    <row r="98" spans="1:16" ht="15">
      <c r="A98" s="13"/>
      <c r="B98" s="40">
        <v>351.9</v>
      </c>
      <c r="C98" s="21" t="s">
        <v>218</v>
      </c>
      <c r="D98" s="47">
        <v>130471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130471</v>
      </c>
      <c r="O98" s="48">
        <f t="shared" si="12"/>
        <v>1.7047010557123445</v>
      </c>
      <c r="P98" s="9"/>
    </row>
    <row r="99" spans="1:16" ht="15">
      <c r="A99" s="13"/>
      <c r="B99" s="40">
        <v>352</v>
      </c>
      <c r="C99" s="21" t="s">
        <v>110</v>
      </c>
      <c r="D99" s="47">
        <v>31199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31199</v>
      </c>
      <c r="O99" s="48">
        <f t="shared" si="12"/>
        <v>0.407638235601547</v>
      </c>
      <c r="P99" s="9"/>
    </row>
    <row r="100" spans="1:16" ht="15">
      <c r="A100" s="13"/>
      <c r="B100" s="40">
        <v>354</v>
      </c>
      <c r="C100" s="21" t="s">
        <v>111</v>
      </c>
      <c r="D100" s="47">
        <v>0</v>
      </c>
      <c r="E100" s="47">
        <v>1321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1321</v>
      </c>
      <c r="O100" s="48">
        <f t="shared" si="12"/>
        <v>0.01725985157311592</v>
      </c>
      <c r="P100" s="9"/>
    </row>
    <row r="101" spans="1:16" ht="15">
      <c r="A101" s="13"/>
      <c r="B101" s="40">
        <v>358.2</v>
      </c>
      <c r="C101" s="21" t="s">
        <v>237</v>
      </c>
      <c r="D101" s="47">
        <v>0</v>
      </c>
      <c r="E101" s="47">
        <v>40601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40601</v>
      </c>
      <c r="O101" s="48">
        <f aca="true" t="shared" si="15" ref="O101:O119">(N101/O$121)</f>
        <v>0.5304823873732623</v>
      </c>
      <c r="P101" s="9"/>
    </row>
    <row r="102" spans="1:16" ht="15">
      <c r="A102" s="13"/>
      <c r="B102" s="40">
        <v>359</v>
      </c>
      <c r="C102" s="21" t="s">
        <v>112</v>
      </c>
      <c r="D102" s="47">
        <v>0</v>
      </c>
      <c r="E102" s="47">
        <v>40432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40432</v>
      </c>
      <c r="O102" s="48">
        <f t="shared" si="15"/>
        <v>0.5282742761576251</v>
      </c>
      <c r="P102" s="9"/>
    </row>
    <row r="103" spans="1:16" ht="15.75">
      <c r="A103" s="29" t="s">
        <v>5</v>
      </c>
      <c r="B103" s="30"/>
      <c r="C103" s="31"/>
      <c r="D103" s="32">
        <f aca="true" t="shared" si="16" ref="D103:M103">SUM(D104:D112)</f>
        <v>1573618</v>
      </c>
      <c r="E103" s="32">
        <f t="shared" si="16"/>
        <v>821693</v>
      </c>
      <c r="F103" s="32">
        <f t="shared" si="16"/>
        <v>3207</v>
      </c>
      <c r="G103" s="32">
        <f t="shared" si="16"/>
        <v>58387</v>
      </c>
      <c r="H103" s="32">
        <f t="shared" si="16"/>
        <v>0</v>
      </c>
      <c r="I103" s="32">
        <f t="shared" si="16"/>
        <v>131759</v>
      </c>
      <c r="J103" s="32">
        <f t="shared" si="16"/>
        <v>0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>SUM(D103:M103)</f>
        <v>2588664</v>
      </c>
      <c r="O103" s="46">
        <f t="shared" si="15"/>
        <v>33.82282847287551</v>
      </c>
      <c r="P103" s="10"/>
    </row>
    <row r="104" spans="1:16" ht="15">
      <c r="A104" s="12"/>
      <c r="B104" s="25">
        <v>361.1</v>
      </c>
      <c r="C104" s="20" t="s">
        <v>113</v>
      </c>
      <c r="D104" s="47">
        <v>104354</v>
      </c>
      <c r="E104" s="47">
        <v>185427</v>
      </c>
      <c r="F104" s="47">
        <v>3207</v>
      </c>
      <c r="G104" s="47">
        <v>58387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351375</v>
      </c>
      <c r="O104" s="48">
        <f t="shared" si="15"/>
        <v>4.590976795233615</v>
      </c>
      <c r="P104" s="9"/>
    </row>
    <row r="105" spans="1:16" ht="15">
      <c r="A105" s="12"/>
      <c r="B105" s="25">
        <v>361.2</v>
      </c>
      <c r="C105" s="20" t="s">
        <v>229</v>
      </c>
      <c r="D105" s="47">
        <v>15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aca="true" t="shared" si="17" ref="N105:N112">SUM(D105:M105)</f>
        <v>15</v>
      </c>
      <c r="O105" s="48">
        <f t="shared" si="15"/>
        <v>0.00019598620257133898</v>
      </c>
      <c r="P105" s="9"/>
    </row>
    <row r="106" spans="1:16" ht="15">
      <c r="A106" s="12"/>
      <c r="B106" s="25">
        <v>361.3</v>
      </c>
      <c r="C106" s="20" t="s">
        <v>114</v>
      </c>
      <c r="D106" s="47">
        <v>31272</v>
      </c>
      <c r="E106" s="47">
        <v>61084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92356</v>
      </c>
      <c r="O106" s="48">
        <f t="shared" si="15"/>
        <v>1.206700114978572</v>
      </c>
      <c r="P106" s="9"/>
    </row>
    <row r="107" spans="1:16" ht="15">
      <c r="A107" s="12"/>
      <c r="B107" s="25">
        <v>362</v>
      </c>
      <c r="C107" s="20" t="s">
        <v>115</v>
      </c>
      <c r="D107" s="47">
        <v>14906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14906</v>
      </c>
      <c r="O107" s="48">
        <f t="shared" si="15"/>
        <v>0.19475802236855858</v>
      </c>
      <c r="P107" s="9"/>
    </row>
    <row r="108" spans="1:16" ht="15">
      <c r="A108" s="12"/>
      <c r="B108" s="25">
        <v>364</v>
      </c>
      <c r="C108" s="20" t="s">
        <v>219</v>
      </c>
      <c r="D108" s="47">
        <v>221905</v>
      </c>
      <c r="E108" s="47">
        <v>129095</v>
      </c>
      <c r="F108" s="47">
        <v>0</v>
      </c>
      <c r="G108" s="47">
        <v>0</v>
      </c>
      <c r="H108" s="47">
        <v>0</v>
      </c>
      <c r="I108" s="47">
        <v>22767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373767</v>
      </c>
      <c r="O108" s="48">
        <f t="shared" si="15"/>
        <v>4.88354499843211</v>
      </c>
      <c r="P108" s="9"/>
    </row>
    <row r="109" spans="1:16" ht="15">
      <c r="A109" s="12"/>
      <c r="B109" s="25">
        <v>365</v>
      </c>
      <c r="C109" s="20" t="s">
        <v>220</v>
      </c>
      <c r="D109" s="47">
        <v>56</v>
      </c>
      <c r="E109" s="47">
        <v>1037</v>
      </c>
      <c r="F109" s="47">
        <v>0</v>
      </c>
      <c r="G109" s="47">
        <v>0</v>
      </c>
      <c r="H109" s="47">
        <v>0</v>
      </c>
      <c r="I109" s="47">
        <v>18747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19840</v>
      </c>
      <c r="O109" s="48">
        <f t="shared" si="15"/>
        <v>0.259224417267691</v>
      </c>
      <c r="P109" s="9"/>
    </row>
    <row r="110" spans="1:16" ht="15">
      <c r="A110" s="12"/>
      <c r="B110" s="25">
        <v>366</v>
      </c>
      <c r="C110" s="20" t="s">
        <v>118</v>
      </c>
      <c r="D110" s="47">
        <v>321805</v>
      </c>
      <c r="E110" s="47">
        <v>13558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335363</v>
      </c>
      <c r="O110" s="48">
        <f t="shared" si="15"/>
        <v>4.38176805686213</v>
      </c>
      <c r="P110" s="9"/>
    </row>
    <row r="111" spans="1:16" ht="15">
      <c r="A111" s="12"/>
      <c r="B111" s="25">
        <v>369.3</v>
      </c>
      <c r="C111" s="20" t="s">
        <v>120</v>
      </c>
      <c r="D111" s="47">
        <v>4861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4861</v>
      </c>
      <c r="O111" s="48">
        <f t="shared" si="15"/>
        <v>0.06351259537995192</v>
      </c>
      <c r="P111" s="9"/>
    </row>
    <row r="112" spans="1:16" ht="15">
      <c r="A112" s="12"/>
      <c r="B112" s="25">
        <v>369.9</v>
      </c>
      <c r="C112" s="20" t="s">
        <v>122</v>
      </c>
      <c r="D112" s="47">
        <v>874444</v>
      </c>
      <c r="E112" s="47">
        <v>431492</v>
      </c>
      <c r="F112" s="47">
        <v>0</v>
      </c>
      <c r="G112" s="47">
        <v>0</v>
      </c>
      <c r="H112" s="47">
        <v>0</v>
      </c>
      <c r="I112" s="47">
        <v>90245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1396181</v>
      </c>
      <c r="O112" s="48">
        <f t="shared" si="15"/>
        <v>18.24214748615031</v>
      </c>
      <c r="P112" s="9"/>
    </row>
    <row r="113" spans="1:16" ht="15.75">
      <c r="A113" s="29" t="s">
        <v>57</v>
      </c>
      <c r="B113" s="30"/>
      <c r="C113" s="31"/>
      <c r="D113" s="32">
        <f aca="true" t="shared" si="18" ref="D113:M113">SUM(D114:D118)</f>
        <v>7683708</v>
      </c>
      <c r="E113" s="32">
        <f t="shared" si="18"/>
        <v>5800908</v>
      </c>
      <c r="F113" s="32">
        <f t="shared" si="18"/>
        <v>2335350</v>
      </c>
      <c r="G113" s="32">
        <f t="shared" si="18"/>
        <v>7765071</v>
      </c>
      <c r="H113" s="32">
        <f t="shared" si="18"/>
        <v>0</v>
      </c>
      <c r="I113" s="32">
        <f t="shared" si="18"/>
        <v>127474</v>
      </c>
      <c r="J113" s="32">
        <f t="shared" si="18"/>
        <v>0</v>
      </c>
      <c r="K113" s="32">
        <f t="shared" si="18"/>
        <v>0</v>
      </c>
      <c r="L113" s="32">
        <f t="shared" si="18"/>
        <v>0</v>
      </c>
      <c r="M113" s="32">
        <f t="shared" si="18"/>
        <v>0</v>
      </c>
      <c r="N113" s="32">
        <f aca="true" t="shared" si="19" ref="N113:N119">SUM(D113:M113)</f>
        <v>23712511</v>
      </c>
      <c r="O113" s="46">
        <f t="shared" si="15"/>
        <v>309.8216656214069</v>
      </c>
      <c r="P113" s="9"/>
    </row>
    <row r="114" spans="1:16" ht="15">
      <c r="A114" s="12"/>
      <c r="B114" s="25">
        <v>381</v>
      </c>
      <c r="C114" s="20" t="s">
        <v>123</v>
      </c>
      <c r="D114" s="47">
        <v>4894040</v>
      </c>
      <c r="E114" s="47">
        <v>5800908</v>
      </c>
      <c r="F114" s="47">
        <v>2335350</v>
      </c>
      <c r="G114" s="47">
        <v>7765071</v>
      </c>
      <c r="H114" s="47">
        <v>0</v>
      </c>
      <c r="I114" s="47">
        <v>358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20795727</v>
      </c>
      <c r="O114" s="48">
        <f t="shared" si="15"/>
        <v>271.71170429601756</v>
      </c>
      <c r="P114" s="9"/>
    </row>
    <row r="115" spans="1:16" ht="15">
      <c r="A115" s="12"/>
      <c r="B115" s="25">
        <v>383</v>
      </c>
      <c r="C115" s="20" t="s">
        <v>142</v>
      </c>
      <c r="D115" s="47">
        <v>2789668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2789668</v>
      </c>
      <c r="O115" s="48">
        <f t="shared" si="15"/>
        <v>36.449095850318805</v>
      </c>
      <c r="P115" s="9"/>
    </row>
    <row r="116" spans="1:16" ht="15">
      <c r="A116" s="12"/>
      <c r="B116" s="25">
        <v>389.1</v>
      </c>
      <c r="C116" s="20" t="s">
        <v>221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19461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19461</v>
      </c>
      <c r="O116" s="48">
        <f t="shared" si="15"/>
        <v>0.2542724992160552</v>
      </c>
      <c r="P116" s="9"/>
    </row>
    <row r="117" spans="1:16" ht="15">
      <c r="A117" s="12"/>
      <c r="B117" s="25">
        <v>389.3</v>
      </c>
      <c r="C117" s="20" t="s">
        <v>222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90909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90909</v>
      </c>
      <c r="O117" s="48">
        <f t="shared" si="15"/>
        <v>1.187793979303857</v>
      </c>
      <c r="P117" s="9"/>
    </row>
    <row r="118" spans="1:16" ht="15.75" thickBot="1">
      <c r="A118" s="12"/>
      <c r="B118" s="25">
        <v>389.9</v>
      </c>
      <c r="C118" s="20" t="s">
        <v>238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16746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16746</v>
      </c>
      <c r="O118" s="48">
        <f t="shared" si="15"/>
        <v>0.21879899655064283</v>
      </c>
      <c r="P118" s="9"/>
    </row>
    <row r="119" spans="1:119" ht="16.5" thickBot="1">
      <c r="A119" s="14" t="s">
        <v>84</v>
      </c>
      <c r="B119" s="23"/>
      <c r="C119" s="22"/>
      <c r="D119" s="15">
        <f aca="true" t="shared" si="20" ref="D119:M119">SUM(D5,D12,D25,D49,D91,D103,D113)</f>
        <v>56630220</v>
      </c>
      <c r="E119" s="15">
        <f t="shared" si="20"/>
        <v>42168378</v>
      </c>
      <c r="F119" s="15">
        <f t="shared" si="20"/>
        <v>4384775</v>
      </c>
      <c r="G119" s="15">
        <f t="shared" si="20"/>
        <v>16651204</v>
      </c>
      <c r="H119" s="15">
        <f t="shared" si="20"/>
        <v>0</v>
      </c>
      <c r="I119" s="15">
        <f t="shared" si="20"/>
        <v>3964682</v>
      </c>
      <c r="J119" s="15">
        <f t="shared" si="20"/>
        <v>0</v>
      </c>
      <c r="K119" s="15">
        <f t="shared" si="20"/>
        <v>0</v>
      </c>
      <c r="L119" s="15">
        <f t="shared" si="20"/>
        <v>0</v>
      </c>
      <c r="M119" s="15">
        <f t="shared" si="20"/>
        <v>0</v>
      </c>
      <c r="N119" s="15">
        <f t="shared" si="19"/>
        <v>123799259</v>
      </c>
      <c r="O119" s="38">
        <f t="shared" si="15"/>
        <v>1617.529776837044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5" ht="15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5" ht="15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239</v>
      </c>
      <c r="M121" s="49"/>
      <c r="N121" s="49"/>
      <c r="O121" s="44">
        <v>76536</v>
      </c>
    </row>
    <row r="122" spans="1:15" ht="15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5" ht="15.75" customHeight="1" thickBot="1">
      <c r="A123" s="53" t="s">
        <v>151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sheetProtection/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29838964</v>
      </c>
      <c r="E5" s="27">
        <f t="shared" si="0"/>
        <v>24991074</v>
      </c>
      <c r="F5" s="27">
        <f t="shared" si="0"/>
        <v>1360929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56190967</v>
      </c>
      <c r="O5" s="33">
        <f aca="true" t="shared" si="2" ref="O5:O36">(N5/O$120)</f>
        <v>746.0199280413165</v>
      </c>
      <c r="P5" s="6"/>
    </row>
    <row r="6" spans="1:16" ht="15">
      <c r="A6" s="12"/>
      <c r="B6" s="25">
        <v>311</v>
      </c>
      <c r="C6" s="20" t="s">
        <v>3</v>
      </c>
      <c r="D6" s="47">
        <v>29838964</v>
      </c>
      <c r="E6" s="47">
        <v>10823268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40662232</v>
      </c>
      <c r="O6" s="48">
        <f t="shared" si="2"/>
        <v>539.852524528352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4449449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4449449</v>
      </c>
      <c r="O7" s="48">
        <f t="shared" si="2"/>
        <v>59.07315356938968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419320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419320</v>
      </c>
      <c r="O8" s="48">
        <f t="shared" si="2"/>
        <v>5.5671061191434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1046693</v>
      </c>
      <c r="F9" s="47">
        <v>941609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1988302</v>
      </c>
      <c r="O9" s="48">
        <f t="shared" si="2"/>
        <v>26.397711129698227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7945680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7945680</v>
      </c>
      <c r="O10" s="48">
        <f t="shared" si="2"/>
        <v>105.49089895248338</v>
      </c>
      <c r="P10" s="9"/>
    </row>
    <row r="11" spans="1:16" ht="15">
      <c r="A11" s="12"/>
      <c r="B11" s="25">
        <v>315</v>
      </c>
      <c r="C11" s="20" t="s">
        <v>176</v>
      </c>
      <c r="D11" s="47">
        <v>0</v>
      </c>
      <c r="E11" s="47">
        <v>725984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725984</v>
      </c>
      <c r="O11" s="48">
        <f t="shared" si="2"/>
        <v>9.638533742249837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SUM(D13:D23)</f>
        <v>16426</v>
      </c>
      <c r="E12" s="32">
        <f t="shared" si="3"/>
        <v>1601244</v>
      </c>
      <c r="F12" s="32">
        <f t="shared" si="3"/>
        <v>0</v>
      </c>
      <c r="G12" s="32">
        <f t="shared" si="3"/>
        <v>529072</v>
      </c>
      <c r="H12" s="32">
        <f t="shared" si="3"/>
        <v>0</v>
      </c>
      <c r="I12" s="32">
        <f t="shared" si="3"/>
        <v>64362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2211104</v>
      </c>
      <c r="O12" s="46">
        <f t="shared" si="2"/>
        <v>29.355744081995724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1008984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1008984</v>
      </c>
      <c r="O13" s="48">
        <f t="shared" si="2"/>
        <v>13.395786035766918</v>
      </c>
      <c r="P13" s="9"/>
    </row>
    <row r="14" spans="1:16" ht="15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123930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aca="true" t="shared" si="4" ref="N14:N21">SUM(D14:M14)</f>
        <v>123930</v>
      </c>
      <c r="O14" s="48">
        <f t="shared" si="2"/>
        <v>1.645357868323575</v>
      </c>
      <c r="P14" s="9"/>
    </row>
    <row r="15" spans="1:16" ht="15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28198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28198</v>
      </c>
      <c r="O15" s="48">
        <f t="shared" si="2"/>
        <v>0.37437102534485733</v>
      </c>
      <c r="P15" s="9"/>
    </row>
    <row r="16" spans="1:16" ht="15">
      <c r="A16" s="12"/>
      <c r="B16" s="25">
        <v>324.21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39032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39032</v>
      </c>
      <c r="O16" s="48">
        <f t="shared" si="2"/>
        <v>0.5182087332881932</v>
      </c>
      <c r="P16" s="9"/>
    </row>
    <row r="17" spans="1:16" ht="15">
      <c r="A17" s="12"/>
      <c r="B17" s="25">
        <v>324.22</v>
      </c>
      <c r="C17" s="20" t="s">
        <v>177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22226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22226</v>
      </c>
      <c r="O17" s="48">
        <f t="shared" si="2"/>
        <v>0.2950837083947372</v>
      </c>
      <c r="P17" s="9"/>
    </row>
    <row r="18" spans="1:16" ht="15">
      <c r="A18" s="12"/>
      <c r="B18" s="25">
        <v>324.61</v>
      </c>
      <c r="C18" s="20" t="s">
        <v>225</v>
      </c>
      <c r="D18" s="47">
        <v>0</v>
      </c>
      <c r="E18" s="47">
        <v>0</v>
      </c>
      <c r="F18" s="47">
        <v>0</v>
      </c>
      <c r="G18" s="47">
        <v>246778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246778</v>
      </c>
      <c r="O18" s="48">
        <f t="shared" si="2"/>
        <v>3.276350552966636</v>
      </c>
      <c r="P18" s="9"/>
    </row>
    <row r="19" spans="1:16" ht="15">
      <c r="A19" s="12"/>
      <c r="B19" s="25">
        <v>324.71</v>
      </c>
      <c r="C19" s="20" t="s">
        <v>226</v>
      </c>
      <c r="D19" s="47">
        <v>0</v>
      </c>
      <c r="E19" s="47">
        <v>0</v>
      </c>
      <c r="F19" s="47">
        <v>0</v>
      </c>
      <c r="G19" s="47">
        <v>105928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105928</v>
      </c>
      <c r="O19" s="48">
        <f t="shared" si="2"/>
        <v>1.4063541376243014</v>
      </c>
      <c r="P19" s="9"/>
    </row>
    <row r="20" spans="1:16" ht="15">
      <c r="A20" s="12"/>
      <c r="B20" s="25">
        <v>324.72</v>
      </c>
      <c r="C20" s="20" t="s">
        <v>227</v>
      </c>
      <c r="D20" s="47">
        <v>0</v>
      </c>
      <c r="E20" s="47">
        <v>0</v>
      </c>
      <c r="F20" s="47">
        <v>0</v>
      </c>
      <c r="G20" s="47">
        <v>24238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24238</v>
      </c>
      <c r="O20" s="48">
        <f t="shared" si="2"/>
        <v>0.3217960462553604</v>
      </c>
      <c r="P20" s="9"/>
    </row>
    <row r="21" spans="1:16" ht="15">
      <c r="A21" s="12"/>
      <c r="B21" s="25">
        <v>325.2</v>
      </c>
      <c r="C21" s="20" t="s">
        <v>22</v>
      </c>
      <c r="D21" s="47">
        <v>0</v>
      </c>
      <c r="E21" s="47">
        <v>185140</v>
      </c>
      <c r="F21" s="47">
        <v>0</v>
      </c>
      <c r="G21" s="47">
        <v>0</v>
      </c>
      <c r="H21" s="47">
        <v>0</v>
      </c>
      <c r="I21" s="47">
        <v>1604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186744</v>
      </c>
      <c r="O21" s="48">
        <f t="shared" si="2"/>
        <v>2.479308559365914</v>
      </c>
      <c r="P21" s="9"/>
    </row>
    <row r="22" spans="1:16" ht="15">
      <c r="A22" s="12"/>
      <c r="B22" s="25">
        <v>329</v>
      </c>
      <c r="C22" s="20" t="s">
        <v>23</v>
      </c>
      <c r="D22" s="47">
        <v>16426</v>
      </c>
      <c r="E22" s="47">
        <v>388215</v>
      </c>
      <c r="F22" s="47">
        <v>0</v>
      </c>
      <c r="G22" s="47">
        <v>0</v>
      </c>
      <c r="H22" s="47">
        <v>0</v>
      </c>
      <c r="I22" s="47">
        <v>1500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31">SUM(D22:M22)</f>
        <v>406141</v>
      </c>
      <c r="O22" s="48">
        <f t="shared" si="2"/>
        <v>5.392134995552369</v>
      </c>
      <c r="P22" s="9"/>
    </row>
    <row r="23" spans="1:16" ht="15">
      <c r="A23" s="12"/>
      <c r="B23" s="25">
        <v>367</v>
      </c>
      <c r="C23" s="20" t="s">
        <v>119</v>
      </c>
      <c r="D23" s="47">
        <v>0</v>
      </c>
      <c r="E23" s="47">
        <v>18905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18905</v>
      </c>
      <c r="O23" s="48">
        <f t="shared" si="2"/>
        <v>0.25099241911286363</v>
      </c>
      <c r="P23" s="9"/>
    </row>
    <row r="24" spans="1:16" ht="15.75">
      <c r="A24" s="29" t="s">
        <v>26</v>
      </c>
      <c r="B24" s="30"/>
      <c r="C24" s="31"/>
      <c r="D24" s="32">
        <f aca="true" t="shared" si="6" ref="D24:M24">SUM(D25:D48)</f>
        <v>5757757</v>
      </c>
      <c r="E24" s="32">
        <f t="shared" si="6"/>
        <v>2898156</v>
      </c>
      <c r="F24" s="32">
        <f t="shared" si="6"/>
        <v>681770</v>
      </c>
      <c r="G24" s="32">
        <f t="shared" si="6"/>
        <v>178682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5">
        <f t="shared" si="5"/>
        <v>9516365</v>
      </c>
      <c r="O24" s="46">
        <f t="shared" si="2"/>
        <v>126.34411385934865</v>
      </c>
      <c r="P24" s="10"/>
    </row>
    <row r="25" spans="1:16" ht="15">
      <c r="A25" s="12"/>
      <c r="B25" s="25">
        <v>331.1</v>
      </c>
      <c r="C25" s="20" t="s">
        <v>24</v>
      </c>
      <c r="D25" s="47">
        <v>138265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138265</v>
      </c>
      <c r="O25" s="48">
        <f t="shared" si="2"/>
        <v>1.83567663732558</v>
      </c>
      <c r="P25" s="9"/>
    </row>
    <row r="26" spans="1:16" ht="15">
      <c r="A26" s="12"/>
      <c r="B26" s="25">
        <v>331.2</v>
      </c>
      <c r="C26" s="20" t="s">
        <v>25</v>
      </c>
      <c r="D26" s="47">
        <v>48199</v>
      </c>
      <c r="E26" s="47">
        <v>101615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149814</v>
      </c>
      <c r="O26" s="48">
        <f t="shared" si="2"/>
        <v>1.9890070498267416</v>
      </c>
      <c r="P26" s="9"/>
    </row>
    <row r="27" spans="1:16" ht="15">
      <c r="A27" s="12"/>
      <c r="B27" s="25">
        <v>331.35</v>
      </c>
      <c r="C27" s="20" t="s">
        <v>171</v>
      </c>
      <c r="D27" s="47">
        <v>0</v>
      </c>
      <c r="E27" s="47">
        <v>44708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44708</v>
      </c>
      <c r="O27" s="48">
        <f t="shared" si="2"/>
        <v>0.5935662033164721</v>
      </c>
      <c r="P27" s="9"/>
    </row>
    <row r="28" spans="1:16" ht="15">
      <c r="A28" s="12"/>
      <c r="B28" s="25">
        <v>331.39</v>
      </c>
      <c r="C28" s="20" t="s">
        <v>172</v>
      </c>
      <c r="D28" s="47">
        <v>0</v>
      </c>
      <c r="E28" s="47">
        <v>418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418</v>
      </c>
      <c r="O28" s="48">
        <f t="shared" si="2"/>
        <v>0.005549581126113567</v>
      </c>
      <c r="P28" s="9"/>
    </row>
    <row r="29" spans="1:16" ht="15">
      <c r="A29" s="12"/>
      <c r="B29" s="25">
        <v>331.65</v>
      </c>
      <c r="C29" s="20" t="s">
        <v>29</v>
      </c>
      <c r="D29" s="47">
        <v>0</v>
      </c>
      <c r="E29" s="47">
        <v>145289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145289</v>
      </c>
      <c r="O29" s="48">
        <f t="shared" si="2"/>
        <v>1.9289308426600815</v>
      </c>
      <c r="P29" s="9"/>
    </row>
    <row r="30" spans="1:16" ht="15">
      <c r="A30" s="12"/>
      <c r="B30" s="25">
        <v>331.7</v>
      </c>
      <c r="C30" s="20" t="s">
        <v>27</v>
      </c>
      <c r="D30" s="47">
        <v>14517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14517</v>
      </c>
      <c r="O30" s="48">
        <f t="shared" si="2"/>
        <v>0.19273509379854223</v>
      </c>
      <c r="P30" s="9"/>
    </row>
    <row r="31" spans="1:16" ht="15">
      <c r="A31" s="12"/>
      <c r="B31" s="25">
        <v>334.2</v>
      </c>
      <c r="C31" s="20" t="s">
        <v>28</v>
      </c>
      <c r="D31" s="47">
        <v>126419</v>
      </c>
      <c r="E31" s="47">
        <v>61874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188293</v>
      </c>
      <c r="O31" s="48">
        <f t="shared" si="2"/>
        <v>2.4998738731562247</v>
      </c>
      <c r="P31" s="9"/>
    </row>
    <row r="32" spans="1:16" ht="15">
      <c r="A32" s="12"/>
      <c r="B32" s="25">
        <v>334.49</v>
      </c>
      <c r="C32" s="20" t="s">
        <v>31</v>
      </c>
      <c r="D32" s="47">
        <v>0</v>
      </c>
      <c r="E32" s="47">
        <v>0</v>
      </c>
      <c r="F32" s="47">
        <v>0</v>
      </c>
      <c r="G32" s="47">
        <v>178682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7" ref="N32:N46">SUM(D32:M32)</f>
        <v>178682</v>
      </c>
      <c r="O32" s="48">
        <f t="shared" si="2"/>
        <v>2.372273336785226</v>
      </c>
      <c r="P32" s="9"/>
    </row>
    <row r="33" spans="1:16" ht="15">
      <c r="A33" s="12"/>
      <c r="B33" s="25">
        <v>334.7</v>
      </c>
      <c r="C33" s="20" t="s">
        <v>33</v>
      </c>
      <c r="D33" s="47">
        <v>33737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33737</v>
      </c>
      <c r="O33" s="48">
        <f t="shared" si="2"/>
        <v>0.44790961352079767</v>
      </c>
      <c r="P33" s="9"/>
    </row>
    <row r="34" spans="1:16" ht="15">
      <c r="A34" s="12"/>
      <c r="B34" s="25">
        <v>334.89</v>
      </c>
      <c r="C34" s="20" t="s">
        <v>34</v>
      </c>
      <c r="D34" s="47">
        <v>161474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161474</v>
      </c>
      <c r="O34" s="48">
        <f t="shared" si="2"/>
        <v>2.143811154923594</v>
      </c>
      <c r="P34" s="9"/>
    </row>
    <row r="35" spans="1:16" ht="15">
      <c r="A35" s="12"/>
      <c r="B35" s="25">
        <v>335.12</v>
      </c>
      <c r="C35" s="20" t="s">
        <v>178</v>
      </c>
      <c r="D35" s="47">
        <v>1117864</v>
      </c>
      <c r="E35" s="47">
        <v>534209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1652073</v>
      </c>
      <c r="O35" s="48">
        <f t="shared" si="2"/>
        <v>21.933763492253156</v>
      </c>
      <c r="P35" s="9"/>
    </row>
    <row r="36" spans="1:16" ht="15">
      <c r="A36" s="12"/>
      <c r="B36" s="25">
        <v>335.13</v>
      </c>
      <c r="C36" s="20" t="s">
        <v>179</v>
      </c>
      <c r="D36" s="47">
        <v>20667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20667</v>
      </c>
      <c r="O36" s="48">
        <f t="shared" si="2"/>
        <v>0.27438562950571554</v>
      </c>
      <c r="P36" s="9"/>
    </row>
    <row r="37" spans="1:16" ht="15">
      <c r="A37" s="12"/>
      <c r="B37" s="25">
        <v>335.14</v>
      </c>
      <c r="C37" s="20" t="s">
        <v>180</v>
      </c>
      <c r="D37" s="47">
        <v>0</v>
      </c>
      <c r="E37" s="47">
        <v>18884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18884</v>
      </c>
      <c r="O37" s="48">
        <f aca="true" t="shared" si="8" ref="O37:O68">(N37/O$120)</f>
        <v>0.25071361240557083</v>
      </c>
      <c r="P37" s="9"/>
    </row>
    <row r="38" spans="1:16" ht="15">
      <c r="A38" s="12"/>
      <c r="B38" s="25">
        <v>335.15</v>
      </c>
      <c r="C38" s="20" t="s">
        <v>181</v>
      </c>
      <c r="D38" s="47">
        <v>20042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20042</v>
      </c>
      <c r="O38" s="48">
        <f t="shared" si="8"/>
        <v>0.26608781083628735</v>
      </c>
      <c r="P38" s="9"/>
    </row>
    <row r="39" spans="1:16" ht="15">
      <c r="A39" s="12"/>
      <c r="B39" s="25">
        <v>335.16</v>
      </c>
      <c r="C39" s="20" t="s">
        <v>182</v>
      </c>
      <c r="D39" s="47">
        <v>25000</v>
      </c>
      <c r="E39" s="47">
        <v>198250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2.963980828719746</v>
      </c>
      <c r="P39" s="9"/>
    </row>
    <row r="40" spans="1:16" ht="15">
      <c r="A40" s="12"/>
      <c r="B40" s="25">
        <v>335.18</v>
      </c>
      <c r="C40" s="20" t="s">
        <v>183</v>
      </c>
      <c r="D40" s="47">
        <v>3997540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3997540</v>
      </c>
      <c r="O40" s="48">
        <f t="shared" si="8"/>
        <v>53.07337927005749</v>
      </c>
      <c r="P40" s="9"/>
    </row>
    <row r="41" spans="1:16" ht="15">
      <c r="A41" s="12"/>
      <c r="B41" s="25">
        <v>335.23</v>
      </c>
      <c r="C41" s="20" t="s">
        <v>140</v>
      </c>
      <c r="D41" s="47">
        <v>17290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17290</v>
      </c>
      <c r="O41" s="48">
        <f t="shared" si="8"/>
        <v>0.2295508556710612</v>
      </c>
      <c r="P41" s="9"/>
    </row>
    <row r="42" spans="1:16" ht="15">
      <c r="A42" s="12"/>
      <c r="B42" s="25">
        <v>335.49</v>
      </c>
      <c r="C42" s="20" t="s">
        <v>42</v>
      </c>
      <c r="D42" s="47">
        <v>0</v>
      </c>
      <c r="E42" s="47">
        <v>991647</v>
      </c>
      <c r="F42" s="47">
        <v>681770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1673417</v>
      </c>
      <c r="O42" s="48">
        <f t="shared" si="8"/>
        <v>22.217137318941596</v>
      </c>
      <c r="P42" s="9"/>
    </row>
    <row r="43" spans="1:16" ht="15">
      <c r="A43" s="12"/>
      <c r="B43" s="25">
        <v>335.5</v>
      </c>
      <c r="C43" s="20" t="s">
        <v>43</v>
      </c>
      <c r="D43" s="47">
        <v>5450</v>
      </c>
      <c r="E43" s="47">
        <v>372459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377909</v>
      </c>
      <c r="O43" s="48">
        <f t="shared" si="8"/>
        <v>5.017312568871895</v>
      </c>
      <c r="P43" s="9"/>
    </row>
    <row r="44" spans="1:16" ht="15">
      <c r="A44" s="12"/>
      <c r="B44" s="25">
        <v>335.7</v>
      </c>
      <c r="C44" s="20" t="s">
        <v>45</v>
      </c>
      <c r="D44" s="47">
        <v>0</v>
      </c>
      <c r="E44" s="47">
        <v>30028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30028</v>
      </c>
      <c r="O44" s="48">
        <f t="shared" si="8"/>
        <v>0.3986670384089431</v>
      </c>
      <c r="P44" s="9"/>
    </row>
    <row r="45" spans="1:16" ht="15">
      <c r="A45" s="12"/>
      <c r="B45" s="25">
        <v>335.9</v>
      </c>
      <c r="C45" s="20" t="s">
        <v>184</v>
      </c>
      <c r="D45" s="47">
        <v>0</v>
      </c>
      <c r="E45" s="47">
        <v>259695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259695</v>
      </c>
      <c r="O45" s="48">
        <f t="shared" si="8"/>
        <v>3.447843230971442</v>
      </c>
      <c r="P45" s="9"/>
    </row>
    <row r="46" spans="1:16" ht="15">
      <c r="A46" s="12"/>
      <c r="B46" s="25">
        <v>336</v>
      </c>
      <c r="C46" s="20" t="s">
        <v>146</v>
      </c>
      <c r="D46" s="47">
        <v>1833</v>
      </c>
      <c r="E46" s="47">
        <v>860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2693</v>
      </c>
      <c r="O46" s="48">
        <f t="shared" si="8"/>
        <v>0.03575364108283215</v>
      </c>
      <c r="P46" s="9"/>
    </row>
    <row r="47" spans="1:16" ht="15">
      <c r="A47" s="12"/>
      <c r="B47" s="25">
        <v>337.1</v>
      </c>
      <c r="C47" s="20" t="s">
        <v>158</v>
      </c>
      <c r="D47" s="47">
        <v>29460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29460</v>
      </c>
      <c r="O47" s="48">
        <f t="shared" si="8"/>
        <v>0.3911259808021667</v>
      </c>
      <c r="P47" s="9"/>
    </row>
    <row r="48" spans="1:16" ht="15">
      <c r="A48" s="12"/>
      <c r="B48" s="25">
        <v>337.6</v>
      </c>
      <c r="C48" s="20" t="s">
        <v>49</v>
      </c>
      <c r="D48" s="47">
        <v>0</v>
      </c>
      <c r="E48" s="47">
        <v>138220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138220</v>
      </c>
      <c r="O48" s="48">
        <f t="shared" si="8"/>
        <v>1.8350791943813811</v>
      </c>
      <c r="P48" s="9"/>
    </row>
    <row r="49" spans="1:16" ht="15.75">
      <c r="A49" s="29" t="s">
        <v>55</v>
      </c>
      <c r="B49" s="30"/>
      <c r="C49" s="31"/>
      <c r="D49" s="32">
        <f aca="true" t="shared" si="9" ref="D49:M49">SUM(D50:D90)</f>
        <v>3600934</v>
      </c>
      <c r="E49" s="32">
        <f t="shared" si="9"/>
        <v>2201599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3517674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9320207</v>
      </c>
      <c r="O49" s="46">
        <f t="shared" si="8"/>
        <v>123.73982023605635</v>
      </c>
      <c r="P49" s="10"/>
    </row>
    <row r="50" spans="1:16" ht="15">
      <c r="A50" s="12"/>
      <c r="B50" s="25">
        <v>341.1</v>
      </c>
      <c r="C50" s="20" t="s">
        <v>185</v>
      </c>
      <c r="D50" s="47">
        <v>332152</v>
      </c>
      <c r="E50" s="47">
        <v>174068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506220</v>
      </c>
      <c r="O50" s="48">
        <f t="shared" si="8"/>
        <v>6.720834826940694</v>
      </c>
      <c r="P50" s="9"/>
    </row>
    <row r="51" spans="1:16" ht="15">
      <c r="A51" s="12"/>
      <c r="B51" s="25">
        <v>341.16</v>
      </c>
      <c r="C51" s="20" t="s">
        <v>187</v>
      </c>
      <c r="D51" s="47">
        <v>0</v>
      </c>
      <c r="E51" s="47">
        <v>137776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aca="true" t="shared" si="10" ref="N51:N90">SUM(D51:M51)</f>
        <v>137776</v>
      </c>
      <c r="O51" s="48">
        <f t="shared" si="8"/>
        <v>1.8291844239986192</v>
      </c>
      <c r="P51" s="9"/>
    </row>
    <row r="52" spans="1:16" ht="15">
      <c r="A52" s="12"/>
      <c r="B52" s="25">
        <v>341.3</v>
      </c>
      <c r="C52" s="20" t="s">
        <v>188</v>
      </c>
      <c r="D52" s="47">
        <v>295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295</v>
      </c>
      <c r="O52" s="48">
        <f t="shared" si="8"/>
        <v>0.0039165704119701016</v>
      </c>
      <c r="P52" s="9"/>
    </row>
    <row r="53" spans="1:16" ht="15">
      <c r="A53" s="12"/>
      <c r="B53" s="25">
        <v>341.52</v>
      </c>
      <c r="C53" s="20" t="s">
        <v>189</v>
      </c>
      <c r="D53" s="47">
        <v>85307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85307</v>
      </c>
      <c r="O53" s="48">
        <f t="shared" si="8"/>
        <v>1.1325792275726556</v>
      </c>
      <c r="P53" s="9"/>
    </row>
    <row r="54" spans="1:16" ht="15">
      <c r="A54" s="12"/>
      <c r="B54" s="25">
        <v>341.8</v>
      </c>
      <c r="C54" s="20" t="s">
        <v>190</v>
      </c>
      <c r="D54" s="47">
        <v>87678</v>
      </c>
      <c r="E54" s="47">
        <v>87574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175252</v>
      </c>
      <c r="O54" s="48">
        <f t="shared" si="8"/>
        <v>2.326734907927404</v>
      </c>
      <c r="P54" s="9"/>
    </row>
    <row r="55" spans="1:16" ht="15">
      <c r="A55" s="12"/>
      <c r="B55" s="25">
        <v>341.9</v>
      </c>
      <c r="C55" s="20" t="s">
        <v>191</v>
      </c>
      <c r="D55" s="47">
        <v>178748</v>
      </c>
      <c r="E55" s="47">
        <v>100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178848</v>
      </c>
      <c r="O55" s="48">
        <f t="shared" si="8"/>
        <v>2.374477237423826</v>
      </c>
      <c r="P55" s="9"/>
    </row>
    <row r="56" spans="1:16" ht="15">
      <c r="A56" s="12"/>
      <c r="B56" s="25">
        <v>342.1</v>
      </c>
      <c r="C56" s="20" t="s">
        <v>65</v>
      </c>
      <c r="D56" s="47">
        <v>164291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164291</v>
      </c>
      <c r="O56" s="48">
        <f t="shared" si="8"/>
        <v>2.1812110832304406</v>
      </c>
      <c r="P56" s="9"/>
    </row>
    <row r="57" spans="1:16" ht="15">
      <c r="A57" s="12"/>
      <c r="B57" s="25">
        <v>342.2</v>
      </c>
      <c r="C57" s="20" t="s">
        <v>66</v>
      </c>
      <c r="D57" s="47">
        <v>0</v>
      </c>
      <c r="E57" s="47">
        <v>570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570</v>
      </c>
      <c r="O57" s="48">
        <f t="shared" si="8"/>
        <v>0.007567610626518501</v>
      </c>
      <c r="P57" s="9"/>
    </row>
    <row r="58" spans="1:16" ht="15">
      <c r="A58" s="12"/>
      <c r="B58" s="25">
        <v>342.4</v>
      </c>
      <c r="C58" s="20" t="s">
        <v>68</v>
      </c>
      <c r="D58" s="47">
        <v>0</v>
      </c>
      <c r="E58" s="47">
        <v>366008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366008</v>
      </c>
      <c r="O58" s="48">
        <f t="shared" si="8"/>
        <v>4.859308824896111</v>
      </c>
      <c r="P58" s="9"/>
    </row>
    <row r="59" spans="1:16" ht="15">
      <c r="A59" s="12"/>
      <c r="B59" s="25">
        <v>342.5</v>
      </c>
      <c r="C59" s="20" t="s">
        <v>69</v>
      </c>
      <c r="D59" s="47">
        <v>0</v>
      </c>
      <c r="E59" s="47">
        <v>111825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111825</v>
      </c>
      <c r="O59" s="48">
        <f t="shared" si="8"/>
        <v>1.48464571633409</v>
      </c>
      <c r="P59" s="9"/>
    </row>
    <row r="60" spans="1:16" ht="15">
      <c r="A60" s="12"/>
      <c r="B60" s="25">
        <v>342.6</v>
      </c>
      <c r="C60" s="20" t="s">
        <v>70</v>
      </c>
      <c r="D60" s="47">
        <v>1725347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1725347</v>
      </c>
      <c r="O60" s="48">
        <f t="shared" si="8"/>
        <v>22.906586476547044</v>
      </c>
      <c r="P60" s="9"/>
    </row>
    <row r="61" spans="1:16" ht="15">
      <c r="A61" s="12"/>
      <c r="B61" s="25">
        <v>343.3</v>
      </c>
      <c r="C61" s="20" t="s">
        <v>71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1332399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1332399</v>
      </c>
      <c r="O61" s="48">
        <f t="shared" si="8"/>
        <v>17.6896084757239</v>
      </c>
      <c r="P61" s="9"/>
    </row>
    <row r="62" spans="1:16" ht="15">
      <c r="A62" s="12"/>
      <c r="B62" s="25">
        <v>343.4</v>
      </c>
      <c r="C62" s="20" t="s">
        <v>72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2750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2750</v>
      </c>
      <c r="O62" s="48">
        <f t="shared" si="8"/>
        <v>0.036510402145484</v>
      </c>
      <c r="P62" s="9"/>
    </row>
    <row r="63" spans="1:16" ht="15">
      <c r="A63" s="12"/>
      <c r="B63" s="25">
        <v>343.5</v>
      </c>
      <c r="C63" s="20" t="s">
        <v>73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2181737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2181737</v>
      </c>
      <c r="O63" s="48">
        <f t="shared" si="8"/>
        <v>28.96585281661157</v>
      </c>
      <c r="P63" s="9"/>
    </row>
    <row r="64" spans="1:16" ht="15">
      <c r="A64" s="12"/>
      <c r="B64" s="25">
        <v>344.9</v>
      </c>
      <c r="C64" s="20" t="s">
        <v>192</v>
      </c>
      <c r="D64" s="47">
        <v>200</v>
      </c>
      <c r="E64" s="47">
        <v>39730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39930</v>
      </c>
      <c r="O64" s="48">
        <f t="shared" si="8"/>
        <v>0.5301310391524277</v>
      </c>
      <c r="P64" s="9"/>
    </row>
    <row r="65" spans="1:16" ht="15">
      <c r="A65" s="12"/>
      <c r="B65" s="25">
        <v>346.4</v>
      </c>
      <c r="C65" s="20" t="s">
        <v>76</v>
      </c>
      <c r="D65" s="47">
        <v>0</v>
      </c>
      <c r="E65" s="47">
        <v>73315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73315</v>
      </c>
      <c r="O65" s="48">
        <f t="shared" si="8"/>
        <v>0.9733673211986034</v>
      </c>
      <c r="P65" s="9"/>
    </row>
    <row r="66" spans="1:16" ht="15">
      <c r="A66" s="12"/>
      <c r="B66" s="25">
        <v>347.1</v>
      </c>
      <c r="C66" s="20" t="s">
        <v>78</v>
      </c>
      <c r="D66" s="47">
        <v>750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750</v>
      </c>
      <c r="O66" s="48">
        <f t="shared" si="8"/>
        <v>0.009957382403313817</v>
      </c>
      <c r="P66" s="9"/>
    </row>
    <row r="67" spans="1:16" ht="15">
      <c r="A67" s="12"/>
      <c r="B67" s="25">
        <v>348.11</v>
      </c>
      <c r="C67" s="20" t="s">
        <v>193</v>
      </c>
      <c r="D67" s="47">
        <v>0</v>
      </c>
      <c r="E67" s="47">
        <v>3170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3170</v>
      </c>
      <c r="O67" s="48">
        <f t="shared" si="8"/>
        <v>0.04208653629133973</v>
      </c>
      <c r="P67" s="9"/>
    </row>
    <row r="68" spans="1:16" ht="15">
      <c r="A68" s="12"/>
      <c r="B68" s="25">
        <v>348.12</v>
      </c>
      <c r="C68" s="20" t="s">
        <v>194</v>
      </c>
      <c r="D68" s="47">
        <v>0</v>
      </c>
      <c r="E68" s="47">
        <v>4433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aca="true" t="shared" si="11" ref="N68:N83">SUM(D68:M68)</f>
        <v>4433</v>
      </c>
      <c r="O68" s="48">
        <f t="shared" si="8"/>
        <v>0.0588547682585202</v>
      </c>
      <c r="P68" s="9"/>
    </row>
    <row r="69" spans="1:16" ht="15">
      <c r="A69" s="12"/>
      <c r="B69" s="25">
        <v>348.13</v>
      </c>
      <c r="C69" s="20" t="s">
        <v>195</v>
      </c>
      <c r="D69" s="47">
        <v>0</v>
      </c>
      <c r="E69" s="47">
        <v>33914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33914</v>
      </c>
      <c r="O69" s="48">
        <f aca="true" t="shared" si="12" ref="O69:O100">(N69/O$120)</f>
        <v>0.4502595557679797</v>
      </c>
      <c r="P69" s="9"/>
    </row>
    <row r="70" spans="1:16" ht="15">
      <c r="A70" s="12"/>
      <c r="B70" s="25">
        <v>348.21</v>
      </c>
      <c r="C70" s="20" t="s">
        <v>196</v>
      </c>
      <c r="D70" s="47">
        <v>0</v>
      </c>
      <c r="E70" s="47">
        <v>200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200</v>
      </c>
      <c r="O70" s="48">
        <f t="shared" si="12"/>
        <v>0.002655301974217018</v>
      </c>
      <c r="P70" s="9"/>
    </row>
    <row r="71" spans="1:16" ht="15">
      <c r="A71" s="12"/>
      <c r="B71" s="25">
        <v>348.22</v>
      </c>
      <c r="C71" s="20" t="s">
        <v>197</v>
      </c>
      <c r="D71" s="47">
        <v>0</v>
      </c>
      <c r="E71" s="47">
        <v>13829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13829</v>
      </c>
      <c r="O71" s="48">
        <f t="shared" si="12"/>
        <v>0.1836008550072357</v>
      </c>
      <c r="P71" s="9"/>
    </row>
    <row r="72" spans="1:16" ht="15">
      <c r="A72" s="12"/>
      <c r="B72" s="25">
        <v>348.23</v>
      </c>
      <c r="C72" s="20" t="s">
        <v>198</v>
      </c>
      <c r="D72" s="47">
        <v>0</v>
      </c>
      <c r="E72" s="47">
        <v>35325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35325</v>
      </c>
      <c r="O72" s="48">
        <f t="shared" si="12"/>
        <v>0.46899271119608077</v>
      </c>
      <c r="P72" s="9"/>
    </row>
    <row r="73" spans="1:16" ht="15">
      <c r="A73" s="12"/>
      <c r="B73" s="25">
        <v>348.31</v>
      </c>
      <c r="C73" s="20" t="s">
        <v>199</v>
      </c>
      <c r="D73" s="47">
        <v>0</v>
      </c>
      <c r="E73" s="47">
        <v>155605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155605</v>
      </c>
      <c r="O73" s="48">
        <f t="shared" si="12"/>
        <v>2.0658913184901952</v>
      </c>
      <c r="P73" s="9"/>
    </row>
    <row r="74" spans="1:16" ht="15">
      <c r="A74" s="12"/>
      <c r="B74" s="25">
        <v>348.32</v>
      </c>
      <c r="C74" s="20" t="s">
        <v>200</v>
      </c>
      <c r="D74" s="47">
        <v>0</v>
      </c>
      <c r="E74" s="47">
        <v>2210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2210</v>
      </c>
      <c r="O74" s="48">
        <f t="shared" si="12"/>
        <v>0.029341086815098047</v>
      </c>
      <c r="P74" s="9"/>
    </row>
    <row r="75" spans="1:16" ht="15">
      <c r="A75" s="12"/>
      <c r="B75" s="25">
        <v>348.41</v>
      </c>
      <c r="C75" s="20" t="s">
        <v>201</v>
      </c>
      <c r="D75" s="47">
        <v>0</v>
      </c>
      <c r="E75" s="47">
        <v>197830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197830</v>
      </c>
      <c r="O75" s="48">
        <f t="shared" si="12"/>
        <v>2.626491947796763</v>
      </c>
      <c r="P75" s="9"/>
    </row>
    <row r="76" spans="1:16" ht="15">
      <c r="A76" s="12"/>
      <c r="B76" s="25">
        <v>348.42</v>
      </c>
      <c r="C76" s="20" t="s">
        <v>202</v>
      </c>
      <c r="D76" s="47">
        <v>0</v>
      </c>
      <c r="E76" s="47">
        <v>123009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123009</v>
      </c>
      <c r="O76" s="48">
        <f t="shared" si="12"/>
        <v>1.6331302027323058</v>
      </c>
      <c r="P76" s="9"/>
    </row>
    <row r="77" spans="1:16" ht="15">
      <c r="A77" s="12"/>
      <c r="B77" s="25">
        <v>348.48</v>
      </c>
      <c r="C77" s="20" t="s">
        <v>228</v>
      </c>
      <c r="D77" s="47">
        <v>0</v>
      </c>
      <c r="E77" s="47">
        <v>28100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28100</v>
      </c>
      <c r="O77" s="48">
        <f t="shared" si="12"/>
        <v>0.373069927377491</v>
      </c>
      <c r="P77" s="9"/>
    </row>
    <row r="78" spans="1:16" ht="15">
      <c r="A78" s="12"/>
      <c r="B78" s="25">
        <v>348.52</v>
      </c>
      <c r="C78" s="20" t="s">
        <v>204</v>
      </c>
      <c r="D78" s="47">
        <v>0</v>
      </c>
      <c r="E78" s="47">
        <v>44572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44572</v>
      </c>
      <c r="O78" s="48">
        <f t="shared" si="12"/>
        <v>0.5917605979740046</v>
      </c>
      <c r="P78" s="9"/>
    </row>
    <row r="79" spans="1:16" ht="15">
      <c r="A79" s="12"/>
      <c r="B79" s="25">
        <v>348.53</v>
      </c>
      <c r="C79" s="20" t="s">
        <v>205</v>
      </c>
      <c r="D79" s="47">
        <v>0</v>
      </c>
      <c r="E79" s="47">
        <v>232902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232902</v>
      </c>
      <c r="O79" s="48">
        <f t="shared" si="12"/>
        <v>3.0921257019954593</v>
      </c>
      <c r="P79" s="9"/>
    </row>
    <row r="80" spans="1:16" ht="15">
      <c r="A80" s="12"/>
      <c r="B80" s="25">
        <v>348.61</v>
      </c>
      <c r="C80" s="20" t="s">
        <v>206</v>
      </c>
      <c r="D80" s="47">
        <v>0</v>
      </c>
      <c r="E80" s="47">
        <v>640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640</v>
      </c>
      <c r="O80" s="48">
        <f t="shared" si="12"/>
        <v>0.008496966317494458</v>
      </c>
      <c r="P80" s="9"/>
    </row>
    <row r="81" spans="1:16" ht="15">
      <c r="A81" s="12"/>
      <c r="B81" s="25">
        <v>348.62</v>
      </c>
      <c r="C81" s="20" t="s">
        <v>207</v>
      </c>
      <c r="D81" s="47">
        <v>0</v>
      </c>
      <c r="E81" s="47">
        <v>1040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1040</v>
      </c>
      <c r="O81" s="48">
        <f t="shared" si="12"/>
        <v>0.013807570265928493</v>
      </c>
      <c r="P81" s="9"/>
    </row>
    <row r="82" spans="1:16" ht="15">
      <c r="A82" s="12"/>
      <c r="B82" s="25">
        <v>348.71</v>
      </c>
      <c r="C82" s="20" t="s">
        <v>208</v>
      </c>
      <c r="D82" s="47">
        <v>0</v>
      </c>
      <c r="E82" s="47">
        <v>55375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55375</v>
      </c>
      <c r="O82" s="48">
        <f t="shared" si="12"/>
        <v>0.7351867341113368</v>
      </c>
      <c r="P82" s="9"/>
    </row>
    <row r="83" spans="1:16" ht="15">
      <c r="A83" s="12"/>
      <c r="B83" s="25">
        <v>348.72</v>
      </c>
      <c r="C83" s="20" t="s">
        <v>209</v>
      </c>
      <c r="D83" s="47">
        <v>0</v>
      </c>
      <c r="E83" s="47">
        <v>4770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4770</v>
      </c>
      <c r="O83" s="48">
        <f t="shared" si="12"/>
        <v>0.06332895208507587</v>
      </c>
      <c r="P83" s="9"/>
    </row>
    <row r="84" spans="1:16" ht="15">
      <c r="A84" s="12"/>
      <c r="B84" s="25">
        <v>348.921</v>
      </c>
      <c r="C84" s="20" t="s">
        <v>210</v>
      </c>
      <c r="D84" s="47">
        <v>0</v>
      </c>
      <c r="E84" s="47">
        <v>62432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62432</v>
      </c>
      <c r="O84" s="48">
        <f t="shared" si="12"/>
        <v>0.8288790642715843</v>
      </c>
      <c r="P84" s="9"/>
    </row>
    <row r="85" spans="1:16" ht="15">
      <c r="A85" s="12"/>
      <c r="B85" s="25">
        <v>348.922</v>
      </c>
      <c r="C85" s="20" t="s">
        <v>211</v>
      </c>
      <c r="D85" s="47">
        <v>0</v>
      </c>
      <c r="E85" s="47">
        <v>31216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31216</v>
      </c>
      <c r="O85" s="48">
        <f t="shared" si="12"/>
        <v>0.41443953213579215</v>
      </c>
      <c r="P85" s="9"/>
    </row>
    <row r="86" spans="1:16" ht="15">
      <c r="A86" s="12"/>
      <c r="B86" s="25">
        <v>348.923</v>
      </c>
      <c r="C86" s="20" t="s">
        <v>212</v>
      </c>
      <c r="D86" s="47">
        <v>0</v>
      </c>
      <c r="E86" s="47">
        <v>31216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31216</v>
      </c>
      <c r="O86" s="48">
        <f t="shared" si="12"/>
        <v>0.41443953213579215</v>
      </c>
      <c r="P86" s="9"/>
    </row>
    <row r="87" spans="1:16" ht="15">
      <c r="A87" s="12"/>
      <c r="B87" s="25">
        <v>348.93</v>
      </c>
      <c r="C87" s="20" t="s">
        <v>213</v>
      </c>
      <c r="D87" s="47">
        <v>0</v>
      </c>
      <c r="E87" s="47">
        <v>120021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120021</v>
      </c>
      <c r="O87" s="48">
        <f t="shared" si="12"/>
        <v>1.5934599912375036</v>
      </c>
      <c r="P87" s="9"/>
    </row>
    <row r="88" spans="1:16" ht="15">
      <c r="A88" s="12"/>
      <c r="B88" s="25">
        <v>348.932</v>
      </c>
      <c r="C88" s="20" t="s">
        <v>214</v>
      </c>
      <c r="D88" s="47">
        <v>0</v>
      </c>
      <c r="E88" s="47">
        <v>9457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9457</v>
      </c>
      <c r="O88" s="48">
        <f t="shared" si="12"/>
        <v>0.1255559538508517</v>
      </c>
      <c r="P88" s="9"/>
    </row>
    <row r="89" spans="1:16" ht="15">
      <c r="A89" s="12"/>
      <c r="B89" s="25">
        <v>348.99</v>
      </c>
      <c r="C89" s="20" t="s">
        <v>215</v>
      </c>
      <c r="D89" s="47">
        <v>70250</v>
      </c>
      <c r="E89" s="47">
        <v>6456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76706</v>
      </c>
      <c r="O89" s="48">
        <f t="shared" si="12"/>
        <v>1.0183879661714528</v>
      </c>
      <c r="P89" s="9"/>
    </row>
    <row r="90" spans="1:16" ht="15">
      <c r="A90" s="12"/>
      <c r="B90" s="25">
        <v>349</v>
      </c>
      <c r="C90" s="20" t="s">
        <v>1</v>
      </c>
      <c r="D90" s="47">
        <v>955916</v>
      </c>
      <c r="E90" s="47">
        <v>12911</v>
      </c>
      <c r="F90" s="47">
        <v>0</v>
      </c>
      <c r="G90" s="47">
        <v>0</v>
      </c>
      <c r="H90" s="47">
        <v>0</v>
      </c>
      <c r="I90" s="47">
        <v>788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969615</v>
      </c>
      <c r="O90" s="48">
        <f t="shared" si="12"/>
        <v>12.87310311865217</v>
      </c>
      <c r="P90" s="9"/>
    </row>
    <row r="91" spans="1:16" ht="15.75">
      <c r="A91" s="29" t="s">
        <v>56</v>
      </c>
      <c r="B91" s="30"/>
      <c r="C91" s="31"/>
      <c r="D91" s="32">
        <f aca="true" t="shared" si="13" ref="D91:M91">SUM(D92:D102)</f>
        <v>51005</v>
      </c>
      <c r="E91" s="32">
        <f t="shared" si="13"/>
        <v>681423</v>
      </c>
      <c r="F91" s="32">
        <f t="shared" si="13"/>
        <v>0</v>
      </c>
      <c r="G91" s="32">
        <f t="shared" si="13"/>
        <v>0</v>
      </c>
      <c r="H91" s="32">
        <f t="shared" si="13"/>
        <v>0</v>
      </c>
      <c r="I91" s="32">
        <f t="shared" si="13"/>
        <v>0</v>
      </c>
      <c r="J91" s="32">
        <f t="shared" si="13"/>
        <v>0</v>
      </c>
      <c r="K91" s="32">
        <f t="shared" si="13"/>
        <v>0</v>
      </c>
      <c r="L91" s="32">
        <f t="shared" si="13"/>
        <v>0</v>
      </c>
      <c r="M91" s="32">
        <f t="shared" si="13"/>
        <v>0</v>
      </c>
      <c r="N91" s="32">
        <f>SUM(D91:M91)</f>
        <v>732428</v>
      </c>
      <c r="O91" s="46">
        <f t="shared" si="12"/>
        <v>9.72408757185911</v>
      </c>
      <c r="P91" s="10"/>
    </row>
    <row r="92" spans="1:16" ht="15">
      <c r="A92" s="13"/>
      <c r="B92" s="40">
        <v>351.1</v>
      </c>
      <c r="C92" s="21" t="s">
        <v>103</v>
      </c>
      <c r="D92" s="47">
        <v>0</v>
      </c>
      <c r="E92" s="47">
        <v>76348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76348</v>
      </c>
      <c r="O92" s="48">
        <f t="shared" si="12"/>
        <v>1.0136349756376044</v>
      </c>
      <c r="P92" s="9"/>
    </row>
    <row r="93" spans="1:16" ht="15">
      <c r="A93" s="13"/>
      <c r="B93" s="40">
        <v>351.2</v>
      </c>
      <c r="C93" s="21" t="s">
        <v>106</v>
      </c>
      <c r="D93" s="47">
        <v>0</v>
      </c>
      <c r="E93" s="47">
        <v>11028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aca="true" t="shared" si="14" ref="N93:N102">SUM(D93:M93)</f>
        <v>11028</v>
      </c>
      <c r="O93" s="48">
        <f t="shared" si="12"/>
        <v>0.14641335085832635</v>
      </c>
      <c r="P93" s="9"/>
    </row>
    <row r="94" spans="1:16" ht="15">
      <c r="A94" s="13"/>
      <c r="B94" s="40">
        <v>351.3</v>
      </c>
      <c r="C94" s="21" t="s">
        <v>107</v>
      </c>
      <c r="D94" s="47">
        <v>0</v>
      </c>
      <c r="E94" s="47">
        <v>16039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16039</v>
      </c>
      <c r="O94" s="48">
        <f t="shared" si="12"/>
        <v>0.21294194182233375</v>
      </c>
      <c r="P94" s="9"/>
    </row>
    <row r="95" spans="1:16" ht="15">
      <c r="A95" s="13"/>
      <c r="B95" s="40">
        <v>351.4</v>
      </c>
      <c r="C95" s="21" t="s">
        <v>108</v>
      </c>
      <c r="D95" s="47">
        <v>0</v>
      </c>
      <c r="E95" s="47">
        <v>900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900</v>
      </c>
      <c r="O95" s="48">
        <f t="shared" si="12"/>
        <v>0.011948858883976581</v>
      </c>
      <c r="P95" s="9"/>
    </row>
    <row r="96" spans="1:16" ht="15">
      <c r="A96" s="13"/>
      <c r="B96" s="40">
        <v>351.5</v>
      </c>
      <c r="C96" s="21" t="s">
        <v>109</v>
      </c>
      <c r="D96" s="47">
        <v>0</v>
      </c>
      <c r="E96" s="47">
        <v>371282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371282</v>
      </c>
      <c r="O96" s="48">
        <f t="shared" si="12"/>
        <v>4.929329137956214</v>
      </c>
      <c r="P96" s="9"/>
    </row>
    <row r="97" spans="1:16" ht="15">
      <c r="A97" s="13"/>
      <c r="B97" s="40">
        <v>351.7</v>
      </c>
      <c r="C97" s="21" t="s">
        <v>216</v>
      </c>
      <c r="D97" s="47">
        <v>0</v>
      </c>
      <c r="E97" s="47">
        <v>57212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57212</v>
      </c>
      <c r="O97" s="48">
        <f t="shared" si="12"/>
        <v>0.7595756827445201</v>
      </c>
      <c r="P97" s="9"/>
    </row>
    <row r="98" spans="1:16" ht="15">
      <c r="A98" s="13"/>
      <c r="B98" s="40">
        <v>351.8</v>
      </c>
      <c r="C98" s="21" t="s">
        <v>217</v>
      </c>
      <c r="D98" s="47">
        <v>0</v>
      </c>
      <c r="E98" s="47">
        <v>68573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68573</v>
      </c>
      <c r="O98" s="48">
        <f t="shared" si="12"/>
        <v>0.9104101113899178</v>
      </c>
      <c r="P98" s="9"/>
    </row>
    <row r="99" spans="1:16" ht="15">
      <c r="A99" s="13"/>
      <c r="B99" s="40">
        <v>351.9</v>
      </c>
      <c r="C99" s="21" t="s">
        <v>218</v>
      </c>
      <c r="D99" s="47">
        <v>13375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13375</v>
      </c>
      <c r="O99" s="48">
        <f t="shared" si="12"/>
        <v>0.17757331952576308</v>
      </c>
      <c r="P99" s="9"/>
    </row>
    <row r="100" spans="1:16" ht="15">
      <c r="A100" s="13"/>
      <c r="B100" s="40">
        <v>352</v>
      </c>
      <c r="C100" s="21" t="s">
        <v>110</v>
      </c>
      <c r="D100" s="47">
        <v>37630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37630</v>
      </c>
      <c r="O100" s="48">
        <f t="shared" si="12"/>
        <v>0.4995950664489319</v>
      </c>
      <c r="P100" s="9"/>
    </row>
    <row r="101" spans="1:16" ht="15">
      <c r="A101" s="13"/>
      <c r="B101" s="40">
        <v>354</v>
      </c>
      <c r="C101" s="21" t="s">
        <v>111</v>
      </c>
      <c r="D101" s="47">
        <v>0</v>
      </c>
      <c r="E101" s="47">
        <v>12273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12273</v>
      </c>
      <c r="O101" s="48">
        <f aca="true" t="shared" si="15" ref="O101:O118">(N101/O$120)</f>
        <v>0.1629426056478273</v>
      </c>
      <c r="P101" s="9"/>
    </row>
    <row r="102" spans="1:16" ht="15">
      <c r="A102" s="13"/>
      <c r="B102" s="40">
        <v>359</v>
      </c>
      <c r="C102" s="21" t="s">
        <v>112</v>
      </c>
      <c r="D102" s="47">
        <v>0</v>
      </c>
      <c r="E102" s="47">
        <v>67768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67768</v>
      </c>
      <c r="O102" s="48">
        <f t="shared" si="15"/>
        <v>0.8997225209436943</v>
      </c>
      <c r="P102" s="9"/>
    </row>
    <row r="103" spans="1:16" ht="15.75">
      <c r="A103" s="29" t="s">
        <v>5</v>
      </c>
      <c r="B103" s="30"/>
      <c r="C103" s="31"/>
      <c r="D103" s="32">
        <f aca="true" t="shared" si="16" ref="D103:M103">SUM(D104:D112)</f>
        <v>727557</v>
      </c>
      <c r="E103" s="32">
        <f t="shared" si="16"/>
        <v>471059</v>
      </c>
      <c r="F103" s="32">
        <f t="shared" si="16"/>
        <v>6960</v>
      </c>
      <c r="G103" s="32">
        <f t="shared" si="16"/>
        <v>82832</v>
      </c>
      <c r="H103" s="32">
        <f t="shared" si="16"/>
        <v>0</v>
      </c>
      <c r="I103" s="32">
        <f t="shared" si="16"/>
        <v>174566</v>
      </c>
      <c r="J103" s="32">
        <f t="shared" si="16"/>
        <v>0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>SUM(D103:M103)</f>
        <v>1462974</v>
      </c>
      <c r="O103" s="46">
        <f t="shared" si="15"/>
        <v>19.423188752140838</v>
      </c>
      <c r="P103" s="10"/>
    </row>
    <row r="104" spans="1:16" ht="15">
      <c r="A104" s="12"/>
      <c r="B104" s="25">
        <v>361.1</v>
      </c>
      <c r="C104" s="20" t="s">
        <v>113</v>
      </c>
      <c r="D104" s="47">
        <v>82692</v>
      </c>
      <c r="E104" s="47">
        <v>128893</v>
      </c>
      <c r="F104" s="47">
        <v>6960</v>
      </c>
      <c r="G104" s="47">
        <v>82832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301377</v>
      </c>
      <c r="O104" s="48">
        <f t="shared" si="15"/>
        <v>4.001234715418011</v>
      </c>
      <c r="P104" s="9"/>
    </row>
    <row r="105" spans="1:16" ht="15">
      <c r="A105" s="12"/>
      <c r="B105" s="25">
        <v>361.2</v>
      </c>
      <c r="C105" s="20" t="s">
        <v>229</v>
      </c>
      <c r="D105" s="47">
        <v>25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aca="true" t="shared" si="17" ref="N105:N112">SUM(D105:M105)</f>
        <v>25</v>
      </c>
      <c r="O105" s="48">
        <f t="shared" si="15"/>
        <v>0.00033191274677712724</v>
      </c>
      <c r="P105" s="9"/>
    </row>
    <row r="106" spans="1:16" ht="15">
      <c r="A106" s="12"/>
      <c r="B106" s="25">
        <v>362</v>
      </c>
      <c r="C106" s="20" t="s">
        <v>115</v>
      </c>
      <c r="D106" s="47">
        <v>16397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16397</v>
      </c>
      <c r="O106" s="48">
        <f t="shared" si="15"/>
        <v>0.2176949323561822</v>
      </c>
      <c r="P106" s="9"/>
    </row>
    <row r="107" spans="1:16" ht="15">
      <c r="A107" s="12"/>
      <c r="B107" s="25">
        <v>364</v>
      </c>
      <c r="C107" s="20" t="s">
        <v>219</v>
      </c>
      <c r="D107" s="47">
        <v>6375</v>
      </c>
      <c r="E107" s="47">
        <v>11968</v>
      </c>
      <c r="F107" s="47">
        <v>0</v>
      </c>
      <c r="G107" s="47">
        <v>0</v>
      </c>
      <c r="H107" s="47">
        <v>0</v>
      </c>
      <c r="I107" s="47">
        <v>6080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24423</v>
      </c>
      <c r="O107" s="48">
        <f t="shared" si="15"/>
        <v>0.3242522005815111</v>
      </c>
      <c r="P107" s="9"/>
    </row>
    <row r="108" spans="1:16" ht="15">
      <c r="A108" s="12"/>
      <c r="B108" s="25">
        <v>365</v>
      </c>
      <c r="C108" s="20" t="s">
        <v>220</v>
      </c>
      <c r="D108" s="47">
        <v>0</v>
      </c>
      <c r="E108" s="47">
        <v>417</v>
      </c>
      <c r="F108" s="47">
        <v>0</v>
      </c>
      <c r="G108" s="47">
        <v>0</v>
      </c>
      <c r="H108" s="47">
        <v>0</v>
      </c>
      <c r="I108" s="47">
        <v>25436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25853</v>
      </c>
      <c r="O108" s="48">
        <f t="shared" si="15"/>
        <v>0.3432376096971628</v>
      </c>
      <c r="P108" s="9"/>
    </row>
    <row r="109" spans="1:16" ht="15">
      <c r="A109" s="12"/>
      <c r="B109" s="25">
        <v>366</v>
      </c>
      <c r="C109" s="20" t="s">
        <v>118</v>
      </c>
      <c r="D109" s="47">
        <v>104877</v>
      </c>
      <c r="E109" s="47">
        <v>15076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119953</v>
      </c>
      <c r="O109" s="48">
        <f t="shared" si="15"/>
        <v>1.5925571885662697</v>
      </c>
      <c r="P109" s="9"/>
    </row>
    <row r="110" spans="1:16" ht="15">
      <c r="A110" s="12"/>
      <c r="B110" s="25">
        <v>369.3</v>
      </c>
      <c r="C110" s="20" t="s">
        <v>120</v>
      </c>
      <c r="D110" s="47">
        <v>3344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3344</v>
      </c>
      <c r="O110" s="48">
        <f t="shared" si="15"/>
        <v>0.04439664900890854</v>
      </c>
      <c r="P110" s="9"/>
    </row>
    <row r="111" spans="1:16" ht="15">
      <c r="A111" s="12"/>
      <c r="B111" s="25">
        <v>369.7</v>
      </c>
      <c r="C111" s="20" t="s">
        <v>230</v>
      </c>
      <c r="D111" s="47">
        <v>51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51</v>
      </c>
      <c r="O111" s="48">
        <f t="shared" si="15"/>
        <v>0.0006771020034253395</v>
      </c>
      <c r="P111" s="9"/>
    </row>
    <row r="112" spans="1:16" ht="15">
      <c r="A112" s="12"/>
      <c r="B112" s="25">
        <v>369.9</v>
      </c>
      <c r="C112" s="20" t="s">
        <v>122</v>
      </c>
      <c r="D112" s="47">
        <v>513796</v>
      </c>
      <c r="E112" s="47">
        <v>314705</v>
      </c>
      <c r="F112" s="47">
        <v>0</v>
      </c>
      <c r="G112" s="47">
        <v>0</v>
      </c>
      <c r="H112" s="47">
        <v>0</v>
      </c>
      <c r="I112" s="47">
        <v>143050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971551</v>
      </c>
      <c r="O112" s="48">
        <f t="shared" si="15"/>
        <v>12.89880644176259</v>
      </c>
      <c r="P112" s="9"/>
    </row>
    <row r="113" spans="1:16" ht="15.75">
      <c r="A113" s="29" t="s">
        <v>57</v>
      </c>
      <c r="B113" s="30"/>
      <c r="C113" s="31"/>
      <c r="D113" s="32">
        <f aca="true" t="shared" si="18" ref="D113:M113">SUM(D114:D117)</f>
        <v>5477677</v>
      </c>
      <c r="E113" s="32">
        <f t="shared" si="18"/>
        <v>4460851</v>
      </c>
      <c r="F113" s="32">
        <f t="shared" si="18"/>
        <v>2387950</v>
      </c>
      <c r="G113" s="32">
        <f t="shared" si="18"/>
        <v>6426911</v>
      </c>
      <c r="H113" s="32">
        <f t="shared" si="18"/>
        <v>0</v>
      </c>
      <c r="I113" s="32">
        <f t="shared" si="18"/>
        <v>115525</v>
      </c>
      <c r="J113" s="32">
        <f t="shared" si="18"/>
        <v>0</v>
      </c>
      <c r="K113" s="32">
        <f t="shared" si="18"/>
        <v>0</v>
      </c>
      <c r="L113" s="32">
        <f t="shared" si="18"/>
        <v>0</v>
      </c>
      <c r="M113" s="32">
        <f t="shared" si="18"/>
        <v>0</v>
      </c>
      <c r="N113" s="32">
        <f aca="true" t="shared" si="19" ref="N113:N118">SUM(D113:M113)</f>
        <v>18868914</v>
      </c>
      <c r="O113" s="46">
        <f t="shared" si="15"/>
        <v>250.51332297765563</v>
      </c>
      <c r="P113" s="9"/>
    </row>
    <row r="114" spans="1:16" ht="15">
      <c r="A114" s="12"/>
      <c r="B114" s="25">
        <v>381</v>
      </c>
      <c r="C114" s="20" t="s">
        <v>123</v>
      </c>
      <c r="D114" s="47">
        <v>5453677</v>
      </c>
      <c r="E114" s="47">
        <v>4460851</v>
      </c>
      <c r="F114" s="47">
        <v>2387950</v>
      </c>
      <c r="G114" s="47">
        <v>6426911</v>
      </c>
      <c r="H114" s="47">
        <v>0</v>
      </c>
      <c r="I114" s="47">
        <v>155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18729544</v>
      </c>
      <c r="O114" s="48">
        <f t="shared" si="15"/>
        <v>248.6629757969225</v>
      </c>
      <c r="P114" s="9"/>
    </row>
    <row r="115" spans="1:16" ht="15">
      <c r="A115" s="12"/>
      <c r="B115" s="25">
        <v>388.1</v>
      </c>
      <c r="C115" s="20" t="s">
        <v>231</v>
      </c>
      <c r="D115" s="47">
        <v>24000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24000</v>
      </c>
      <c r="O115" s="48">
        <f t="shared" si="15"/>
        <v>0.31863623690604215</v>
      </c>
      <c r="P115" s="9"/>
    </row>
    <row r="116" spans="1:16" ht="15">
      <c r="A116" s="12"/>
      <c r="B116" s="25">
        <v>389.1</v>
      </c>
      <c r="C116" s="20" t="s">
        <v>221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24461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24461</v>
      </c>
      <c r="O116" s="48">
        <f t="shared" si="15"/>
        <v>0.3247567079566124</v>
      </c>
      <c r="P116" s="9"/>
    </row>
    <row r="117" spans="1:16" ht="15.75" thickBot="1">
      <c r="A117" s="12"/>
      <c r="B117" s="25">
        <v>389.3</v>
      </c>
      <c r="C117" s="20" t="s">
        <v>222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90909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90909</v>
      </c>
      <c r="O117" s="48">
        <f t="shared" si="15"/>
        <v>1.2069542358704743</v>
      </c>
      <c r="P117" s="9"/>
    </row>
    <row r="118" spans="1:119" ht="16.5" thickBot="1">
      <c r="A118" s="14" t="s">
        <v>84</v>
      </c>
      <c r="B118" s="23"/>
      <c r="C118" s="22"/>
      <c r="D118" s="15">
        <f aca="true" t="shared" si="20" ref="D118:M118">SUM(D5,D12,D24,D49,D91,D103,D113)</f>
        <v>45470320</v>
      </c>
      <c r="E118" s="15">
        <f t="shared" si="20"/>
        <v>37305406</v>
      </c>
      <c r="F118" s="15">
        <f t="shared" si="20"/>
        <v>4437609</v>
      </c>
      <c r="G118" s="15">
        <f t="shared" si="20"/>
        <v>7217497</v>
      </c>
      <c r="H118" s="15">
        <f t="shared" si="20"/>
        <v>0</v>
      </c>
      <c r="I118" s="15">
        <f t="shared" si="20"/>
        <v>3872127</v>
      </c>
      <c r="J118" s="15">
        <f t="shared" si="20"/>
        <v>0</v>
      </c>
      <c r="K118" s="15">
        <f t="shared" si="20"/>
        <v>0</v>
      </c>
      <c r="L118" s="15">
        <f t="shared" si="20"/>
        <v>0</v>
      </c>
      <c r="M118" s="15">
        <f t="shared" si="20"/>
        <v>0</v>
      </c>
      <c r="N118" s="15">
        <f t="shared" si="19"/>
        <v>98302959</v>
      </c>
      <c r="O118" s="38">
        <f t="shared" si="15"/>
        <v>1305.1202055203728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5" ht="15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5" ht="15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232</v>
      </c>
      <c r="M120" s="49"/>
      <c r="N120" s="49"/>
      <c r="O120" s="44">
        <v>75321</v>
      </c>
    </row>
    <row r="121" spans="1:15" ht="15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5" ht="15.75" customHeight="1" thickBot="1">
      <c r="A122" s="53" t="s">
        <v>151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sheetProtection/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29341519</v>
      </c>
      <c r="E5" s="27">
        <f t="shared" si="0"/>
        <v>23974080</v>
      </c>
      <c r="F5" s="27">
        <f t="shared" si="0"/>
        <v>1338565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54654164</v>
      </c>
      <c r="O5" s="33">
        <f aca="true" t="shared" si="2" ref="O5:O36">(N5/O$115)</f>
        <v>732.0309666358608</v>
      </c>
      <c r="P5" s="6"/>
    </row>
    <row r="6" spans="1:16" ht="15">
      <c r="A6" s="12"/>
      <c r="B6" s="25">
        <v>311</v>
      </c>
      <c r="C6" s="20" t="s">
        <v>3</v>
      </c>
      <c r="D6" s="47">
        <v>29341519</v>
      </c>
      <c r="E6" s="47">
        <v>11261588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40603107</v>
      </c>
      <c r="O6" s="48">
        <f t="shared" si="2"/>
        <v>543.8328846385663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3674986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3674986</v>
      </c>
      <c r="O7" s="48">
        <f t="shared" si="2"/>
        <v>49.222298120839525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400502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400502</v>
      </c>
      <c r="O8" s="48">
        <f t="shared" si="2"/>
        <v>5.364273181446806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963212</v>
      </c>
      <c r="F9" s="47">
        <v>938063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1901275</v>
      </c>
      <c r="O9" s="48">
        <f t="shared" si="2"/>
        <v>25.465437109066315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7289549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7289549</v>
      </c>
      <c r="O10" s="48">
        <f t="shared" si="2"/>
        <v>97.63529821459665</v>
      </c>
      <c r="P10" s="9"/>
    </row>
    <row r="11" spans="1:16" ht="15">
      <c r="A11" s="12"/>
      <c r="B11" s="25">
        <v>315</v>
      </c>
      <c r="C11" s="20" t="s">
        <v>176</v>
      </c>
      <c r="D11" s="47">
        <v>0</v>
      </c>
      <c r="E11" s="47">
        <v>784745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784745</v>
      </c>
      <c r="O11" s="48">
        <f t="shared" si="2"/>
        <v>10.510775371345147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SUM(D13:D18)</f>
        <v>14428</v>
      </c>
      <c r="E12" s="32">
        <f t="shared" si="3"/>
        <v>1422883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72300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1509611</v>
      </c>
      <c r="O12" s="46">
        <f t="shared" si="2"/>
        <v>20.219538982869235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838644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838644</v>
      </c>
      <c r="O13" s="48">
        <f t="shared" si="2"/>
        <v>11.232691766785873</v>
      </c>
      <c r="P13" s="9"/>
    </row>
    <row r="14" spans="1:16" ht="15">
      <c r="A14" s="12"/>
      <c r="B14" s="25">
        <v>324.21</v>
      </c>
      <c r="C14" s="20" t="s">
        <v>19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62668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62668</v>
      </c>
      <c r="O14" s="48">
        <f t="shared" si="2"/>
        <v>0.8393672734091426</v>
      </c>
      <c r="P14" s="9"/>
    </row>
    <row r="15" spans="1:16" ht="15">
      <c r="A15" s="12"/>
      <c r="B15" s="25">
        <v>324.22</v>
      </c>
      <c r="C15" s="20" t="s">
        <v>177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7337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7337</v>
      </c>
      <c r="O15" s="48">
        <f t="shared" si="2"/>
        <v>0.09827085091279249</v>
      </c>
      <c r="P15" s="9"/>
    </row>
    <row r="16" spans="1:16" ht="15">
      <c r="A16" s="12"/>
      <c r="B16" s="25">
        <v>325.2</v>
      </c>
      <c r="C16" s="20" t="s">
        <v>22</v>
      </c>
      <c r="D16" s="47">
        <v>0</v>
      </c>
      <c r="E16" s="47">
        <v>214898</v>
      </c>
      <c r="F16" s="47">
        <v>0</v>
      </c>
      <c r="G16" s="47">
        <v>0</v>
      </c>
      <c r="H16" s="47">
        <v>0</v>
      </c>
      <c r="I16" s="47">
        <v>1795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216693</v>
      </c>
      <c r="O16" s="48">
        <f t="shared" si="2"/>
        <v>2.9023586611483907</v>
      </c>
      <c r="P16" s="9"/>
    </row>
    <row r="17" spans="1:16" ht="15">
      <c r="A17" s="12"/>
      <c r="B17" s="25">
        <v>329</v>
      </c>
      <c r="C17" s="20" t="s">
        <v>23</v>
      </c>
      <c r="D17" s="47">
        <v>14428</v>
      </c>
      <c r="E17" s="47">
        <v>348296</v>
      </c>
      <c r="F17" s="47">
        <v>0</v>
      </c>
      <c r="G17" s="47">
        <v>0</v>
      </c>
      <c r="H17" s="47">
        <v>0</v>
      </c>
      <c r="I17" s="47">
        <v>500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363224</v>
      </c>
      <c r="O17" s="48">
        <f t="shared" si="2"/>
        <v>4.864976359813022</v>
      </c>
      <c r="P17" s="9"/>
    </row>
    <row r="18" spans="1:16" ht="15">
      <c r="A18" s="12"/>
      <c r="B18" s="25">
        <v>367</v>
      </c>
      <c r="C18" s="20" t="s">
        <v>119</v>
      </c>
      <c r="D18" s="47">
        <v>0</v>
      </c>
      <c r="E18" s="47">
        <v>21045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21045</v>
      </c>
      <c r="O18" s="48">
        <f t="shared" si="2"/>
        <v>0.2818740708000161</v>
      </c>
      <c r="P18" s="9"/>
    </row>
    <row r="19" spans="1:16" ht="15.75">
      <c r="A19" s="29" t="s">
        <v>26</v>
      </c>
      <c r="B19" s="30"/>
      <c r="C19" s="31"/>
      <c r="D19" s="32">
        <f aca="true" t="shared" si="4" ref="D19:M19">SUM(D20:D44)</f>
        <v>5284065</v>
      </c>
      <c r="E19" s="32">
        <f t="shared" si="4"/>
        <v>4114909</v>
      </c>
      <c r="F19" s="32">
        <f t="shared" si="4"/>
        <v>679953</v>
      </c>
      <c r="G19" s="32">
        <f t="shared" si="4"/>
        <v>913516</v>
      </c>
      <c r="H19" s="32">
        <f t="shared" si="4"/>
        <v>0</v>
      </c>
      <c r="I19" s="32">
        <f t="shared" si="4"/>
        <v>1202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10993645</v>
      </c>
      <c r="O19" s="46">
        <f t="shared" si="2"/>
        <v>147.2474919971605</v>
      </c>
      <c r="P19" s="10"/>
    </row>
    <row r="20" spans="1:16" ht="15">
      <c r="A20" s="12"/>
      <c r="B20" s="25">
        <v>331.1</v>
      </c>
      <c r="C20" s="20" t="s">
        <v>24</v>
      </c>
      <c r="D20" s="47">
        <v>116615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116615</v>
      </c>
      <c r="O20" s="48">
        <f t="shared" si="2"/>
        <v>1.5619265747846935</v>
      </c>
      <c r="P20" s="9"/>
    </row>
    <row r="21" spans="1:16" ht="15">
      <c r="A21" s="12"/>
      <c r="B21" s="25">
        <v>331.2</v>
      </c>
      <c r="C21" s="20" t="s">
        <v>25</v>
      </c>
      <c r="D21" s="47">
        <v>74130</v>
      </c>
      <c r="E21" s="47">
        <v>350551</v>
      </c>
      <c r="F21" s="47">
        <v>0</v>
      </c>
      <c r="G21" s="47">
        <v>0</v>
      </c>
      <c r="H21" s="47">
        <v>0</v>
      </c>
      <c r="I21" s="47">
        <v>1031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425712</v>
      </c>
      <c r="O21" s="48">
        <f t="shared" si="2"/>
        <v>5.701932735966569</v>
      </c>
      <c r="P21" s="9"/>
    </row>
    <row r="22" spans="1:16" ht="15">
      <c r="A22" s="12"/>
      <c r="B22" s="25">
        <v>331.35</v>
      </c>
      <c r="C22" s="20" t="s">
        <v>171</v>
      </c>
      <c r="D22" s="47">
        <v>0</v>
      </c>
      <c r="E22" s="47">
        <v>35533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27">SUM(D22:M22)</f>
        <v>35533</v>
      </c>
      <c r="O22" s="48">
        <f t="shared" si="2"/>
        <v>0.47592451212815257</v>
      </c>
      <c r="P22" s="9"/>
    </row>
    <row r="23" spans="1:16" ht="15">
      <c r="A23" s="12"/>
      <c r="B23" s="25">
        <v>331.39</v>
      </c>
      <c r="C23" s="20" t="s">
        <v>172</v>
      </c>
      <c r="D23" s="47">
        <v>0</v>
      </c>
      <c r="E23" s="47">
        <v>144604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144604</v>
      </c>
      <c r="O23" s="48">
        <f t="shared" si="2"/>
        <v>1.936807704156119</v>
      </c>
      <c r="P23" s="9"/>
    </row>
    <row r="24" spans="1:16" ht="15">
      <c r="A24" s="12"/>
      <c r="B24" s="25">
        <v>331.65</v>
      </c>
      <c r="C24" s="20" t="s">
        <v>29</v>
      </c>
      <c r="D24" s="47">
        <v>0</v>
      </c>
      <c r="E24" s="47">
        <v>142333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142333</v>
      </c>
      <c r="O24" s="48">
        <f t="shared" si="2"/>
        <v>1.9063902171146918</v>
      </c>
      <c r="P24" s="9"/>
    </row>
    <row r="25" spans="1:16" ht="15">
      <c r="A25" s="12"/>
      <c r="B25" s="25">
        <v>331.7</v>
      </c>
      <c r="C25" s="20" t="s">
        <v>27</v>
      </c>
      <c r="D25" s="47">
        <v>20235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20235</v>
      </c>
      <c r="O25" s="48">
        <f t="shared" si="2"/>
        <v>0.2710250331498373</v>
      </c>
      <c r="P25" s="9"/>
    </row>
    <row r="26" spans="1:16" ht="15">
      <c r="A26" s="12"/>
      <c r="B26" s="25">
        <v>333</v>
      </c>
      <c r="C26" s="20" t="s">
        <v>4</v>
      </c>
      <c r="D26" s="47">
        <v>1918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1918</v>
      </c>
      <c r="O26" s="48">
        <f t="shared" si="2"/>
        <v>0.025689449645732044</v>
      </c>
      <c r="P26" s="9"/>
    </row>
    <row r="27" spans="1:16" ht="15">
      <c r="A27" s="12"/>
      <c r="B27" s="25">
        <v>334.2</v>
      </c>
      <c r="C27" s="20" t="s">
        <v>28</v>
      </c>
      <c r="D27" s="47">
        <v>110055</v>
      </c>
      <c r="E27" s="47">
        <v>116227</v>
      </c>
      <c r="F27" s="47">
        <v>0</v>
      </c>
      <c r="G27" s="47">
        <v>0</v>
      </c>
      <c r="H27" s="47">
        <v>0</v>
      </c>
      <c r="I27" s="47">
        <v>171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226453</v>
      </c>
      <c r="O27" s="48">
        <f t="shared" si="2"/>
        <v>3.033082867896224</v>
      </c>
      <c r="P27" s="9"/>
    </row>
    <row r="28" spans="1:16" ht="15">
      <c r="A28" s="12"/>
      <c r="B28" s="25">
        <v>334.49</v>
      </c>
      <c r="C28" s="20" t="s">
        <v>31</v>
      </c>
      <c r="D28" s="47">
        <v>0</v>
      </c>
      <c r="E28" s="47">
        <v>0</v>
      </c>
      <c r="F28" s="47">
        <v>0</v>
      </c>
      <c r="G28" s="47">
        <v>913516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6" ref="N28:N42">SUM(D28:M28)</f>
        <v>913516</v>
      </c>
      <c r="O28" s="48">
        <f t="shared" si="2"/>
        <v>12.235517874124376</v>
      </c>
      <c r="P28" s="9"/>
    </row>
    <row r="29" spans="1:16" ht="15">
      <c r="A29" s="12"/>
      <c r="B29" s="25">
        <v>334.7</v>
      </c>
      <c r="C29" s="20" t="s">
        <v>33</v>
      </c>
      <c r="D29" s="47">
        <v>29298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29298</v>
      </c>
      <c r="O29" s="48">
        <f t="shared" si="2"/>
        <v>0.39241370996906016</v>
      </c>
      <c r="P29" s="9"/>
    </row>
    <row r="30" spans="1:16" ht="15">
      <c r="A30" s="12"/>
      <c r="B30" s="25">
        <v>335.12</v>
      </c>
      <c r="C30" s="20" t="s">
        <v>178</v>
      </c>
      <c r="D30" s="47">
        <v>1090799</v>
      </c>
      <c r="E30" s="47">
        <v>456700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1547499</v>
      </c>
      <c r="O30" s="48">
        <f t="shared" si="2"/>
        <v>20.72700606742476</v>
      </c>
      <c r="P30" s="9"/>
    </row>
    <row r="31" spans="1:16" ht="15">
      <c r="A31" s="12"/>
      <c r="B31" s="25">
        <v>335.13</v>
      </c>
      <c r="C31" s="20" t="s">
        <v>179</v>
      </c>
      <c r="D31" s="47">
        <v>29140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29140</v>
      </c>
      <c r="O31" s="48">
        <f t="shared" si="2"/>
        <v>0.39029747793359315</v>
      </c>
      <c r="P31" s="9"/>
    </row>
    <row r="32" spans="1:16" ht="15">
      <c r="A32" s="12"/>
      <c r="B32" s="25">
        <v>335.14</v>
      </c>
      <c r="C32" s="20" t="s">
        <v>180</v>
      </c>
      <c r="D32" s="47">
        <v>0</v>
      </c>
      <c r="E32" s="47">
        <v>21134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21134</v>
      </c>
      <c r="O32" s="48">
        <f t="shared" si="2"/>
        <v>0.28306612555417154</v>
      </c>
      <c r="P32" s="9"/>
    </row>
    <row r="33" spans="1:16" ht="15">
      <c r="A33" s="12"/>
      <c r="B33" s="25">
        <v>335.15</v>
      </c>
      <c r="C33" s="20" t="s">
        <v>181</v>
      </c>
      <c r="D33" s="47">
        <v>20186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20186</v>
      </c>
      <c r="O33" s="48">
        <f t="shared" si="2"/>
        <v>0.2703687333413697</v>
      </c>
      <c r="P33" s="9"/>
    </row>
    <row r="34" spans="1:16" ht="15">
      <c r="A34" s="12"/>
      <c r="B34" s="25">
        <v>335.16</v>
      </c>
      <c r="C34" s="20" t="s">
        <v>182</v>
      </c>
      <c r="D34" s="47">
        <v>25000</v>
      </c>
      <c r="E34" s="47">
        <v>198250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223250</v>
      </c>
      <c r="O34" s="48">
        <f t="shared" si="2"/>
        <v>2.9901822906202704</v>
      </c>
      <c r="P34" s="9"/>
    </row>
    <row r="35" spans="1:16" ht="15">
      <c r="A35" s="12"/>
      <c r="B35" s="25">
        <v>335.18</v>
      </c>
      <c r="C35" s="20" t="s">
        <v>183</v>
      </c>
      <c r="D35" s="47">
        <v>3680240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3680240</v>
      </c>
      <c r="O35" s="48">
        <f t="shared" si="2"/>
        <v>49.29266953295563</v>
      </c>
      <c r="P35" s="9"/>
    </row>
    <row r="36" spans="1:16" ht="15">
      <c r="A36" s="12"/>
      <c r="B36" s="25">
        <v>335.23</v>
      </c>
      <c r="C36" s="20" t="s">
        <v>140</v>
      </c>
      <c r="D36" s="47">
        <v>14890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14890</v>
      </c>
      <c r="O36" s="48">
        <f t="shared" si="2"/>
        <v>0.19943477853229932</v>
      </c>
      <c r="P36" s="9"/>
    </row>
    <row r="37" spans="1:16" ht="15">
      <c r="A37" s="12"/>
      <c r="B37" s="25">
        <v>335.49</v>
      </c>
      <c r="C37" s="20" t="s">
        <v>42</v>
      </c>
      <c r="D37" s="47">
        <v>0</v>
      </c>
      <c r="E37" s="47">
        <v>907146</v>
      </c>
      <c r="F37" s="47">
        <v>679953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1587099</v>
      </c>
      <c r="O37" s="48">
        <f aca="true" t="shared" si="7" ref="O37:O68">(N37/O$115)</f>
        <v>21.257403463655724</v>
      </c>
      <c r="P37" s="9"/>
    </row>
    <row r="38" spans="1:16" ht="15">
      <c r="A38" s="12"/>
      <c r="B38" s="25">
        <v>335.5</v>
      </c>
      <c r="C38" s="20" t="s">
        <v>43</v>
      </c>
      <c r="D38" s="47">
        <v>18100</v>
      </c>
      <c r="E38" s="47">
        <v>380425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398525</v>
      </c>
      <c r="O38" s="48">
        <f t="shared" si="7"/>
        <v>5.337793493256185</v>
      </c>
      <c r="P38" s="9"/>
    </row>
    <row r="39" spans="1:16" ht="15">
      <c r="A39" s="12"/>
      <c r="B39" s="25">
        <v>335.7</v>
      </c>
      <c r="C39" s="20" t="s">
        <v>45</v>
      </c>
      <c r="D39" s="47">
        <v>0</v>
      </c>
      <c r="E39" s="47">
        <v>31963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31963</v>
      </c>
      <c r="O39" s="48">
        <f t="shared" si="7"/>
        <v>0.42810838322551265</v>
      </c>
      <c r="P39" s="9"/>
    </row>
    <row r="40" spans="1:16" ht="15">
      <c r="A40" s="12"/>
      <c r="B40" s="25">
        <v>335.8</v>
      </c>
      <c r="C40" s="20" t="s">
        <v>46</v>
      </c>
      <c r="D40" s="47">
        <v>0</v>
      </c>
      <c r="E40" s="47">
        <v>1249177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1249177</v>
      </c>
      <c r="O40" s="48">
        <f t="shared" si="7"/>
        <v>16.731318894737548</v>
      </c>
      <c r="P40" s="9"/>
    </row>
    <row r="41" spans="1:16" ht="15">
      <c r="A41" s="12"/>
      <c r="B41" s="25">
        <v>335.9</v>
      </c>
      <c r="C41" s="20" t="s">
        <v>184</v>
      </c>
      <c r="D41" s="47">
        <v>0</v>
      </c>
      <c r="E41" s="47">
        <v>17434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17434</v>
      </c>
      <c r="O41" s="48">
        <f t="shared" si="7"/>
        <v>0.2335087930780461</v>
      </c>
      <c r="P41" s="9"/>
    </row>
    <row r="42" spans="1:16" ht="15">
      <c r="A42" s="12"/>
      <c r="B42" s="25">
        <v>336</v>
      </c>
      <c r="C42" s="20" t="s">
        <v>146</v>
      </c>
      <c r="D42" s="47">
        <v>1792</v>
      </c>
      <c r="E42" s="47">
        <v>853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2645</v>
      </c>
      <c r="O42" s="48">
        <f t="shared" si="7"/>
        <v>0.03542679578360858</v>
      </c>
      <c r="P42" s="9"/>
    </row>
    <row r="43" spans="1:16" ht="15">
      <c r="A43" s="12"/>
      <c r="B43" s="25">
        <v>337.6</v>
      </c>
      <c r="C43" s="20" t="s">
        <v>49</v>
      </c>
      <c r="D43" s="47">
        <v>0</v>
      </c>
      <c r="E43" s="47">
        <v>62579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62579</v>
      </c>
      <c r="O43" s="48">
        <f t="shared" si="7"/>
        <v>0.8381752186549872</v>
      </c>
      <c r="P43" s="9"/>
    </row>
    <row r="44" spans="1:16" ht="15">
      <c r="A44" s="12"/>
      <c r="B44" s="25">
        <v>337.7</v>
      </c>
      <c r="C44" s="20" t="s">
        <v>50</v>
      </c>
      <c r="D44" s="47">
        <v>51667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51667</v>
      </c>
      <c r="O44" s="48">
        <f t="shared" si="7"/>
        <v>0.6920212694713438</v>
      </c>
      <c r="P44" s="9"/>
    </row>
    <row r="45" spans="1:16" ht="15.75">
      <c r="A45" s="29" t="s">
        <v>55</v>
      </c>
      <c r="B45" s="30"/>
      <c r="C45" s="31"/>
      <c r="D45" s="32">
        <f aca="true" t="shared" si="8" ref="D45:M45">SUM(D46:D88)</f>
        <v>3256103</v>
      </c>
      <c r="E45" s="32">
        <f t="shared" si="8"/>
        <v>1585948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3539881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8381932</v>
      </c>
      <c r="O45" s="46">
        <f t="shared" si="7"/>
        <v>112.2665380854797</v>
      </c>
      <c r="P45" s="10"/>
    </row>
    <row r="46" spans="1:16" ht="15">
      <c r="A46" s="12"/>
      <c r="B46" s="25">
        <v>341.1</v>
      </c>
      <c r="C46" s="20" t="s">
        <v>185</v>
      </c>
      <c r="D46" s="47">
        <v>392112</v>
      </c>
      <c r="E46" s="47">
        <v>51378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443490</v>
      </c>
      <c r="O46" s="48">
        <f t="shared" si="7"/>
        <v>5.94004902157753</v>
      </c>
      <c r="P46" s="9"/>
    </row>
    <row r="47" spans="1:16" ht="15">
      <c r="A47" s="12"/>
      <c r="B47" s="25">
        <v>341.15</v>
      </c>
      <c r="C47" s="20" t="s">
        <v>186</v>
      </c>
      <c r="D47" s="47">
        <v>0</v>
      </c>
      <c r="E47" s="47">
        <v>157001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aca="true" t="shared" si="9" ref="N47:N88">SUM(D47:M47)</f>
        <v>157001</v>
      </c>
      <c r="O47" s="48">
        <f t="shared" si="7"/>
        <v>2.1028515556984235</v>
      </c>
      <c r="P47" s="9"/>
    </row>
    <row r="48" spans="1:16" ht="15">
      <c r="A48" s="12"/>
      <c r="B48" s="25">
        <v>341.16</v>
      </c>
      <c r="C48" s="20" t="s">
        <v>187</v>
      </c>
      <c r="D48" s="47">
        <v>0</v>
      </c>
      <c r="E48" s="47">
        <v>165657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165657</v>
      </c>
      <c r="O48" s="48">
        <f t="shared" si="7"/>
        <v>2.2187889259452724</v>
      </c>
      <c r="P48" s="9"/>
    </row>
    <row r="49" spans="1:16" ht="15">
      <c r="A49" s="12"/>
      <c r="B49" s="25">
        <v>341.3</v>
      </c>
      <c r="C49" s="20" t="s">
        <v>188</v>
      </c>
      <c r="D49" s="47">
        <v>484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484</v>
      </c>
      <c r="O49" s="48">
        <f t="shared" si="7"/>
        <v>0.006482634842822893</v>
      </c>
      <c r="P49" s="9"/>
    </row>
    <row r="50" spans="1:16" ht="15">
      <c r="A50" s="12"/>
      <c r="B50" s="25">
        <v>341.52</v>
      </c>
      <c r="C50" s="20" t="s">
        <v>189</v>
      </c>
      <c r="D50" s="47">
        <v>80821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80821</v>
      </c>
      <c r="O50" s="48">
        <f t="shared" si="7"/>
        <v>1.0825062616359278</v>
      </c>
      <c r="P50" s="9"/>
    </row>
    <row r="51" spans="1:16" ht="15">
      <c r="A51" s="12"/>
      <c r="B51" s="25">
        <v>341.8</v>
      </c>
      <c r="C51" s="20" t="s">
        <v>190</v>
      </c>
      <c r="D51" s="47">
        <v>76192</v>
      </c>
      <c r="E51" s="47">
        <v>77190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153382</v>
      </c>
      <c r="O51" s="48">
        <f t="shared" si="7"/>
        <v>2.054379126987316</v>
      </c>
      <c r="P51" s="9"/>
    </row>
    <row r="52" spans="1:16" ht="15">
      <c r="A52" s="12"/>
      <c r="B52" s="25">
        <v>341.9</v>
      </c>
      <c r="C52" s="20" t="s">
        <v>191</v>
      </c>
      <c r="D52" s="47">
        <v>171831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171831</v>
      </c>
      <c r="O52" s="48">
        <f t="shared" si="7"/>
        <v>2.301482701812191</v>
      </c>
      <c r="P52" s="9"/>
    </row>
    <row r="53" spans="1:16" ht="15">
      <c r="A53" s="12"/>
      <c r="B53" s="25">
        <v>342.1</v>
      </c>
      <c r="C53" s="20" t="s">
        <v>65</v>
      </c>
      <c r="D53" s="47">
        <v>102957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102957</v>
      </c>
      <c r="O53" s="48">
        <f t="shared" si="7"/>
        <v>1.3789930485795796</v>
      </c>
      <c r="P53" s="9"/>
    </row>
    <row r="54" spans="1:16" ht="15">
      <c r="A54" s="12"/>
      <c r="B54" s="25">
        <v>342.2</v>
      </c>
      <c r="C54" s="20" t="s">
        <v>66</v>
      </c>
      <c r="D54" s="47">
        <v>0</v>
      </c>
      <c r="E54" s="47">
        <v>540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540</v>
      </c>
      <c r="O54" s="48">
        <f t="shared" si="7"/>
        <v>0.007232691766785872</v>
      </c>
      <c r="P54" s="9"/>
    </row>
    <row r="55" spans="1:16" ht="15">
      <c r="A55" s="12"/>
      <c r="B55" s="25">
        <v>342.3</v>
      </c>
      <c r="C55" s="20" t="s">
        <v>67</v>
      </c>
      <c r="D55" s="47">
        <v>4665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4665</v>
      </c>
      <c r="O55" s="48">
        <f t="shared" si="7"/>
        <v>0.062482420540844616</v>
      </c>
      <c r="P55" s="9"/>
    </row>
    <row r="56" spans="1:16" ht="15">
      <c r="A56" s="12"/>
      <c r="B56" s="25">
        <v>342.4</v>
      </c>
      <c r="C56" s="20" t="s">
        <v>68</v>
      </c>
      <c r="D56" s="47">
        <v>0</v>
      </c>
      <c r="E56" s="47">
        <v>391982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391982</v>
      </c>
      <c r="O56" s="48">
        <f t="shared" si="7"/>
        <v>5.250157378015296</v>
      </c>
      <c r="P56" s="9"/>
    </row>
    <row r="57" spans="1:16" ht="15">
      <c r="A57" s="12"/>
      <c r="B57" s="25">
        <v>342.5</v>
      </c>
      <c r="C57" s="20" t="s">
        <v>69</v>
      </c>
      <c r="D57" s="47">
        <v>0</v>
      </c>
      <c r="E57" s="47">
        <v>64320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64320</v>
      </c>
      <c r="O57" s="48">
        <f t="shared" si="7"/>
        <v>0.8614939526660506</v>
      </c>
      <c r="P57" s="9"/>
    </row>
    <row r="58" spans="1:16" ht="15">
      <c r="A58" s="12"/>
      <c r="B58" s="25">
        <v>342.6</v>
      </c>
      <c r="C58" s="20" t="s">
        <v>70</v>
      </c>
      <c r="D58" s="47">
        <v>1411342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1411342</v>
      </c>
      <c r="O58" s="48">
        <f t="shared" si="7"/>
        <v>18.903336413924272</v>
      </c>
      <c r="P58" s="9"/>
    </row>
    <row r="59" spans="1:16" ht="15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1409607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1409607</v>
      </c>
      <c r="O59" s="48">
        <f t="shared" si="7"/>
        <v>18.880098043155062</v>
      </c>
      <c r="P59" s="9"/>
    </row>
    <row r="60" spans="1:16" ht="15">
      <c r="A60" s="12"/>
      <c r="B60" s="25">
        <v>343.4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3650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3650</v>
      </c>
      <c r="O60" s="48">
        <f t="shared" si="7"/>
        <v>0.048887638794015614</v>
      </c>
      <c r="P60" s="9"/>
    </row>
    <row r="61" spans="1:16" ht="15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2125590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2125590</v>
      </c>
      <c r="O61" s="48">
        <f t="shared" si="7"/>
        <v>28.46988387511552</v>
      </c>
      <c r="P61" s="9"/>
    </row>
    <row r="62" spans="1:16" ht="15">
      <c r="A62" s="12"/>
      <c r="B62" s="25">
        <v>344.9</v>
      </c>
      <c r="C62" s="20" t="s">
        <v>192</v>
      </c>
      <c r="D62" s="47">
        <v>200</v>
      </c>
      <c r="E62" s="47">
        <v>10881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11081</v>
      </c>
      <c r="O62" s="48">
        <f t="shared" si="7"/>
        <v>0.14841751382917454</v>
      </c>
      <c r="P62" s="9"/>
    </row>
    <row r="63" spans="1:16" ht="15">
      <c r="A63" s="12"/>
      <c r="B63" s="25">
        <v>346.4</v>
      </c>
      <c r="C63" s="20" t="s">
        <v>76</v>
      </c>
      <c r="D63" s="47">
        <v>0</v>
      </c>
      <c r="E63" s="47">
        <v>85335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85335</v>
      </c>
      <c r="O63" s="48">
        <f t="shared" si="7"/>
        <v>1.1429662072568008</v>
      </c>
      <c r="P63" s="9"/>
    </row>
    <row r="64" spans="1:16" ht="15">
      <c r="A64" s="12"/>
      <c r="B64" s="25">
        <v>347.1</v>
      </c>
      <c r="C64" s="20" t="s">
        <v>78</v>
      </c>
      <c r="D64" s="47">
        <v>880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880</v>
      </c>
      <c r="O64" s="48">
        <f t="shared" si="7"/>
        <v>0.011786608805132532</v>
      </c>
      <c r="P64" s="9"/>
    </row>
    <row r="65" spans="1:16" ht="15">
      <c r="A65" s="12"/>
      <c r="B65" s="25">
        <v>348.11</v>
      </c>
      <c r="C65" s="20" t="s">
        <v>193</v>
      </c>
      <c r="D65" s="47">
        <v>0</v>
      </c>
      <c r="E65" s="47">
        <v>710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710</v>
      </c>
      <c r="O65" s="48">
        <f t="shared" si="7"/>
        <v>0.009509650285959202</v>
      </c>
      <c r="P65" s="9"/>
    </row>
    <row r="66" spans="1:16" ht="15">
      <c r="A66" s="12"/>
      <c r="B66" s="25">
        <v>348.12</v>
      </c>
      <c r="C66" s="20" t="s">
        <v>194</v>
      </c>
      <c r="D66" s="47">
        <v>0</v>
      </c>
      <c r="E66" s="47">
        <v>1662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aca="true" t="shared" si="10" ref="N66:N81">SUM(D66:M66)</f>
        <v>1662</v>
      </c>
      <c r="O66" s="48">
        <f t="shared" si="7"/>
        <v>0.022260617993329852</v>
      </c>
      <c r="P66" s="9"/>
    </row>
    <row r="67" spans="1:16" ht="15">
      <c r="A67" s="12"/>
      <c r="B67" s="25">
        <v>348.13</v>
      </c>
      <c r="C67" s="20" t="s">
        <v>195</v>
      </c>
      <c r="D67" s="47">
        <v>0</v>
      </c>
      <c r="E67" s="47">
        <v>14817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14817</v>
      </c>
      <c r="O67" s="48">
        <f t="shared" si="7"/>
        <v>0.19845702575641902</v>
      </c>
      <c r="P67" s="9"/>
    </row>
    <row r="68" spans="1:16" ht="15">
      <c r="A68" s="12"/>
      <c r="B68" s="25">
        <v>348.21</v>
      </c>
      <c r="C68" s="20" t="s">
        <v>196</v>
      </c>
      <c r="D68" s="47">
        <v>0</v>
      </c>
      <c r="E68" s="47">
        <v>200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200</v>
      </c>
      <c r="O68" s="48">
        <f t="shared" si="7"/>
        <v>0.002678774728439212</v>
      </c>
      <c r="P68" s="9"/>
    </row>
    <row r="69" spans="1:16" ht="15">
      <c r="A69" s="12"/>
      <c r="B69" s="25">
        <v>348.22</v>
      </c>
      <c r="C69" s="20" t="s">
        <v>197</v>
      </c>
      <c r="D69" s="47">
        <v>0</v>
      </c>
      <c r="E69" s="47">
        <v>1233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1233</v>
      </c>
      <c r="O69" s="48">
        <f aca="true" t="shared" si="11" ref="O69:O100">(N69/O$115)</f>
        <v>0.01651464620082774</v>
      </c>
      <c r="P69" s="9"/>
    </row>
    <row r="70" spans="1:16" ht="15">
      <c r="A70" s="12"/>
      <c r="B70" s="25">
        <v>348.23</v>
      </c>
      <c r="C70" s="20" t="s">
        <v>198</v>
      </c>
      <c r="D70" s="47">
        <v>0</v>
      </c>
      <c r="E70" s="47">
        <v>13599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13599</v>
      </c>
      <c r="O70" s="48">
        <f t="shared" si="11"/>
        <v>0.18214328766022422</v>
      </c>
      <c r="P70" s="9"/>
    </row>
    <row r="71" spans="1:16" ht="15">
      <c r="A71" s="12"/>
      <c r="B71" s="25">
        <v>348.31</v>
      </c>
      <c r="C71" s="20" t="s">
        <v>199</v>
      </c>
      <c r="D71" s="47">
        <v>0</v>
      </c>
      <c r="E71" s="47">
        <v>46440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46440</v>
      </c>
      <c r="O71" s="48">
        <f t="shared" si="11"/>
        <v>0.622011491943585</v>
      </c>
      <c r="P71" s="9"/>
    </row>
    <row r="72" spans="1:16" ht="15">
      <c r="A72" s="12"/>
      <c r="B72" s="25">
        <v>348.32</v>
      </c>
      <c r="C72" s="20" t="s">
        <v>200</v>
      </c>
      <c r="D72" s="47">
        <v>0</v>
      </c>
      <c r="E72" s="47">
        <v>831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831</v>
      </c>
      <c r="O72" s="48">
        <f t="shared" si="11"/>
        <v>0.011130308996664926</v>
      </c>
      <c r="P72" s="9"/>
    </row>
    <row r="73" spans="1:16" ht="15">
      <c r="A73" s="12"/>
      <c r="B73" s="25">
        <v>348.41</v>
      </c>
      <c r="C73" s="20" t="s">
        <v>201</v>
      </c>
      <c r="D73" s="47">
        <v>0</v>
      </c>
      <c r="E73" s="47">
        <v>74895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74895</v>
      </c>
      <c r="O73" s="48">
        <f t="shared" si="11"/>
        <v>1.003134166432274</v>
      </c>
      <c r="P73" s="9"/>
    </row>
    <row r="74" spans="1:16" ht="15">
      <c r="A74" s="12"/>
      <c r="B74" s="25">
        <v>348.42</v>
      </c>
      <c r="C74" s="20" t="s">
        <v>202</v>
      </c>
      <c r="D74" s="47">
        <v>0</v>
      </c>
      <c r="E74" s="47">
        <v>41478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41478</v>
      </c>
      <c r="O74" s="48">
        <f t="shared" si="11"/>
        <v>0.5555510909310082</v>
      </c>
      <c r="P74" s="9"/>
    </row>
    <row r="75" spans="1:16" ht="15">
      <c r="A75" s="12"/>
      <c r="B75" s="25">
        <v>348.43</v>
      </c>
      <c r="C75" s="20" t="s">
        <v>203</v>
      </c>
      <c r="D75" s="47">
        <v>0</v>
      </c>
      <c r="E75" s="47">
        <v>7704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7704</v>
      </c>
      <c r="O75" s="48">
        <f t="shared" si="11"/>
        <v>0.10318640253947844</v>
      </c>
      <c r="P75" s="9"/>
    </row>
    <row r="76" spans="1:16" ht="15">
      <c r="A76" s="12"/>
      <c r="B76" s="25">
        <v>348.52</v>
      </c>
      <c r="C76" s="20" t="s">
        <v>204</v>
      </c>
      <c r="D76" s="47">
        <v>0</v>
      </c>
      <c r="E76" s="47">
        <v>13316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13316</v>
      </c>
      <c r="O76" s="48">
        <f t="shared" si="11"/>
        <v>0.17835282141948272</v>
      </c>
      <c r="P76" s="9"/>
    </row>
    <row r="77" spans="1:16" ht="15">
      <c r="A77" s="12"/>
      <c r="B77" s="25">
        <v>348.53</v>
      </c>
      <c r="C77" s="20" t="s">
        <v>205</v>
      </c>
      <c r="D77" s="47">
        <v>0</v>
      </c>
      <c r="E77" s="47">
        <v>71114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71114</v>
      </c>
      <c r="O77" s="48">
        <f t="shared" si="11"/>
        <v>0.9524919301911305</v>
      </c>
      <c r="P77" s="9"/>
    </row>
    <row r="78" spans="1:16" ht="15">
      <c r="A78" s="12"/>
      <c r="B78" s="25">
        <v>348.61</v>
      </c>
      <c r="C78" s="20" t="s">
        <v>206</v>
      </c>
      <c r="D78" s="47">
        <v>0</v>
      </c>
      <c r="E78" s="47">
        <v>160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160</v>
      </c>
      <c r="O78" s="48">
        <f t="shared" si="11"/>
        <v>0.0021430197827513697</v>
      </c>
      <c r="P78" s="9"/>
    </row>
    <row r="79" spans="1:16" ht="15">
      <c r="A79" s="12"/>
      <c r="B79" s="25">
        <v>348.62</v>
      </c>
      <c r="C79" s="20" t="s">
        <v>207</v>
      </c>
      <c r="D79" s="47">
        <v>0</v>
      </c>
      <c r="E79" s="47">
        <v>338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338</v>
      </c>
      <c r="O79" s="48">
        <f t="shared" si="11"/>
        <v>0.004527129291062268</v>
      </c>
      <c r="P79" s="9"/>
    </row>
    <row r="80" spans="1:16" ht="15">
      <c r="A80" s="12"/>
      <c r="B80" s="25">
        <v>348.71</v>
      </c>
      <c r="C80" s="20" t="s">
        <v>208</v>
      </c>
      <c r="D80" s="47">
        <v>0</v>
      </c>
      <c r="E80" s="47">
        <v>17458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17458</v>
      </c>
      <c r="O80" s="48">
        <f t="shared" si="11"/>
        <v>0.2338302460454588</v>
      </c>
      <c r="P80" s="9"/>
    </row>
    <row r="81" spans="1:16" ht="15">
      <c r="A81" s="12"/>
      <c r="B81" s="25">
        <v>348.72</v>
      </c>
      <c r="C81" s="20" t="s">
        <v>209</v>
      </c>
      <c r="D81" s="47">
        <v>0</v>
      </c>
      <c r="E81" s="47">
        <v>1655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1655</v>
      </c>
      <c r="O81" s="48">
        <f t="shared" si="11"/>
        <v>0.02216686087783448</v>
      </c>
      <c r="P81" s="9"/>
    </row>
    <row r="82" spans="1:16" ht="15">
      <c r="A82" s="12"/>
      <c r="B82" s="25">
        <v>348.921</v>
      </c>
      <c r="C82" s="20" t="s">
        <v>210</v>
      </c>
      <c r="D82" s="47">
        <v>0</v>
      </c>
      <c r="E82" s="47">
        <v>66258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66258</v>
      </c>
      <c r="O82" s="48">
        <f t="shared" si="11"/>
        <v>0.8874512797846265</v>
      </c>
      <c r="P82" s="9"/>
    </row>
    <row r="83" spans="1:16" ht="15">
      <c r="A83" s="12"/>
      <c r="B83" s="25">
        <v>348.922</v>
      </c>
      <c r="C83" s="20" t="s">
        <v>211</v>
      </c>
      <c r="D83" s="47">
        <v>0</v>
      </c>
      <c r="E83" s="47">
        <v>33129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33129</v>
      </c>
      <c r="O83" s="48">
        <f t="shared" si="11"/>
        <v>0.44372563989231323</v>
      </c>
      <c r="P83" s="9"/>
    </row>
    <row r="84" spans="1:16" ht="15">
      <c r="A84" s="12"/>
      <c r="B84" s="25">
        <v>348.923</v>
      </c>
      <c r="C84" s="20" t="s">
        <v>212</v>
      </c>
      <c r="D84" s="47">
        <v>0</v>
      </c>
      <c r="E84" s="47">
        <v>33129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33129</v>
      </c>
      <c r="O84" s="48">
        <f t="shared" si="11"/>
        <v>0.44372563989231323</v>
      </c>
      <c r="P84" s="9"/>
    </row>
    <row r="85" spans="1:16" ht="15">
      <c r="A85" s="12"/>
      <c r="B85" s="25">
        <v>348.93</v>
      </c>
      <c r="C85" s="20" t="s">
        <v>213</v>
      </c>
      <c r="D85" s="47">
        <v>0</v>
      </c>
      <c r="E85" s="47">
        <v>82652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82652</v>
      </c>
      <c r="O85" s="48">
        <f t="shared" si="11"/>
        <v>1.1070304442747887</v>
      </c>
      <c r="P85" s="9"/>
    </row>
    <row r="86" spans="1:16" ht="15">
      <c r="A86" s="12"/>
      <c r="B86" s="25">
        <v>348.932</v>
      </c>
      <c r="C86" s="20" t="s">
        <v>214</v>
      </c>
      <c r="D86" s="47">
        <v>0</v>
      </c>
      <c r="E86" s="47">
        <v>10240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10240</v>
      </c>
      <c r="O86" s="48">
        <f t="shared" si="11"/>
        <v>0.13715326609608766</v>
      </c>
      <c r="P86" s="9"/>
    </row>
    <row r="87" spans="1:16" ht="15">
      <c r="A87" s="12"/>
      <c r="B87" s="25">
        <v>348.99</v>
      </c>
      <c r="C87" s="20" t="s">
        <v>215</v>
      </c>
      <c r="D87" s="47">
        <v>66221</v>
      </c>
      <c r="E87" s="47">
        <v>4420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70641</v>
      </c>
      <c r="O87" s="48">
        <f t="shared" si="11"/>
        <v>0.9461566279583719</v>
      </c>
      <c r="P87" s="9"/>
    </row>
    <row r="88" spans="1:16" ht="15">
      <c r="A88" s="12"/>
      <c r="B88" s="25">
        <v>349</v>
      </c>
      <c r="C88" s="20" t="s">
        <v>1</v>
      </c>
      <c r="D88" s="47">
        <v>948398</v>
      </c>
      <c r="E88" s="47">
        <v>44226</v>
      </c>
      <c r="F88" s="47">
        <v>0</v>
      </c>
      <c r="G88" s="47">
        <v>0</v>
      </c>
      <c r="H88" s="47">
        <v>0</v>
      </c>
      <c r="I88" s="47">
        <v>1034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993658</v>
      </c>
      <c r="O88" s="48">
        <f t="shared" si="11"/>
        <v>13.308929695557252</v>
      </c>
      <c r="P88" s="9"/>
    </row>
    <row r="89" spans="1:16" ht="15.75">
      <c r="A89" s="29" t="s">
        <v>56</v>
      </c>
      <c r="B89" s="30"/>
      <c r="C89" s="31"/>
      <c r="D89" s="32">
        <f aca="true" t="shared" si="12" ref="D89:M89">SUM(D90:D99)</f>
        <v>76107</v>
      </c>
      <c r="E89" s="32">
        <f t="shared" si="12"/>
        <v>384945</v>
      </c>
      <c r="F89" s="32">
        <f t="shared" si="12"/>
        <v>0</v>
      </c>
      <c r="G89" s="32">
        <f t="shared" si="12"/>
        <v>0</v>
      </c>
      <c r="H89" s="32">
        <f t="shared" si="12"/>
        <v>0</v>
      </c>
      <c r="I89" s="32">
        <f t="shared" si="12"/>
        <v>0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>SUM(D89:M89)</f>
        <v>461052</v>
      </c>
      <c r="O89" s="46">
        <f t="shared" si="11"/>
        <v>6.175272230481777</v>
      </c>
      <c r="P89" s="10"/>
    </row>
    <row r="90" spans="1:16" ht="15">
      <c r="A90" s="13"/>
      <c r="B90" s="40">
        <v>351.1</v>
      </c>
      <c r="C90" s="21" t="s">
        <v>103</v>
      </c>
      <c r="D90" s="47">
        <v>0</v>
      </c>
      <c r="E90" s="47">
        <v>46242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46242</v>
      </c>
      <c r="O90" s="48">
        <f t="shared" si="11"/>
        <v>0.6193595049624302</v>
      </c>
      <c r="P90" s="9"/>
    </row>
    <row r="91" spans="1:16" ht="15">
      <c r="A91" s="13"/>
      <c r="B91" s="40">
        <v>351.2</v>
      </c>
      <c r="C91" s="21" t="s">
        <v>106</v>
      </c>
      <c r="D91" s="47">
        <v>0</v>
      </c>
      <c r="E91" s="47">
        <v>783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aca="true" t="shared" si="13" ref="N91:N99">SUM(D91:M91)</f>
        <v>783</v>
      </c>
      <c r="O91" s="48">
        <f t="shared" si="11"/>
        <v>0.010487403061839515</v>
      </c>
      <c r="P91" s="9"/>
    </row>
    <row r="92" spans="1:16" ht="15">
      <c r="A92" s="13"/>
      <c r="B92" s="40">
        <v>351.3</v>
      </c>
      <c r="C92" s="21" t="s">
        <v>107</v>
      </c>
      <c r="D92" s="47">
        <v>0</v>
      </c>
      <c r="E92" s="47">
        <v>12185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12185</v>
      </c>
      <c r="O92" s="48">
        <f t="shared" si="11"/>
        <v>0.16320435033015898</v>
      </c>
      <c r="P92" s="9"/>
    </row>
    <row r="93" spans="1:16" ht="15">
      <c r="A93" s="13"/>
      <c r="B93" s="40">
        <v>351.5</v>
      </c>
      <c r="C93" s="21" t="s">
        <v>109</v>
      </c>
      <c r="D93" s="47">
        <v>0</v>
      </c>
      <c r="E93" s="47">
        <v>159731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159731</v>
      </c>
      <c r="O93" s="48">
        <f t="shared" si="11"/>
        <v>2.139416830741619</v>
      </c>
      <c r="P93" s="9"/>
    </row>
    <row r="94" spans="1:16" ht="15">
      <c r="A94" s="13"/>
      <c r="B94" s="40">
        <v>351.7</v>
      </c>
      <c r="C94" s="21" t="s">
        <v>216</v>
      </c>
      <c r="D94" s="47">
        <v>0</v>
      </c>
      <c r="E94" s="47">
        <v>41724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41724</v>
      </c>
      <c r="O94" s="48">
        <f t="shared" si="11"/>
        <v>0.5588459838469884</v>
      </c>
      <c r="P94" s="9"/>
    </row>
    <row r="95" spans="1:16" ht="15">
      <c r="A95" s="13"/>
      <c r="B95" s="40">
        <v>351.8</v>
      </c>
      <c r="C95" s="21" t="s">
        <v>217</v>
      </c>
      <c r="D95" s="47">
        <v>0</v>
      </c>
      <c r="E95" s="47">
        <v>77081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77081</v>
      </c>
      <c r="O95" s="48">
        <f t="shared" si="11"/>
        <v>1.0324131742141145</v>
      </c>
      <c r="P95" s="9"/>
    </row>
    <row r="96" spans="1:16" ht="15">
      <c r="A96" s="13"/>
      <c r="B96" s="40">
        <v>351.9</v>
      </c>
      <c r="C96" s="21" t="s">
        <v>218</v>
      </c>
      <c r="D96" s="47">
        <v>38240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38240</v>
      </c>
      <c r="O96" s="48">
        <f t="shared" si="11"/>
        <v>0.5121817280775773</v>
      </c>
      <c r="P96" s="9"/>
    </row>
    <row r="97" spans="1:16" ht="15">
      <c r="A97" s="13"/>
      <c r="B97" s="40">
        <v>352</v>
      </c>
      <c r="C97" s="21" t="s">
        <v>110</v>
      </c>
      <c r="D97" s="47">
        <v>37867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37867</v>
      </c>
      <c r="O97" s="48">
        <f t="shared" si="11"/>
        <v>0.5071858132090382</v>
      </c>
      <c r="P97" s="9"/>
    </row>
    <row r="98" spans="1:16" ht="15">
      <c r="A98" s="13"/>
      <c r="B98" s="40">
        <v>354</v>
      </c>
      <c r="C98" s="21" t="s">
        <v>111</v>
      </c>
      <c r="D98" s="47">
        <v>0</v>
      </c>
      <c r="E98" s="47">
        <v>3560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3560</v>
      </c>
      <c r="O98" s="48">
        <f t="shared" si="11"/>
        <v>0.04768219016621797</v>
      </c>
      <c r="P98" s="9"/>
    </row>
    <row r="99" spans="1:16" ht="15">
      <c r="A99" s="13"/>
      <c r="B99" s="40">
        <v>359</v>
      </c>
      <c r="C99" s="21" t="s">
        <v>112</v>
      </c>
      <c r="D99" s="47">
        <v>0</v>
      </c>
      <c r="E99" s="47">
        <v>43639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43639</v>
      </c>
      <c r="O99" s="48">
        <f t="shared" si="11"/>
        <v>0.5844952518717939</v>
      </c>
      <c r="P99" s="9"/>
    </row>
    <row r="100" spans="1:16" ht="15.75">
      <c r="A100" s="29" t="s">
        <v>5</v>
      </c>
      <c r="B100" s="30"/>
      <c r="C100" s="31"/>
      <c r="D100" s="32">
        <f aca="true" t="shared" si="14" ref="D100:M100">SUM(D101:D108)</f>
        <v>818904</v>
      </c>
      <c r="E100" s="32">
        <f t="shared" si="14"/>
        <v>668854</v>
      </c>
      <c r="F100" s="32">
        <f t="shared" si="14"/>
        <v>10387</v>
      </c>
      <c r="G100" s="32">
        <f t="shared" si="14"/>
        <v>202124</v>
      </c>
      <c r="H100" s="32">
        <f t="shared" si="14"/>
        <v>0</v>
      </c>
      <c r="I100" s="32">
        <f t="shared" si="14"/>
        <v>351521</v>
      </c>
      <c r="J100" s="32">
        <f t="shared" si="14"/>
        <v>0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>SUM(D100:M100)</f>
        <v>2051790</v>
      </c>
      <c r="O100" s="46">
        <f t="shared" si="11"/>
        <v>27.481416000321452</v>
      </c>
      <c r="P100" s="10"/>
    </row>
    <row r="101" spans="1:16" ht="15">
      <c r="A101" s="12"/>
      <c r="B101" s="25">
        <v>361.1</v>
      </c>
      <c r="C101" s="20" t="s">
        <v>113</v>
      </c>
      <c r="D101" s="47">
        <v>135184</v>
      </c>
      <c r="E101" s="47">
        <v>177763</v>
      </c>
      <c r="F101" s="47">
        <v>10387</v>
      </c>
      <c r="G101" s="47">
        <v>89876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413210</v>
      </c>
      <c r="O101" s="48">
        <f aca="true" t="shared" si="15" ref="O101:O113">(N101/O$115)</f>
        <v>5.534482527691834</v>
      </c>
      <c r="P101" s="9"/>
    </row>
    <row r="102" spans="1:16" ht="15">
      <c r="A102" s="12"/>
      <c r="B102" s="25">
        <v>361.3</v>
      </c>
      <c r="C102" s="20" t="s">
        <v>114</v>
      </c>
      <c r="D102" s="47">
        <v>39529</v>
      </c>
      <c r="E102" s="47">
        <v>77203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aca="true" t="shared" si="16" ref="N102:N108">SUM(D102:M102)</f>
        <v>116732</v>
      </c>
      <c r="O102" s="48">
        <f t="shared" si="15"/>
        <v>1.5634936580008305</v>
      </c>
      <c r="P102" s="9"/>
    </row>
    <row r="103" spans="1:16" ht="15">
      <c r="A103" s="12"/>
      <c r="B103" s="25">
        <v>362</v>
      </c>
      <c r="C103" s="20" t="s">
        <v>115</v>
      </c>
      <c r="D103" s="47">
        <v>17674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17674</v>
      </c>
      <c r="O103" s="48">
        <f t="shared" si="15"/>
        <v>0.23672332275217314</v>
      </c>
      <c r="P103" s="9"/>
    </row>
    <row r="104" spans="1:16" ht="15">
      <c r="A104" s="12"/>
      <c r="B104" s="25">
        <v>364</v>
      </c>
      <c r="C104" s="20" t="s">
        <v>219</v>
      </c>
      <c r="D104" s="47">
        <v>0</v>
      </c>
      <c r="E104" s="47">
        <v>54445</v>
      </c>
      <c r="F104" s="47">
        <v>0</v>
      </c>
      <c r="G104" s="47">
        <v>0</v>
      </c>
      <c r="H104" s="47">
        <v>0</v>
      </c>
      <c r="I104" s="47">
        <v>304042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358487</v>
      </c>
      <c r="O104" s="48">
        <f t="shared" si="15"/>
        <v>4.801529580369939</v>
      </c>
      <c r="P104" s="9"/>
    </row>
    <row r="105" spans="1:16" ht="15">
      <c r="A105" s="12"/>
      <c r="B105" s="25">
        <v>365</v>
      </c>
      <c r="C105" s="20" t="s">
        <v>220</v>
      </c>
      <c r="D105" s="47">
        <v>4653</v>
      </c>
      <c r="E105" s="47">
        <v>0</v>
      </c>
      <c r="F105" s="47">
        <v>0</v>
      </c>
      <c r="G105" s="47">
        <v>0</v>
      </c>
      <c r="H105" s="47">
        <v>0</v>
      </c>
      <c r="I105" s="47">
        <v>3013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7666</v>
      </c>
      <c r="O105" s="48">
        <f t="shared" si="15"/>
        <v>0.102677435341075</v>
      </c>
      <c r="P105" s="9"/>
    </row>
    <row r="106" spans="1:16" ht="15">
      <c r="A106" s="12"/>
      <c r="B106" s="25">
        <v>366</v>
      </c>
      <c r="C106" s="20" t="s">
        <v>118</v>
      </c>
      <c r="D106" s="47">
        <v>116563</v>
      </c>
      <c r="E106" s="47">
        <v>14582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131145</v>
      </c>
      <c r="O106" s="48">
        <f t="shared" si="15"/>
        <v>1.7565395588058021</v>
      </c>
      <c r="P106" s="9"/>
    </row>
    <row r="107" spans="1:16" ht="15">
      <c r="A107" s="12"/>
      <c r="B107" s="25">
        <v>369.3</v>
      </c>
      <c r="C107" s="20" t="s">
        <v>120</v>
      </c>
      <c r="D107" s="47">
        <v>3883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3883</v>
      </c>
      <c r="O107" s="48">
        <f t="shared" si="15"/>
        <v>0.0520084113526473</v>
      </c>
      <c r="P107" s="9"/>
    </row>
    <row r="108" spans="1:16" ht="15">
      <c r="A108" s="12"/>
      <c r="B108" s="25">
        <v>369.9</v>
      </c>
      <c r="C108" s="20" t="s">
        <v>122</v>
      </c>
      <c r="D108" s="47">
        <v>501418</v>
      </c>
      <c r="E108" s="47">
        <v>344861</v>
      </c>
      <c r="F108" s="47">
        <v>0</v>
      </c>
      <c r="G108" s="47">
        <v>112248</v>
      </c>
      <c r="H108" s="47">
        <v>0</v>
      </c>
      <c r="I108" s="47">
        <v>44466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1002993</v>
      </c>
      <c r="O108" s="48">
        <f t="shared" si="15"/>
        <v>13.433961506007153</v>
      </c>
      <c r="P108" s="9"/>
    </row>
    <row r="109" spans="1:16" ht="15.75">
      <c r="A109" s="29" t="s">
        <v>57</v>
      </c>
      <c r="B109" s="30"/>
      <c r="C109" s="31"/>
      <c r="D109" s="32">
        <f aca="true" t="shared" si="17" ref="D109:M109">SUM(D110:D112)</f>
        <v>5860569</v>
      </c>
      <c r="E109" s="32">
        <f t="shared" si="17"/>
        <v>5211784</v>
      </c>
      <c r="F109" s="32">
        <f t="shared" si="17"/>
        <v>2321350</v>
      </c>
      <c r="G109" s="32">
        <f t="shared" si="17"/>
        <v>1515170</v>
      </c>
      <c r="H109" s="32">
        <f t="shared" si="17"/>
        <v>0</v>
      </c>
      <c r="I109" s="32">
        <f t="shared" si="17"/>
        <v>102268</v>
      </c>
      <c r="J109" s="32">
        <f t="shared" si="17"/>
        <v>0</v>
      </c>
      <c r="K109" s="32">
        <f t="shared" si="17"/>
        <v>0</v>
      </c>
      <c r="L109" s="32">
        <f t="shared" si="17"/>
        <v>0</v>
      </c>
      <c r="M109" s="32">
        <f t="shared" si="17"/>
        <v>0</v>
      </c>
      <c r="N109" s="32">
        <f>SUM(D109:M109)</f>
        <v>15011141</v>
      </c>
      <c r="O109" s="46">
        <f t="shared" si="15"/>
        <v>201.0573257791886</v>
      </c>
      <c r="P109" s="9"/>
    </row>
    <row r="110" spans="1:16" ht="15">
      <c r="A110" s="12"/>
      <c r="B110" s="25">
        <v>381</v>
      </c>
      <c r="C110" s="20" t="s">
        <v>123</v>
      </c>
      <c r="D110" s="47">
        <v>5860569</v>
      </c>
      <c r="E110" s="47">
        <v>5211784</v>
      </c>
      <c r="F110" s="47">
        <v>2321350</v>
      </c>
      <c r="G110" s="47">
        <v>1515170</v>
      </c>
      <c r="H110" s="47">
        <v>0</v>
      </c>
      <c r="I110" s="47">
        <v>223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14909096</v>
      </c>
      <c r="O110" s="48">
        <f t="shared" si="15"/>
        <v>199.6905479433707</v>
      </c>
      <c r="P110" s="9"/>
    </row>
    <row r="111" spans="1:16" ht="15">
      <c r="A111" s="12"/>
      <c r="B111" s="25">
        <v>389.1</v>
      </c>
      <c r="C111" s="20" t="s">
        <v>221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31457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31457</v>
      </c>
      <c r="O111" s="48">
        <f t="shared" si="15"/>
        <v>0.42133108316256146</v>
      </c>
      <c r="P111" s="9"/>
    </row>
    <row r="112" spans="1:16" ht="15.75" thickBot="1">
      <c r="A112" s="12"/>
      <c r="B112" s="25">
        <v>389.3</v>
      </c>
      <c r="C112" s="20" t="s">
        <v>222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70588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70588</v>
      </c>
      <c r="O112" s="48">
        <f t="shared" si="15"/>
        <v>0.9454467526553354</v>
      </c>
      <c r="P112" s="9"/>
    </row>
    <row r="113" spans="1:119" ht="16.5" thickBot="1">
      <c r="A113" s="14" t="s">
        <v>84</v>
      </c>
      <c r="B113" s="23"/>
      <c r="C113" s="22"/>
      <c r="D113" s="15">
        <f aca="true" t="shared" si="18" ref="D113:M113">SUM(D5,D12,D19,D45,D89,D100,D109)</f>
        <v>44651695</v>
      </c>
      <c r="E113" s="15">
        <f t="shared" si="18"/>
        <v>37363403</v>
      </c>
      <c r="F113" s="15">
        <f t="shared" si="18"/>
        <v>4350255</v>
      </c>
      <c r="G113" s="15">
        <f t="shared" si="18"/>
        <v>2630810</v>
      </c>
      <c r="H113" s="15">
        <f t="shared" si="18"/>
        <v>0</v>
      </c>
      <c r="I113" s="15">
        <f t="shared" si="18"/>
        <v>4067172</v>
      </c>
      <c r="J113" s="15">
        <f t="shared" si="18"/>
        <v>0</v>
      </c>
      <c r="K113" s="15">
        <f t="shared" si="18"/>
        <v>0</v>
      </c>
      <c r="L113" s="15">
        <f t="shared" si="18"/>
        <v>0</v>
      </c>
      <c r="M113" s="15">
        <f t="shared" si="18"/>
        <v>0</v>
      </c>
      <c r="N113" s="15">
        <f>SUM(D113:M113)</f>
        <v>93063335</v>
      </c>
      <c r="O113" s="38">
        <f t="shared" si="15"/>
        <v>1246.4785497113621</v>
      </c>
      <c r="P113" s="6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:15" ht="15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9"/>
    </row>
    <row r="115" spans="1:15" ht="15">
      <c r="A115" s="41"/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9" t="s">
        <v>223</v>
      </c>
      <c r="M115" s="49"/>
      <c r="N115" s="49"/>
      <c r="O115" s="44">
        <v>74661</v>
      </c>
    </row>
    <row r="116" spans="1:15" ht="15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2"/>
    </row>
    <row r="117" spans="1:15" ht="15.75" customHeight="1" thickBot="1">
      <c r="A117" s="53" t="s">
        <v>151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</sheetData>
  <sheetProtection/>
  <mergeCells count="10">
    <mergeCell ref="L115:N115"/>
    <mergeCell ref="A116:O116"/>
    <mergeCell ref="A117:O1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2022-09-08T17:55:14Z</cp:lastPrinted>
  <dcterms:created xsi:type="dcterms:W3CDTF">2000-08-31T21:26:31Z</dcterms:created>
  <dcterms:modified xsi:type="dcterms:W3CDTF">2023-03-08T20:18:14Z</dcterms:modified>
  <cp:category/>
  <cp:version/>
  <cp:contentType/>
  <cp:contentStatus/>
</cp:coreProperties>
</file>