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</sheets>
  <definedNames>
    <definedName name="_xlnm.Print_Area" localSheetId="15">'2006'!$A$1:$O$102</definedName>
    <definedName name="_xlnm.Print_Area" localSheetId="14">'2007'!$A$1:$O$98</definedName>
    <definedName name="_xlnm.Print_Area" localSheetId="13">'2008'!$A$1:$O$95</definedName>
    <definedName name="_xlnm.Print_Area" localSheetId="12">'2009'!$A$1:$O$95</definedName>
    <definedName name="_xlnm.Print_Area" localSheetId="11">'2010'!$A$1:$O$85</definedName>
    <definedName name="_xlnm.Print_Area" localSheetId="10">'2011'!$A$1:$O$82</definedName>
    <definedName name="_xlnm.Print_Area" localSheetId="9">'2012'!$A$1:$O$86</definedName>
    <definedName name="_xlnm.Print_Area" localSheetId="8">'2013'!$A$1:$O$92</definedName>
    <definedName name="_xlnm.Print_Area" localSheetId="7">'2014'!$A$1:$O$92</definedName>
    <definedName name="_xlnm.Print_Area" localSheetId="6">'2015'!$A$1:$O$89</definedName>
    <definedName name="_xlnm.Print_Area" localSheetId="5">'2016'!$A$1:$O$92</definedName>
    <definedName name="_xlnm.Print_Area" localSheetId="4">'2017'!$A$1:$O$89</definedName>
    <definedName name="_xlnm.Print_Area" localSheetId="3">'2018'!$A$1:$O$93</definedName>
    <definedName name="_xlnm.Print_Area" localSheetId="2">'2019'!$A$1:$O$93</definedName>
    <definedName name="_xlnm.Print_Area" localSheetId="1">'2020'!$A$1:$O$93</definedName>
    <definedName name="_xlnm.Print_Area" localSheetId="0">'2021'!$A$1:$P$93</definedName>
    <definedName name="_xlnm.Print_Titles" localSheetId="15">'2006'!$1:$4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<sst xmlns="http://schemas.openxmlformats.org/spreadsheetml/2006/main" count="1662" uniqueCount="227">
  <si>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</si>
  <si>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</si>
  <si>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</si>
  <si>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</si>
  <si>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</si>
  <si>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</si>
  <si>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</si>
  <si>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</si>
  <si>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</si>
  <si>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</si>
  <si>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</si>
  <si>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</si>
  <si>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Second Local Option Fuel Tax (1 to 5 Cents)</t>
  </si>
  <si>
    <t>First Local Option Fuel Tax (1 to 6 Cents)</t>
  </si>
  <si>
    <t>Discretionary Sales Surtaxes</t>
  </si>
  <si>
    <t>Communications Services Taxes</t>
  </si>
  <si>
    <t>Other General Taxes</t>
  </si>
  <si>
    <t>Permits, Fees, and Special Assessments</t>
  </si>
  <si>
    <t>Franchise Fee - Solid Waste</t>
  </si>
  <si>
    <t>Special Assessments - Charges for Public Services</t>
  </si>
  <si>
    <t>Other Permits, Fees, and Special Assessments</t>
  </si>
  <si>
    <t>Federal Grant - Public Safety</t>
  </si>
  <si>
    <t>Intergovernmental Revenue</t>
  </si>
  <si>
    <t>Federal Grant - Culture / Recreation</t>
  </si>
  <si>
    <t>State Grant - General Government</t>
  </si>
  <si>
    <t>State Grant - Public Safety</t>
  </si>
  <si>
    <t>Federal Grant - Physical Environment - Other Physical Environment</t>
  </si>
  <si>
    <t>Federal Grant - Transportation - Airport Development</t>
  </si>
  <si>
    <t>Federal Grant - Human Services - Child Support Reimbursement</t>
  </si>
  <si>
    <t>Federal Grant - Human Services - Other Human Services</t>
  </si>
  <si>
    <t>State Grant - Physical Environment - Water Supply System</t>
  </si>
  <si>
    <t>State Grant - Physical Environment - Garbage / Solid Waste</t>
  </si>
  <si>
    <t>State Grant - Transportation - Airport Development</t>
  </si>
  <si>
    <t>State Grant - Transportation - Other Transportation</t>
  </si>
  <si>
    <t>State Grant - Economic Environment</t>
  </si>
  <si>
    <t>State Grant - Human Services - Other Human Services</t>
  </si>
  <si>
    <t>State Grant - Culture / Recreation</t>
  </si>
  <si>
    <t>State Grant - Court-Related Grants - Other Court-Related</t>
  </si>
  <si>
    <t>State Grant - Other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</si>
  <si>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</si>
  <si>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</si>
  <si>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</si>
  <si>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</si>
  <si>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</si>
  <si>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</si>
  <si>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</si>
  <si>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</si>
  <si>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</si>
  <si>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</si>
  <si>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</si>
  <si>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</si>
  <si>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</si>
  <si>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</si>
  <si>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</si>
  <si>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</si>
  <si>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Recording Fees</t>
  </si>
  <si>
    <t>General Gov't (Not Court-Related) - Public Records Modernization Trust Fund</t>
  </si>
  <si>
    <t>General Gov't (Not Court-Related) - Internal Service Fund Fees and Charges</t>
  </si>
  <si>
    <t>General Gov't (Not Court-Related) - Fees Remitted to County from Tax Collector</t>
  </si>
  <si>
    <t>General Gov't (Not Court-Related) - Fees Remitted to County from Sheriff</t>
  </si>
  <si>
    <t>General Gov't (Not Court-Related) - Fees Remitted to County from Property Appraiser</t>
  </si>
  <si>
    <t>General Gov't (Not Court-Related) - Other General Gov't Charges and Fees</t>
  </si>
  <si>
    <t>Public Safety - Emergency Management Service Fees / Charges</t>
  </si>
  <si>
    <t>Public Safety - Ambulance Fees</t>
  </si>
  <si>
    <t>Public Safety - Other Public Safety Charges and Fees</t>
  </si>
  <si>
    <t>Physical Environment - Garbage / Solid Waste</t>
  </si>
  <si>
    <t>Physical Environment - Cemetary</t>
  </si>
  <si>
    <t>Transportation (User Fees) - Airports</t>
  </si>
  <si>
    <t>Economic Environment - Other Economic Environment Charges</t>
  </si>
  <si>
    <t>Human Services - Animal Control and Shelter Fees</t>
  </si>
  <si>
    <t>Human Services - Other Human Services Charges</t>
  </si>
  <si>
    <t>Culture / Recreation - Parks and Recreation</t>
  </si>
  <si>
    <t>Culture / Recreation - Special Events</t>
  </si>
  <si>
    <t>Court Service Reimbursement - State Reimbursement</t>
  </si>
  <si>
    <t>Total - All Account Codes</t>
  </si>
  <si>
    <t>County Court Criminal - Service Charges</t>
  </si>
  <si>
    <t>Circuit Court Criminal - Service Charges</t>
  </si>
  <si>
    <t>County Court Civil - Filing Fees</t>
  </si>
  <si>
    <t>County Court Civil - Service Charges</t>
  </si>
  <si>
    <t>Circuit Court Civil - Filing Fees</t>
  </si>
  <si>
    <t>Circuit Court Civil - Service Charges</t>
  </si>
  <si>
    <t>Circuit Court Civil - Fees and Service Charges</t>
  </si>
  <si>
    <t>Traffic Court - Service Charges</t>
  </si>
  <si>
    <t>Traffic Court - Court Costs</t>
  </si>
  <si>
    <t>Probate Court - Filing Fees</t>
  </si>
  <si>
    <t>Probate Court - Service Charges</t>
  </si>
  <si>
    <t>Local Fiscal Year Ended September 30, 2009</t>
  </si>
  <si>
    <t>Court-Ordered Judgments and Fines - As Decided by County Court Criminal</t>
  </si>
  <si>
    <t>Fines - Library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</si>
  <si>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</si>
  <si>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</si>
  <si>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</si>
  <si>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</si>
  <si>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</si>
  <si>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</si>
  <si>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Contributions and Donations from Private Sources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</si>
  <si>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</si>
  <si>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</si>
  <si>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</si>
  <si>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</si>
  <si>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</si>
  <si>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</si>
  <si>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</si>
  <si>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</si>
  <si>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</si>
  <si>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Okeechobee County Government Revenues Reported by Account Code and Fund Type</t>
  </si>
  <si>
    <t>Local Fiscal Year Ended September 30, 2010</t>
  </si>
  <si>
    <t>Licenses</t>
  </si>
  <si>
    <t>Federal Grant - Physical Environment - Sewer / Wastewater</t>
  </si>
  <si>
    <t>Federal Grant - Economic Environment</t>
  </si>
  <si>
    <t>Federal Grant - Human Services - Health or Hospitals</t>
  </si>
  <si>
    <t>State Shared Revenues - Public Safety - Other Public Safety</t>
  </si>
  <si>
    <t>Grants from Other Local Units - Public Safety</t>
  </si>
  <si>
    <t>2010 Countywide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</si>
  <si>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</si>
  <si>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</si>
  <si>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Countywide Population:</t>
  </si>
  <si>
    <t>Local Fiscal Year Ended September 30, 2008</t>
  </si>
  <si>
    <t>Permits and Franchise Fees</t>
  </si>
  <si>
    <t>Other Permits and Fees</t>
  </si>
  <si>
    <t>Grants from Other Local Units - Physical Environment</t>
  </si>
  <si>
    <t>Grants from Other Local Units - Transportation</t>
  </si>
  <si>
    <t>Traffic Court - Filing Fees</t>
  </si>
  <si>
    <t>Special Assessments - Service Charges</t>
  </si>
  <si>
    <t>2008 Countywide Population:</t>
  </si>
  <si>
    <t>Local Fiscal Year Ended September 30, 2012</t>
  </si>
  <si>
    <t>Federal Grant - General Government</t>
  </si>
  <si>
    <t>State Payments in Lieu of Taxes</t>
  </si>
  <si>
    <t>Other Charges for Services</t>
  </si>
  <si>
    <t>Proceeds - Installment Purchases and Capital Lease Proceeds</t>
  </si>
  <si>
    <t>2012 Countywide Population:</t>
  </si>
  <si>
    <t>Local Fiscal Year Ended September 30, 2013</t>
  </si>
  <si>
    <t>Communications Services Taxes (Chapter 202, F.S.)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</si>
  <si>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</si>
  <si>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</si>
  <si>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</si>
  <si>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</si>
  <si>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</si>
  <si>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State Shared Revenues - General Government - Other General Government</t>
  </si>
  <si>
    <t>State Shared Revenues - Other</t>
  </si>
  <si>
    <t>General Government - Recording Fees</t>
  </si>
  <si>
    <t>General Government - Public Records Modernization Trust Fund</t>
  </si>
  <si>
    <t>General Government - Internal Service Fund Fees and Charges</t>
  </si>
  <si>
    <t>General Government - Fees Remitted to County from Tax Collector</t>
  </si>
  <si>
    <t>General Government - Fees Remitted to County from Sheriff</t>
  </si>
  <si>
    <t>General Government - Fees Remitted to County from Property Appraiser</t>
  </si>
  <si>
    <t>General Government - Other General Government Charges and Fees</t>
  </si>
  <si>
    <t>Court-Related Revenues - County Court Criminal - Service Charges</t>
  </si>
  <si>
    <t>Court-Related Revenues - Circuit Court Criminal - Service Charges</t>
  </si>
  <si>
    <t>Court-Related Revenues - County Court Civil - Filing Fees</t>
  </si>
  <si>
    <t>Court-Related Revenues - County Court Civil - Service Charges</t>
  </si>
  <si>
    <t>Court-Related Revenues - Circuit Court Civil - Filing Fees</t>
  </si>
  <si>
    <t>Court-Related Revenues - Circuit Court Civil - Service Charges</t>
  </si>
  <si>
    <t>Court-Related Revenues - Traffic Court (Criminal and Civil) - Service Charges</t>
  </si>
  <si>
    <t>Court-Related Revenues - Traffic Court (Criminal and Civil) - Court Costs</t>
  </si>
  <si>
    <t>Court-Related Revenues - Probate Court - Filing Fees</t>
  </si>
  <si>
    <t>Court-Related Revenues - Probate Court - Service Charges</t>
  </si>
  <si>
    <t>Sales - Disposition of Fixed Assets</t>
  </si>
  <si>
    <t>2013 Countywide Population:</t>
  </si>
  <si>
    <t>Local Fiscal Year Ended September 30, 2014</t>
  </si>
  <si>
    <t>Culture / Recreation - Other Culture / Recreation Charges</t>
  </si>
  <si>
    <t>Court-Related Revenues - Traffic Court (Criminal and Civil) - Non-Local Fines and Forfeitures</t>
  </si>
  <si>
    <t>2014 Countywide Population:</t>
  </si>
  <si>
    <t>Local Fiscal Year Ended September 30, 2015</t>
  </si>
  <si>
    <t>2015 Countywide Population:</t>
  </si>
  <si>
    <t>Local Fiscal Year Ended September 30, 2007</t>
  </si>
  <si>
    <t>Franchise Fees, Licenses, and Permits</t>
  </si>
  <si>
    <t>Franchise Fee - Telecommunications</t>
  </si>
  <si>
    <t>Occupational Licenses</t>
  </si>
  <si>
    <t>Other Permits, Fees and Licenses</t>
  </si>
  <si>
    <t>County Court Criminal - Filing Fees</t>
  </si>
  <si>
    <t>Special Assessments - Other</t>
  </si>
  <si>
    <t>Proceeds - Debt Proceeds</t>
  </si>
  <si>
    <t>2007 Countywide Population:</t>
  </si>
  <si>
    <t>Local Fiscal Year Ended September 30, 2006</t>
  </si>
  <si>
    <t>Franchise Fee - Other</t>
  </si>
  <si>
    <t>Permits, Fees, and Licenses</t>
  </si>
  <si>
    <t>Federal Grant - Transportation - Other Transportation</t>
  </si>
  <si>
    <t>State Grant - Physical Environment - Stormwater Management</t>
  </si>
  <si>
    <t>State Shared Revenues - Public Safety</t>
  </si>
  <si>
    <t>State Shared Revenues - Transportation - Mass Transit</t>
  </si>
  <si>
    <t>Grants from Other Local Units - Other</t>
  </si>
  <si>
    <t>Public Safety - Housing for Prisoners</t>
  </si>
  <si>
    <t>Circuit Court Civil - Child Support</t>
  </si>
  <si>
    <t>Traffic Court - Additional Court Costs</t>
  </si>
  <si>
    <t>Juvenile Court - State Reimbursement</t>
  </si>
  <si>
    <t>Sales - Sale of Surplus Materials and Scrap</t>
  </si>
  <si>
    <t>Proprietary Non-Operating - Capital Contributions from Other Public Source</t>
  </si>
  <si>
    <t>2006 Countywide Population:</t>
  </si>
  <si>
    <t>Local Fiscal Year Ended September 30, 2016</t>
  </si>
  <si>
    <t>State Shared Revenues - General Government - Sales and Uses Taxes to Counties</t>
  </si>
  <si>
    <t>General Government - County Officer Commission and Fees</t>
  </si>
  <si>
    <t>Court-Related Revenues - Court Service Reimbursement - State Reimbursement</t>
  </si>
  <si>
    <t>Court-Related Revenues - Restricted Board Revenue - Other Collections Transferred to BOCC</t>
  </si>
  <si>
    <t>2016 Countywide Population:</t>
  </si>
  <si>
    <t>Local Fiscal Year Ended September 30, 2017</t>
  </si>
  <si>
    <t>State Shared Revenues - Public Safety - Enhanced 911 Fee</t>
  </si>
  <si>
    <t>2017 Countywide Population:</t>
  </si>
  <si>
    <t>Local Fiscal Year Ended September 30, 2018</t>
  </si>
  <si>
    <t>Public Safety - Protective Inspection Fees</t>
  </si>
  <si>
    <t>2018 Countywide Population:</t>
  </si>
  <si>
    <t>Local Fiscal Year Ended September 30, 2019</t>
  </si>
  <si>
    <t>State Grant - Physical Environment - Other Physical Environment</t>
  </si>
  <si>
    <t>2019 Countywide Population:</t>
  </si>
  <si>
    <t>Local Fiscal Year Ended September 30, 2020</t>
  </si>
  <si>
    <t>State Grant - Transportation - Mass Transit</t>
  </si>
  <si>
    <t>State Shared Revenues - Physical Environment - Electric Supply System</t>
  </si>
  <si>
    <t>2020 Countywide Population:</t>
  </si>
  <si>
    <t>Local Fiscal Year Ended September 30, 2021</t>
  </si>
  <si>
    <t>Transportation - Airports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</si>
  <si>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</si>
  <si>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</si>
  <si>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</si>
  <si>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</si>
  <si>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</si>
  <si>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</si>
  <si>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</si>
  <si>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Small County Surtax</t>
  </si>
  <si>
    <t>Local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</si>
  <si>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</si>
  <si>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</si>
  <si>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</si>
  <si>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Distribution of Sales and Use Taxes to Counties</t>
  </si>
  <si>
    <t>State Shared Revenues - General Government - Local Government Half-Cent Sales Tax Program</t>
  </si>
  <si>
    <t>State Shared Revenues - Transportation - County Fuel Tax (1 Cent Fuel Tax)</t>
  </si>
  <si>
    <t>Court-Related Revenues - Traffic Court - Service Charges</t>
  </si>
  <si>
    <t>Court-Related Revenues - Traffic Court - Court Costs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</si>
</sst>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45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1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1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37" fontId="2" fillId="33" borderId="23" xfId="0" applyNumberFormat="1" applyFont="1" applyFill="1" applyBorder="1" applyAlignment="1" applyProtection="1">
      <alignment horizontal="center" vertical="center" wrapText="1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25" xfId="0" applyFont="1" applyFill="1" applyBorder="1" applyAlignment="1" applyProtection="1">
      <alignment horizontal="center" vertical="center"/>
      <protection/>
    </xf>
    <xf numFmtId="44" fontId="2" fillId="33" borderId="26" xfId="0" applyNumberFormat="1" applyFont="1" applyFill="1" applyBorder="1" applyAlignment="1" applyProtection="1">
      <alignment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168" fontId="4" fillId="0" borderId="17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vertical="center"/>
      <protection/>
    </xf>
    <xf numFmtId="41" fontId="4" fillId="0" borderId="29" xfId="0" applyNumberFormat="1" applyFont="1" applyBorder="1" applyAlignment="1" applyProtection="1">
      <alignment vertical="center"/>
      <protection/>
    </xf>
    <xf numFmtId="42" fontId="2" fillId="33" borderId="17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42" fontId="4" fillId="0" borderId="21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37" fontId="4" fillId="0" borderId="28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4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8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93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56" t="s">
        <v>105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8"/>
      <c r="Q1" s="7"/>
      <c r="R1"/>
    </row>
    <row r="2" spans="1:18" ht="24" thickBot="1">
      <c r="A2" s="59" t="s">
        <v>208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1"/>
      <c r="Q2" s="7"/>
      <c r="R2"/>
    </row>
    <row r="3" spans="1:18" ht="18" customHeight="1">
      <c r="A3" s="62" t="s">
        <v>98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69"/>
      <c r="M3" s="70"/>
      <c r="N3" s="36"/>
      <c r="O3" s="37"/>
      <c r="P3" s="71" t="s">
        <v>211</v>
      </c>
      <c r="Q3" s="11"/>
      <c r="R3"/>
    </row>
    <row r="4" spans="1:134" ht="32.25" customHeight="1" thickBot="1">
      <c r="A4" s="65"/>
      <c r="B4" s="66"/>
      <c r="C4" s="67"/>
      <c r="D4" s="34" t="s">
        <v>4</v>
      </c>
      <c r="E4" s="34" t="s">
        <v>99</v>
      </c>
      <c r="F4" s="34" t="s">
        <v>100</v>
      </c>
      <c r="G4" s="34" t="s">
        <v>101</v>
      </c>
      <c r="H4" s="34" t="s">
        <v>5</v>
      </c>
      <c r="I4" s="34" t="s">
        <v>6</v>
      </c>
      <c r="J4" s="35" t="s">
        <v>102</v>
      </c>
      <c r="K4" s="35" t="s">
        <v>7</v>
      </c>
      <c r="L4" s="35" t="s">
        <v>8</v>
      </c>
      <c r="M4" s="35" t="s">
        <v>212</v>
      </c>
      <c r="N4" s="35" t="s">
        <v>9</v>
      </c>
      <c r="O4" s="35" t="s">
        <v>213</v>
      </c>
      <c r="P4" s="72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214</v>
      </c>
      <c r="B5" s="26"/>
      <c r="C5" s="26"/>
      <c r="D5" s="27">
        <f>SUM(D6:D11)</f>
        <v>27106616</v>
      </c>
      <c r="E5" s="27">
        <f>SUM(E6:E11)</f>
        <v>3217402</v>
      </c>
      <c r="F5" s="27">
        <f>SUM(F6:F11)</f>
        <v>0</v>
      </c>
      <c r="G5" s="27">
        <f>SUM(G6:G11)</f>
        <v>975210</v>
      </c>
      <c r="H5" s="27">
        <f>SUM(H6:H11)</f>
        <v>0</v>
      </c>
      <c r="I5" s="27">
        <f>SUM(I6:I11)</f>
        <v>0</v>
      </c>
      <c r="J5" s="27">
        <f>SUM(J6:J11)</f>
        <v>0</v>
      </c>
      <c r="K5" s="27">
        <f>SUM(K6:K11)</f>
        <v>0</v>
      </c>
      <c r="L5" s="27">
        <f>SUM(L6:L11)</f>
        <v>0</v>
      </c>
      <c r="M5" s="27">
        <f>SUM(M6:M11)</f>
        <v>0</v>
      </c>
      <c r="N5" s="27">
        <f>SUM(N6:N11)</f>
        <v>0</v>
      </c>
      <c r="O5" s="28">
        <f>SUM(D5:N5)</f>
        <v>31299228</v>
      </c>
      <c r="P5" s="33">
        <f>(O5/P$91)</f>
        <v>799.5102687238173</v>
      </c>
      <c r="Q5" s="6"/>
    </row>
    <row r="6" spans="1:17" ht="15">
      <c r="A6" s="12"/>
      <c r="B6" s="25">
        <v>311</v>
      </c>
      <c r="C6" s="20" t="s">
        <v>2</v>
      </c>
      <c r="D6" s="47">
        <v>20758681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20758681</v>
      </c>
      <c r="P6" s="48">
        <f>(O6/P$91)</f>
        <v>530.2615970164504</v>
      </c>
      <c r="Q6" s="9"/>
    </row>
    <row r="7" spans="1:17" ht="15">
      <c r="A7" s="12"/>
      <c r="B7" s="25">
        <v>312.13</v>
      </c>
      <c r="C7" s="20" t="s">
        <v>215</v>
      </c>
      <c r="D7" s="47">
        <v>0</v>
      </c>
      <c r="E7" s="47">
        <v>372866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>SUM(D7:N7)</f>
        <v>372866</v>
      </c>
      <c r="P7" s="48">
        <f>(O7/P$91)</f>
        <v>9.524522325533871</v>
      </c>
      <c r="Q7" s="9"/>
    </row>
    <row r="8" spans="1:17" ht="15">
      <c r="A8" s="12"/>
      <c r="B8" s="25">
        <v>312.3</v>
      </c>
      <c r="C8" s="20" t="s">
        <v>11</v>
      </c>
      <c r="D8" s="47">
        <v>0</v>
      </c>
      <c r="E8" s="47">
        <v>284362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>SUM(D8:N8)</f>
        <v>284362</v>
      </c>
      <c r="P8" s="48">
        <f>(O8/P$91)</f>
        <v>7.263768264023705</v>
      </c>
      <c r="Q8" s="9"/>
    </row>
    <row r="9" spans="1:17" ht="15">
      <c r="A9" s="12"/>
      <c r="B9" s="25">
        <v>312.41</v>
      </c>
      <c r="C9" s="20" t="s">
        <v>216</v>
      </c>
      <c r="D9" s="47">
        <v>0</v>
      </c>
      <c r="E9" s="47">
        <v>1582612</v>
      </c>
      <c r="F9" s="47">
        <v>0</v>
      </c>
      <c r="G9" s="47">
        <v>975210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>SUM(D9:N9)</f>
        <v>2557822</v>
      </c>
      <c r="P9" s="48">
        <f>(O9/P$91)</f>
        <v>65.33723306426893</v>
      </c>
      <c r="Q9" s="9"/>
    </row>
    <row r="10" spans="1:17" ht="15">
      <c r="A10" s="12"/>
      <c r="B10" s="25">
        <v>312.64</v>
      </c>
      <c r="C10" s="20" t="s">
        <v>217</v>
      </c>
      <c r="D10" s="47">
        <v>6264313</v>
      </c>
      <c r="E10" s="47">
        <v>977562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>SUM(D10:N10)</f>
        <v>7241875</v>
      </c>
      <c r="P10" s="48">
        <f>(O10/P$91)</f>
        <v>184.9871002350056</v>
      </c>
      <c r="Q10" s="9"/>
    </row>
    <row r="11" spans="1:17" ht="15">
      <c r="A11" s="12"/>
      <c r="B11" s="25">
        <v>315.2</v>
      </c>
      <c r="C11" s="20" t="s">
        <v>218</v>
      </c>
      <c r="D11" s="47">
        <v>83622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>SUM(D11:N11)</f>
        <v>83622</v>
      </c>
      <c r="P11" s="48">
        <f>(O11/P$91)</f>
        <v>2.136047818534791</v>
      </c>
      <c r="Q11" s="9"/>
    </row>
    <row r="12" spans="1:17" ht="15.75">
      <c r="A12" s="29" t="s">
        <v>17</v>
      </c>
      <c r="B12" s="30"/>
      <c r="C12" s="31"/>
      <c r="D12" s="32">
        <f>SUM(D13:D16)</f>
        <v>475770</v>
      </c>
      <c r="E12" s="32">
        <f>SUM(E13:E16)</f>
        <v>9595250</v>
      </c>
      <c r="F12" s="32">
        <f>SUM(F13:F16)</f>
        <v>0</v>
      </c>
      <c r="G12" s="32">
        <f>SUM(G13:G16)</f>
        <v>0</v>
      </c>
      <c r="H12" s="32">
        <f>SUM(H13:H16)</f>
        <v>0</v>
      </c>
      <c r="I12" s="32">
        <f>SUM(I13:I16)</f>
        <v>0</v>
      </c>
      <c r="J12" s="32">
        <f>SUM(J13:J16)</f>
        <v>0</v>
      </c>
      <c r="K12" s="32">
        <f>SUM(K13:K16)</f>
        <v>0</v>
      </c>
      <c r="L12" s="32">
        <f>SUM(L13:L16)</f>
        <v>0</v>
      </c>
      <c r="M12" s="32">
        <f>SUM(M13:M16)</f>
        <v>0</v>
      </c>
      <c r="N12" s="32">
        <f>SUM(N13:N16)</f>
        <v>0</v>
      </c>
      <c r="O12" s="45">
        <f>SUM(D12:N12)</f>
        <v>10071020</v>
      </c>
      <c r="P12" s="46">
        <f>(O12/P$91)</f>
        <v>257.25503218555224</v>
      </c>
      <c r="Q12" s="10"/>
    </row>
    <row r="13" spans="1:17" ht="15">
      <c r="A13" s="12"/>
      <c r="B13" s="25">
        <v>322</v>
      </c>
      <c r="C13" s="20" t="s">
        <v>219</v>
      </c>
      <c r="D13" s="47">
        <v>0</v>
      </c>
      <c r="E13" s="47">
        <v>988426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>SUM(D13:N13)</f>
        <v>988426</v>
      </c>
      <c r="P13" s="48">
        <f>(O13/P$91)</f>
        <v>25.248441810565037</v>
      </c>
      <c r="Q13" s="9"/>
    </row>
    <row r="14" spans="1:17" ht="15">
      <c r="A14" s="12"/>
      <c r="B14" s="25">
        <v>323.7</v>
      </c>
      <c r="C14" s="20" t="s">
        <v>18</v>
      </c>
      <c r="D14" s="47">
        <v>432235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>SUM(D14:N14)</f>
        <v>432235</v>
      </c>
      <c r="P14" s="48">
        <f>(O14/P$91)</f>
        <v>11.041049351180137</v>
      </c>
      <c r="Q14" s="9"/>
    </row>
    <row r="15" spans="1:17" ht="15">
      <c r="A15" s="12"/>
      <c r="B15" s="25">
        <v>325.2</v>
      </c>
      <c r="C15" s="20" t="s">
        <v>19</v>
      </c>
      <c r="D15" s="47">
        <v>0</v>
      </c>
      <c r="E15" s="47">
        <v>8569820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>SUM(D15:N15)</f>
        <v>8569820</v>
      </c>
      <c r="P15" s="48">
        <f>(O15/P$91)</f>
        <v>218.90824563196077</v>
      </c>
      <c r="Q15" s="9"/>
    </row>
    <row r="16" spans="1:17" ht="15">
      <c r="A16" s="12"/>
      <c r="B16" s="25">
        <v>329.5</v>
      </c>
      <c r="C16" s="20" t="s">
        <v>220</v>
      </c>
      <c r="D16" s="47">
        <v>43535</v>
      </c>
      <c r="E16" s="47">
        <v>37004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>SUM(D16:N16)</f>
        <v>80539</v>
      </c>
      <c r="P16" s="48">
        <f>(O16/P$91)</f>
        <v>2.057295391846327</v>
      </c>
      <c r="Q16" s="9"/>
    </row>
    <row r="17" spans="1:17" ht="15.75">
      <c r="A17" s="29" t="s">
        <v>221</v>
      </c>
      <c r="B17" s="30"/>
      <c r="C17" s="31"/>
      <c r="D17" s="32">
        <f>SUM(D18:D43)</f>
        <v>5749889</v>
      </c>
      <c r="E17" s="32">
        <f>SUM(E18:E43)</f>
        <v>8419054</v>
      </c>
      <c r="F17" s="32">
        <f>SUM(F18:F43)</f>
        <v>0</v>
      </c>
      <c r="G17" s="32">
        <f>SUM(G18:G43)</f>
        <v>882203</v>
      </c>
      <c r="H17" s="32">
        <f>SUM(H18:H43)</f>
        <v>0</v>
      </c>
      <c r="I17" s="32">
        <f>SUM(I18:I43)</f>
        <v>0</v>
      </c>
      <c r="J17" s="32">
        <f>SUM(J18:J43)</f>
        <v>0</v>
      </c>
      <c r="K17" s="32">
        <f>SUM(K18:K43)</f>
        <v>0</v>
      </c>
      <c r="L17" s="32">
        <f>SUM(L18:L43)</f>
        <v>0</v>
      </c>
      <c r="M17" s="32">
        <f>SUM(M18:M43)</f>
        <v>0</v>
      </c>
      <c r="N17" s="32">
        <f>SUM(N18:N43)</f>
        <v>0</v>
      </c>
      <c r="O17" s="45">
        <f>SUM(D17:N17)</f>
        <v>15051146</v>
      </c>
      <c r="P17" s="46">
        <f>(O17/P$91)</f>
        <v>384.46781444773677</v>
      </c>
      <c r="Q17" s="10"/>
    </row>
    <row r="18" spans="1:17" ht="15">
      <c r="A18" s="12"/>
      <c r="B18" s="25">
        <v>331.1</v>
      </c>
      <c r="C18" s="20" t="s">
        <v>126</v>
      </c>
      <c r="D18" s="47">
        <v>25173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f>SUM(D18:N18)</f>
        <v>25173</v>
      </c>
      <c r="P18" s="48">
        <f>(O18/P$91)</f>
        <v>0.6430213548584858</v>
      </c>
      <c r="Q18" s="9"/>
    </row>
    <row r="19" spans="1:17" ht="15">
      <c r="A19" s="12"/>
      <c r="B19" s="25">
        <v>331.2</v>
      </c>
      <c r="C19" s="20" t="s">
        <v>21</v>
      </c>
      <c r="D19" s="47">
        <v>266997</v>
      </c>
      <c r="E19" s="47">
        <v>31882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>SUM(D19:N19)</f>
        <v>298879</v>
      </c>
      <c r="P19" s="48">
        <f>(O19/P$91)</f>
        <v>7.634591805456218</v>
      </c>
      <c r="Q19" s="9"/>
    </row>
    <row r="20" spans="1:17" ht="15">
      <c r="A20" s="12"/>
      <c r="B20" s="25">
        <v>331.5</v>
      </c>
      <c r="C20" s="20" t="s">
        <v>109</v>
      </c>
      <c r="D20" s="47">
        <v>0</v>
      </c>
      <c r="E20" s="47">
        <v>1509288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aca="true" t="shared" si="0" ref="O20:O39">SUM(D20:N20)</f>
        <v>1509288</v>
      </c>
      <c r="P20" s="48">
        <f>(O20/P$91)</f>
        <v>38.55338714621437</v>
      </c>
      <c r="Q20" s="9"/>
    </row>
    <row r="21" spans="1:17" ht="15">
      <c r="A21" s="12"/>
      <c r="B21" s="25">
        <v>331.61</v>
      </c>
      <c r="C21" s="20" t="s">
        <v>110</v>
      </c>
      <c r="D21" s="47">
        <v>65275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0"/>
        <v>65275</v>
      </c>
      <c r="P21" s="48">
        <f>(O21/P$91)</f>
        <v>1.6673904158577706</v>
      </c>
      <c r="Q21" s="9"/>
    </row>
    <row r="22" spans="1:17" ht="15">
      <c r="A22" s="12"/>
      <c r="B22" s="25">
        <v>331.65</v>
      </c>
      <c r="C22" s="20" t="s">
        <v>28</v>
      </c>
      <c r="D22" s="47">
        <v>0</v>
      </c>
      <c r="E22" s="47">
        <v>176563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0"/>
        <v>176563</v>
      </c>
      <c r="P22" s="48">
        <f>(O22/P$91)</f>
        <v>4.51014100337182</v>
      </c>
      <c r="Q22" s="9"/>
    </row>
    <row r="23" spans="1:17" ht="15">
      <c r="A23" s="12"/>
      <c r="B23" s="25">
        <v>331.69</v>
      </c>
      <c r="C23" s="20" t="s">
        <v>29</v>
      </c>
      <c r="D23" s="47">
        <v>252029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0"/>
        <v>252029</v>
      </c>
      <c r="P23" s="48">
        <f>(O23/P$91)</f>
        <v>6.437851231225094</v>
      </c>
      <c r="Q23" s="9"/>
    </row>
    <row r="24" spans="1:17" ht="15">
      <c r="A24" s="12"/>
      <c r="B24" s="25">
        <v>331.7</v>
      </c>
      <c r="C24" s="20" t="s">
        <v>23</v>
      </c>
      <c r="D24" s="47">
        <v>177594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0"/>
        <v>177594</v>
      </c>
      <c r="P24" s="48">
        <f>(O24/P$91)</f>
        <v>4.536476959231634</v>
      </c>
      <c r="Q24" s="9"/>
    </row>
    <row r="25" spans="1:17" ht="15">
      <c r="A25" s="12"/>
      <c r="B25" s="25">
        <v>334.2</v>
      </c>
      <c r="C25" s="20" t="s">
        <v>25</v>
      </c>
      <c r="D25" s="47">
        <v>0</v>
      </c>
      <c r="E25" s="47">
        <v>674890</v>
      </c>
      <c r="F25" s="47">
        <v>0</v>
      </c>
      <c r="G25" s="47">
        <v>500000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0"/>
        <v>1174890</v>
      </c>
      <c r="P25" s="48">
        <f>(O25/P$91)</f>
        <v>30.011494840094002</v>
      </c>
      <c r="Q25" s="9"/>
    </row>
    <row r="26" spans="1:17" ht="15">
      <c r="A26" s="12"/>
      <c r="B26" s="25">
        <v>334.31</v>
      </c>
      <c r="C26" s="20" t="s">
        <v>30</v>
      </c>
      <c r="D26" s="47">
        <v>0</v>
      </c>
      <c r="E26" s="47">
        <v>0</v>
      </c>
      <c r="F26" s="47">
        <v>0</v>
      </c>
      <c r="G26" s="47">
        <v>382203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0"/>
        <v>382203</v>
      </c>
      <c r="P26" s="48">
        <f>(O26/P$91)</f>
        <v>9.763027485439869</v>
      </c>
      <c r="Q26" s="9"/>
    </row>
    <row r="27" spans="1:17" ht="15">
      <c r="A27" s="12"/>
      <c r="B27" s="25">
        <v>334.34</v>
      </c>
      <c r="C27" s="20" t="s">
        <v>31</v>
      </c>
      <c r="D27" s="47">
        <v>0</v>
      </c>
      <c r="E27" s="47">
        <v>110097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f t="shared" si="0"/>
        <v>110097</v>
      </c>
      <c r="P27" s="48">
        <f>(O27/P$91)</f>
        <v>2.81232757739859</v>
      </c>
      <c r="Q27" s="9"/>
    </row>
    <row r="28" spans="1:17" ht="15">
      <c r="A28" s="12"/>
      <c r="B28" s="25">
        <v>334.49</v>
      </c>
      <c r="C28" s="20" t="s">
        <v>33</v>
      </c>
      <c r="D28" s="47">
        <v>0</v>
      </c>
      <c r="E28" s="47">
        <v>3165663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0"/>
        <v>3165663</v>
      </c>
      <c r="P28" s="48">
        <f>(O28/P$91)</f>
        <v>80.8639777255543</v>
      </c>
      <c r="Q28" s="9"/>
    </row>
    <row r="29" spans="1:17" ht="15">
      <c r="A29" s="12"/>
      <c r="B29" s="25">
        <v>334.69</v>
      </c>
      <c r="C29" s="20" t="s">
        <v>35</v>
      </c>
      <c r="D29" s="47">
        <v>251316</v>
      </c>
      <c r="E29" s="47">
        <v>36960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0"/>
        <v>288276</v>
      </c>
      <c r="P29" s="48">
        <f>(O29/P$91)</f>
        <v>7.363747828752427</v>
      </c>
      <c r="Q29" s="9"/>
    </row>
    <row r="30" spans="1:17" ht="15">
      <c r="A30" s="12"/>
      <c r="B30" s="25">
        <v>334.7</v>
      </c>
      <c r="C30" s="20" t="s">
        <v>36</v>
      </c>
      <c r="D30" s="47">
        <v>0</v>
      </c>
      <c r="E30" s="47">
        <v>371516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v>0</v>
      </c>
      <c r="O30" s="47">
        <f t="shared" si="0"/>
        <v>371516</v>
      </c>
      <c r="P30" s="48">
        <f>(O30/P$91)</f>
        <v>9.490037805251864</v>
      </c>
      <c r="Q30" s="9"/>
    </row>
    <row r="31" spans="1:17" ht="15">
      <c r="A31" s="12"/>
      <c r="B31" s="25">
        <v>335.13</v>
      </c>
      <c r="C31" s="20" t="s">
        <v>134</v>
      </c>
      <c r="D31" s="47">
        <v>25522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 t="shared" si="0"/>
        <v>25522</v>
      </c>
      <c r="P31" s="48">
        <f>(O31/P$91)</f>
        <v>0.6519362419536119</v>
      </c>
      <c r="Q31" s="9"/>
    </row>
    <row r="32" spans="1:17" ht="15">
      <c r="A32" s="12"/>
      <c r="B32" s="25">
        <v>335.14</v>
      </c>
      <c r="C32" s="20" t="s">
        <v>135</v>
      </c>
      <c r="D32" s="47">
        <v>26073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 t="shared" si="0"/>
        <v>26073</v>
      </c>
      <c r="P32" s="48">
        <f>(O32/P$91)</f>
        <v>0.6660110350464903</v>
      </c>
      <c r="Q32" s="9"/>
    </row>
    <row r="33" spans="1:17" ht="15">
      <c r="A33" s="12"/>
      <c r="B33" s="25">
        <v>335.15</v>
      </c>
      <c r="C33" s="20" t="s">
        <v>136</v>
      </c>
      <c r="D33" s="47">
        <v>7309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si="0"/>
        <v>7309</v>
      </c>
      <c r="P33" s="48">
        <f>(O33/P$91)</f>
        <v>0.1867017472156943</v>
      </c>
      <c r="Q33" s="9"/>
    </row>
    <row r="34" spans="1:17" ht="15">
      <c r="A34" s="12"/>
      <c r="B34" s="25">
        <v>335.16</v>
      </c>
      <c r="C34" s="20" t="s">
        <v>222</v>
      </c>
      <c r="D34" s="47">
        <v>223250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0"/>
        <v>223250</v>
      </c>
      <c r="P34" s="48">
        <f>(O34/P$91)</f>
        <v>5.702717891080004</v>
      </c>
      <c r="Q34" s="9"/>
    </row>
    <row r="35" spans="1:17" ht="15">
      <c r="A35" s="12"/>
      <c r="B35" s="25">
        <v>335.18</v>
      </c>
      <c r="C35" s="20" t="s">
        <v>223</v>
      </c>
      <c r="D35" s="47">
        <v>2869759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0"/>
        <v>2869759</v>
      </c>
      <c r="P35" s="48">
        <f>(O35/P$91)</f>
        <v>73.30537958516399</v>
      </c>
      <c r="Q35" s="9"/>
    </row>
    <row r="36" spans="1:17" ht="15">
      <c r="A36" s="12"/>
      <c r="B36" s="25">
        <v>335.19</v>
      </c>
      <c r="C36" s="20" t="s">
        <v>138</v>
      </c>
      <c r="D36" s="47">
        <v>352467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0"/>
        <v>352467</v>
      </c>
      <c r="P36" s="48">
        <f>(O36/P$91)</f>
        <v>9.0034484520282</v>
      </c>
      <c r="Q36" s="9"/>
    </row>
    <row r="37" spans="1:17" ht="15">
      <c r="A37" s="12"/>
      <c r="B37" s="25">
        <v>335.21</v>
      </c>
      <c r="C37" s="20" t="s">
        <v>45</v>
      </c>
      <c r="D37" s="47">
        <v>0</v>
      </c>
      <c r="E37" s="47">
        <v>13987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0"/>
        <v>13987</v>
      </c>
      <c r="P37" s="48">
        <f>(O37/P$91)</f>
        <v>0.3572851742106877</v>
      </c>
      <c r="Q37" s="9"/>
    </row>
    <row r="38" spans="1:17" ht="15">
      <c r="A38" s="12"/>
      <c r="B38" s="25">
        <v>335.22</v>
      </c>
      <c r="C38" s="20" t="s">
        <v>196</v>
      </c>
      <c r="D38" s="47">
        <v>0</v>
      </c>
      <c r="E38" s="47">
        <v>169186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0"/>
        <v>169186</v>
      </c>
      <c r="P38" s="48">
        <f>(O38/P$91)</f>
        <v>4.321702258097476</v>
      </c>
      <c r="Q38" s="9"/>
    </row>
    <row r="39" spans="1:17" ht="15">
      <c r="A39" s="12"/>
      <c r="B39" s="25">
        <v>335.32</v>
      </c>
      <c r="C39" s="20" t="s">
        <v>206</v>
      </c>
      <c r="D39" s="47">
        <v>0</v>
      </c>
      <c r="E39" s="47">
        <v>285037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0"/>
        <v>285037</v>
      </c>
      <c r="P39" s="48">
        <f>(O39/P$91)</f>
        <v>7.281010524164708</v>
      </c>
      <c r="Q39" s="9"/>
    </row>
    <row r="40" spans="1:17" ht="15">
      <c r="A40" s="12"/>
      <c r="B40" s="25">
        <v>335.42</v>
      </c>
      <c r="C40" s="20" t="s">
        <v>180</v>
      </c>
      <c r="D40" s="47">
        <v>0</v>
      </c>
      <c r="E40" s="47">
        <v>37680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>SUM(D40:N40)</f>
        <v>37680</v>
      </c>
      <c r="P40" s="48">
        <f>(O40/P$91)</f>
        <v>0.9625012772044549</v>
      </c>
      <c r="Q40" s="9"/>
    </row>
    <row r="41" spans="1:17" ht="15">
      <c r="A41" s="12"/>
      <c r="B41" s="25">
        <v>335.44</v>
      </c>
      <c r="C41" s="20" t="s">
        <v>224</v>
      </c>
      <c r="D41" s="47">
        <v>0</v>
      </c>
      <c r="E41" s="47">
        <v>1836305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>SUM(D41:N41)</f>
        <v>1836305</v>
      </c>
      <c r="P41" s="48">
        <f>(O41/P$91)</f>
        <v>46.906738530704</v>
      </c>
      <c r="Q41" s="9"/>
    </row>
    <row r="42" spans="1:17" ht="15">
      <c r="A42" s="12"/>
      <c r="B42" s="25">
        <v>335.9</v>
      </c>
      <c r="C42" s="20" t="s">
        <v>139</v>
      </c>
      <c r="D42" s="47">
        <v>1195828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>SUM(D42:N42)</f>
        <v>1195828</v>
      </c>
      <c r="P42" s="48">
        <f>(O42/P$91)</f>
        <v>30.546336977623376</v>
      </c>
      <c r="Q42" s="9"/>
    </row>
    <row r="43" spans="1:17" ht="15">
      <c r="A43" s="12"/>
      <c r="B43" s="25">
        <v>336</v>
      </c>
      <c r="C43" s="20" t="s">
        <v>127</v>
      </c>
      <c r="D43" s="47">
        <v>11297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>SUM(D43:N43)</f>
        <v>11297</v>
      </c>
      <c r="P43" s="48">
        <f>(O43/P$91)</f>
        <v>0.288571574537652</v>
      </c>
      <c r="Q43" s="9"/>
    </row>
    <row r="44" spans="1:17" ht="15.75">
      <c r="A44" s="29" t="s">
        <v>51</v>
      </c>
      <c r="B44" s="30"/>
      <c r="C44" s="31"/>
      <c r="D44" s="32">
        <f>SUM(D45:D73)</f>
        <v>1911208</v>
      </c>
      <c r="E44" s="32">
        <f>SUM(E45:E73)</f>
        <v>4571371</v>
      </c>
      <c r="F44" s="32">
        <f>SUM(F45:F73)</f>
        <v>0</v>
      </c>
      <c r="G44" s="32">
        <f>SUM(G45:G73)</f>
        <v>0</v>
      </c>
      <c r="H44" s="32">
        <f>SUM(H45:H73)</f>
        <v>0</v>
      </c>
      <c r="I44" s="32">
        <f>SUM(I45:I73)</f>
        <v>50801</v>
      </c>
      <c r="J44" s="32">
        <f>SUM(J45:J73)</f>
        <v>0</v>
      </c>
      <c r="K44" s="32">
        <f>SUM(K45:K73)</f>
        <v>0</v>
      </c>
      <c r="L44" s="32">
        <f>SUM(L45:L73)</f>
        <v>0</v>
      </c>
      <c r="M44" s="32">
        <f>SUM(M45:M73)</f>
        <v>0</v>
      </c>
      <c r="N44" s="32">
        <f>SUM(N45:N73)</f>
        <v>0</v>
      </c>
      <c r="O44" s="32">
        <f>SUM(D44:N44)</f>
        <v>6533380</v>
      </c>
      <c r="P44" s="46">
        <f>(O44/P$91)</f>
        <v>166.88924082967202</v>
      </c>
      <c r="Q44" s="10"/>
    </row>
    <row r="45" spans="1:17" ht="15">
      <c r="A45" s="12"/>
      <c r="B45" s="25">
        <v>341.1</v>
      </c>
      <c r="C45" s="20" t="s">
        <v>140</v>
      </c>
      <c r="D45" s="47">
        <v>207293</v>
      </c>
      <c r="E45" s="47">
        <v>1221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>SUM(D45:N45)</f>
        <v>208514</v>
      </c>
      <c r="P45" s="48">
        <f>(O45/P$91)</f>
        <v>5.326300194135077</v>
      </c>
      <c r="Q45" s="9"/>
    </row>
    <row r="46" spans="1:17" ht="15">
      <c r="A46" s="12"/>
      <c r="B46" s="25">
        <v>341.15</v>
      </c>
      <c r="C46" s="20" t="s">
        <v>141</v>
      </c>
      <c r="D46" s="47">
        <v>0</v>
      </c>
      <c r="E46" s="47">
        <v>137686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aca="true" t="shared" si="1" ref="O46:O73">SUM(D46:N46)</f>
        <v>137686</v>
      </c>
      <c r="P46" s="48">
        <f>(O46/P$91)</f>
        <v>3.517063451517319</v>
      </c>
      <c r="Q46" s="9"/>
    </row>
    <row r="47" spans="1:17" ht="15">
      <c r="A47" s="12"/>
      <c r="B47" s="25">
        <v>341.2</v>
      </c>
      <c r="C47" s="20" t="s">
        <v>142</v>
      </c>
      <c r="D47" s="47">
        <v>0</v>
      </c>
      <c r="E47" s="47">
        <v>5548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1"/>
        <v>5548</v>
      </c>
      <c r="P47" s="48">
        <f>(O47/P$91)</f>
        <v>0.1417186063144988</v>
      </c>
      <c r="Q47" s="9"/>
    </row>
    <row r="48" spans="1:17" ht="15">
      <c r="A48" s="12"/>
      <c r="B48" s="25">
        <v>341.52</v>
      </c>
      <c r="C48" s="20" t="s">
        <v>144</v>
      </c>
      <c r="D48" s="47">
        <v>492548</v>
      </c>
      <c r="E48" s="47">
        <v>171171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1"/>
        <v>663719</v>
      </c>
      <c r="P48" s="48">
        <f>(O48/P$91)</f>
        <v>16.954097271891285</v>
      </c>
      <c r="Q48" s="9"/>
    </row>
    <row r="49" spans="1:17" ht="15">
      <c r="A49" s="12"/>
      <c r="B49" s="25">
        <v>341.8</v>
      </c>
      <c r="C49" s="20" t="s">
        <v>191</v>
      </c>
      <c r="D49" s="47">
        <v>758180</v>
      </c>
      <c r="E49" s="47">
        <v>19979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1"/>
        <v>778159</v>
      </c>
      <c r="P49" s="48">
        <f>(O49/P$91)</f>
        <v>19.877362828241544</v>
      </c>
      <c r="Q49" s="9"/>
    </row>
    <row r="50" spans="1:17" ht="15">
      <c r="A50" s="12"/>
      <c r="B50" s="25">
        <v>341.9</v>
      </c>
      <c r="C50" s="20" t="s">
        <v>146</v>
      </c>
      <c r="D50" s="47">
        <v>107217</v>
      </c>
      <c r="E50" s="47">
        <v>74962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1"/>
        <v>182179</v>
      </c>
      <c r="P50" s="48">
        <f>(O50/P$91)</f>
        <v>4.6535966077449675</v>
      </c>
      <c r="Q50" s="9"/>
    </row>
    <row r="51" spans="1:17" ht="15">
      <c r="A51" s="12"/>
      <c r="B51" s="25">
        <v>342.3</v>
      </c>
      <c r="C51" s="20" t="s">
        <v>182</v>
      </c>
      <c r="D51" s="47">
        <v>0</v>
      </c>
      <c r="E51" s="47">
        <v>508915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1"/>
        <v>508915</v>
      </c>
      <c r="P51" s="48">
        <f>(O51/P$91)</f>
        <v>12.99977010319812</v>
      </c>
      <c r="Q51" s="9"/>
    </row>
    <row r="52" spans="1:17" ht="15">
      <c r="A52" s="12"/>
      <c r="B52" s="25">
        <v>342.4</v>
      </c>
      <c r="C52" s="20" t="s">
        <v>62</v>
      </c>
      <c r="D52" s="47">
        <v>0</v>
      </c>
      <c r="E52" s="47">
        <v>120671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1"/>
        <v>120671</v>
      </c>
      <c r="P52" s="48">
        <f>(O52/P$91)</f>
        <v>3.082430775518545</v>
      </c>
      <c r="Q52" s="9"/>
    </row>
    <row r="53" spans="1:17" ht="15">
      <c r="A53" s="12"/>
      <c r="B53" s="25">
        <v>342.5</v>
      </c>
      <c r="C53" s="20" t="s">
        <v>199</v>
      </c>
      <c r="D53" s="47">
        <v>0</v>
      </c>
      <c r="E53" s="47">
        <v>20606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si="1"/>
        <v>20606</v>
      </c>
      <c r="P53" s="48">
        <f>(O53/P$91)</f>
        <v>0.5263614999489118</v>
      </c>
      <c r="Q53" s="9"/>
    </row>
    <row r="54" spans="1:17" ht="15">
      <c r="A54" s="12"/>
      <c r="B54" s="25">
        <v>342.6</v>
      </c>
      <c r="C54" s="20" t="s">
        <v>63</v>
      </c>
      <c r="D54" s="47">
        <v>0</v>
      </c>
      <c r="E54" s="47">
        <v>1344438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1"/>
        <v>1344438</v>
      </c>
      <c r="P54" s="48">
        <f>(O54/P$91)</f>
        <v>34.342444058444876</v>
      </c>
      <c r="Q54" s="9"/>
    </row>
    <row r="55" spans="1:17" ht="15">
      <c r="A55" s="12"/>
      <c r="B55" s="25">
        <v>342.9</v>
      </c>
      <c r="C55" s="20" t="s">
        <v>64</v>
      </c>
      <c r="D55" s="47">
        <v>0</v>
      </c>
      <c r="E55" s="47">
        <v>219918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1"/>
        <v>219918</v>
      </c>
      <c r="P55" s="48">
        <f>(O55/P$91)</f>
        <v>5.617604986206192</v>
      </c>
      <c r="Q55" s="9"/>
    </row>
    <row r="56" spans="1:17" ht="15">
      <c r="A56" s="12"/>
      <c r="B56" s="25">
        <v>343.4</v>
      </c>
      <c r="C56" s="20" t="s">
        <v>65</v>
      </c>
      <c r="D56" s="47">
        <v>0</v>
      </c>
      <c r="E56" s="47">
        <v>248801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1"/>
        <v>248801</v>
      </c>
      <c r="P56" s="48">
        <f>(O56/P$91)</f>
        <v>6.355394911617451</v>
      </c>
      <c r="Q56" s="9"/>
    </row>
    <row r="57" spans="1:17" ht="15">
      <c r="A57" s="12"/>
      <c r="B57" s="25">
        <v>343.8</v>
      </c>
      <c r="C57" s="20" t="s">
        <v>66</v>
      </c>
      <c r="D57" s="47">
        <v>0</v>
      </c>
      <c r="E57" s="47">
        <v>178407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1"/>
        <v>178407</v>
      </c>
      <c r="P57" s="48">
        <f>(O57/P$91)</f>
        <v>4.557244303668131</v>
      </c>
      <c r="Q57" s="9"/>
    </row>
    <row r="58" spans="1:17" ht="15">
      <c r="A58" s="12"/>
      <c r="B58" s="25">
        <v>344.1</v>
      </c>
      <c r="C58" s="20" t="s">
        <v>209</v>
      </c>
      <c r="D58" s="47">
        <v>0</v>
      </c>
      <c r="E58" s="47">
        <v>400814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1"/>
        <v>400814</v>
      </c>
      <c r="P58" s="48">
        <f>(O58/P$91)</f>
        <v>10.238428527638705</v>
      </c>
      <c r="Q58" s="9"/>
    </row>
    <row r="59" spans="1:17" ht="15">
      <c r="A59" s="12"/>
      <c r="B59" s="25">
        <v>345.9</v>
      </c>
      <c r="C59" s="20" t="s">
        <v>68</v>
      </c>
      <c r="D59" s="47">
        <v>0</v>
      </c>
      <c r="E59" s="47">
        <v>134682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1"/>
        <v>134682</v>
      </c>
      <c r="P59" s="48">
        <f>(O59/P$91)</f>
        <v>3.4403290078675792</v>
      </c>
      <c r="Q59" s="9"/>
    </row>
    <row r="60" spans="1:17" ht="15">
      <c r="A60" s="12"/>
      <c r="B60" s="25">
        <v>346.4</v>
      </c>
      <c r="C60" s="20" t="s">
        <v>69</v>
      </c>
      <c r="D60" s="47">
        <v>0</v>
      </c>
      <c r="E60" s="47">
        <v>-4410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1"/>
        <v>-4410</v>
      </c>
      <c r="P60" s="48">
        <f>(O60/P$91)</f>
        <v>-0.11264943292122202</v>
      </c>
      <c r="Q60" s="9"/>
    </row>
    <row r="61" spans="1:17" ht="15">
      <c r="A61" s="12"/>
      <c r="B61" s="25">
        <v>346.9</v>
      </c>
      <c r="C61" s="20" t="s">
        <v>70</v>
      </c>
      <c r="D61" s="47">
        <v>17416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1"/>
        <v>17416</v>
      </c>
      <c r="P61" s="48">
        <f>(O61/P$91)</f>
        <v>0.4448758557269848</v>
      </c>
      <c r="Q61" s="9"/>
    </row>
    <row r="62" spans="1:17" ht="15">
      <c r="A62" s="12"/>
      <c r="B62" s="25">
        <v>347.2</v>
      </c>
      <c r="C62" s="20" t="s">
        <v>71</v>
      </c>
      <c r="D62" s="47">
        <v>328554</v>
      </c>
      <c r="E62" s="47">
        <v>0</v>
      </c>
      <c r="F62" s="47">
        <v>0</v>
      </c>
      <c r="G62" s="47">
        <v>0</v>
      </c>
      <c r="H62" s="47">
        <v>0</v>
      </c>
      <c r="I62" s="47">
        <v>50801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1"/>
        <v>379355</v>
      </c>
      <c r="P62" s="48">
        <f>(O62/P$91)</f>
        <v>9.690277919689384</v>
      </c>
      <c r="Q62" s="9"/>
    </row>
    <row r="63" spans="1:17" ht="15">
      <c r="A63" s="12"/>
      <c r="B63" s="25">
        <v>348.12</v>
      </c>
      <c r="C63" s="20" t="s">
        <v>147</v>
      </c>
      <c r="D63" s="47">
        <v>0</v>
      </c>
      <c r="E63" s="47">
        <v>4108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aca="true" t="shared" si="2" ref="O63:O72">SUM(D63:N63)</f>
        <v>4108</v>
      </c>
      <c r="P63" s="48">
        <f>(O63/P$91)</f>
        <v>0.10493511801369163</v>
      </c>
      <c r="Q63" s="9"/>
    </row>
    <row r="64" spans="1:17" ht="15">
      <c r="A64" s="12"/>
      <c r="B64" s="25">
        <v>348.22</v>
      </c>
      <c r="C64" s="20" t="s">
        <v>148</v>
      </c>
      <c r="D64" s="47">
        <v>0</v>
      </c>
      <c r="E64" s="47">
        <v>7057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2"/>
        <v>7057</v>
      </c>
      <c r="P64" s="48">
        <f>(O64/P$91)</f>
        <v>0.18026463676305304</v>
      </c>
      <c r="Q64" s="9"/>
    </row>
    <row r="65" spans="1:17" ht="15">
      <c r="A65" s="12"/>
      <c r="B65" s="25">
        <v>348.31</v>
      </c>
      <c r="C65" s="20" t="s">
        <v>149</v>
      </c>
      <c r="D65" s="47">
        <v>0</v>
      </c>
      <c r="E65" s="47">
        <v>158571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2"/>
        <v>158571</v>
      </c>
      <c r="P65" s="48">
        <f>(O65/P$91)</f>
        <v>4.0505517523245125</v>
      </c>
      <c r="Q65" s="9"/>
    </row>
    <row r="66" spans="1:17" ht="15">
      <c r="A66" s="12"/>
      <c r="B66" s="25">
        <v>348.32</v>
      </c>
      <c r="C66" s="20" t="s">
        <v>150</v>
      </c>
      <c r="D66" s="47">
        <v>0</v>
      </c>
      <c r="E66" s="47">
        <v>19495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2"/>
        <v>19495</v>
      </c>
      <c r="P66" s="48">
        <f>(O66/P$91)</f>
        <v>0.49798201696127514</v>
      </c>
      <c r="Q66" s="9"/>
    </row>
    <row r="67" spans="1:17" ht="15">
      <c r="A67" s="12"/>
      <c r="B67" s="25">
        <v>348.41</v>
      </c>
      <c r="C67" s="20" t="s">
        <v>151</v>
      </c>
      <c r="D67" s="47">
        <v>0</v>
      </c>
      <c r="E67" s="47">
        <v>98545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2"/>
        <v>98545</v>
      </c>
      <c r="P67" s="48">
        <f>(O67/P$91)</f>
        <v>2.5172422601410034</v>
      </c>
      <c r="Q67" s="9"/>
    </row>
    <row r="68" spans="1:17" ht="15">
      <c r="A68" s="12"/>
      <c r="B68" s="25">
        <v>348.42</v>
      </c>
      <c r="C68" s="20" t="s">
        <v>152</v>
      </c>
      <c r="D68" s="47">
        <v>0</v>
      </c>
      <c r="E68" s="47">
        <v>6442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2"/>
        <v>6442</v>
      </c>
      <c r="P68" s="48">
        <f>(O68/P$91)</f>
        <v>0.16455502196791663</v>
      </c>
      <c r="Q68" s="9"/>
    </row>
    <row r="69" spans="1:17" ht="15">
      <c r="A69" s="12"/>
      <c r="B69" s="25">
        <v>348.52</v>
      </c>
      <c r="C69" s="20" t="s">
        <v>225</v>
      </c>
      <c r="D69" s="47">
        <v>0</v>
      </c>
      <c r="E69" s="47">
        <v>57475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2"/>
        <v>57475</v>
      </c>
      <c r="P69" s="48">
        <f>(O69/P$91)</f>
        <v>1.4681465208950648</v>
      </c>
      <c r="Q69" s="9"/>
    </row>
    <row r="70" spans="1:17" ht="15">
      <c r="A70" s="12"/>
      <c r="B70" s="25">
        <v>348.53</v>
      </c>
      <c r="C70" s="20" t="s">
        <v>226</v>
      </c>
      <c r="D70" s="47">
        <v>0</v>
      </c>
      <c r="E70" s="47">
        <v>68323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2"/>
        <v>68323</v>
      </c>
      <c r="P70" s="48">
        <f>(O70/P$91)</f>
        <v>1.7452487994278123</v>
      </c>
      <c r="Q70" s="9"/>
    </row>
    <row r="71" spans="1:17" ht="15">
      <c r="A71" s="12"/>
      <c r="B71" s="25">
        <v>348.71</v>
      </c>
      <c r="C71" s="20" t="s">
        <v>155</v>
      </c>
      <c r="D71" s="47">
        <v>0</v>
      </c>
      <c r="E71" s="47">
        <v>41475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2"/>
        <v>41475</v>
      </c>
      <c r="P71" s="48">
        <f>(O71/P$91)</f>
        <v>1.0594410953305404</v>
      </c>
      <c r="Q71" s="9"/>
    </row>
    <row r="72" spans="1:17" ht="15">
      <c r="A72" s="12"/>
      <c r="B72" s="25">
        <v>348.72</v>
      </c>
      <c r="C72" s="20" t="s">
        <v>156</v>
      </c>
      <c r="D72" s="47">
        <v>0</v>
      </c>
      <c r="E72" s="47">
        <v>1972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2"/>
        <v>1972</v>
      </c>
      <c r="P72" s="48">
        <f>(O72/P$91)</f>
        <v>0.05037294370082763</v>
      </c>
      <c r="Q72" s="9"/>
    </row>
    <row r="73" spans="1:17" ht="15">
      <c r="A73" s="12"/>
      <c r="B73" s="25">
        <v>348.85</v>
      </c>
      <c r="C73" s="20" t="s">
        <v>192</v>
      </c>
      <c r="D73" s="47">
        <v>0</v>
      </c>
      <c r="E73" s="47">
        <v>524499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"/>
        <v>524499</v>
      </c>
      <c r="P73" s="48">
        <f>(O73/P$91)</f>
        <v>13.397849187697966</v>
      </c>
      <c r="Q73" s="9"/>
    </row>
    <row r="74" spans="1:17" ht="15.75">
      <c r="A74" s="29" t="s">
        <v>52</v>
      </c>
      <c r="B74" s="30"/>
      <c r="C74" s="31"/>
      <c r="D74" s="32">
        <f>SUM(D75:D78)</f>
        <v>138093</v>
      </c>
      <c r="E74" s="32">
        <f>SUM(E75:E78)</f>
        <v>502660</v>
      </c>
      <c r="F74" s="32">
        <f>SUM(F75:F78)</f>
        <v>0</v>
      </c>
      <c r="G74" s="32">
        <f>SUM(G75:G78)</f>
        <v>0</v>
      </c>
      <c r="H74" s="32">
        <f>SUM(H75:H78)</f>
        <v>0</v>
      </c>
      <c r="I74" s="32">
        <f>SUM(I75:I78)</f>
        <v>0</v>
      </c>
      <c r="J74" s="32">
        <f>SUM(J75:J78)</f>
        <v>0</v>
      </c>
      <c r="K74" s="32">
        <f>SUM(K75:K78)</f>
        <v>0</v>
      </c>
      <c r="L74" s="32">
        <f>SUM(L75:L78)</f>
        <v>0</v>
      </c>
      <c r="M74" s="32">
        <f>SUM(M75:M78)</f>
        <v>0</v>
      </c>
      <c r="N74" s="32">
        <f>SUM(N75:N78)</f>
        <v>0</v>
      </c>
      <c r="O74" s="32">
        <f>SUM(D74:N74)</f>
        <v>640753</v>
      </c>
      <c r="P74" s="46">
        <f>(O74/P$91)</f>
        <v>16.367451721671607</v>
      </c>
      <c r="Q74" s="10"/>
    </row>
    <row r="75" spans="1:17" ht="15">
      <c r="A75" s="13"/>
      <c r="B75" s="40">
        <v>351.1</v>
      </c>
      <c r="C75" s="21" t="s">
        <v>87</v>
      </c>
      <c r="D75" s="47">
        <v>21246</v>
      </c>
      <c r="E75" s="47">
        <v>267343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>SUM(D75:N75)</f>
        <v>288589</v>
      </c>
      <c r="P75" s="48">
        <f>(O75/P$91)</f>
        <v>7.371743128640032</v>
      </c>
      <c r="Q75" s="9"/>
    </row>
    <row r="76" spans="1:17" ht="15">
      <c r="A76" s="13"/>
      <c r="B76" s="40">
        <v>352</v>
      </c>
      <c r="C76" s="21" t="s">
        <v>88</v>
      </c>
      <c r="D76" s="47">
        <v>4737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>SUM(D76:N76)</f>
        <v>4737</v>
      </c>
      <c r="P76" s="48">
        <f>(O76/P$91)</f>
        <v>0.121002350056197</v>
      </c>
      <c r="Q76" s="9"/>
    </row>
    <row r="77" spans="1:17" ht="15">
      <c r="A77" s="13"/>
      <c r="B77" s="40">
        <v>354</v>
      </c>
      <c r="C77" s="21" t="s">
        <v>89</v>
      </c>
      <c r="D77" s="47">
        <v>0</v>
      </c>
      <c r="E77" s="47">
        <v>45757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>SUM(D77:N77)</f>
        <v>45757</v>
      </c>
      <c r="P77" s="48">
        <f>(O77/P$91)</f>
        <v>1.1688208848472463</v>
      </c>
      <c r="Q77" s="9"/>
    </row>
    <row r="78" spans="1:17" ht="15">
      <c r="A78" s="13"/>
      <c r="B78" s="40">
        <v>359</v>
      </c>
      <c r="C78" s="21" t="s">
        <v>90</v>
      </c>
      <c r="D78" s="47">
        <v>112110</v>
      </c>
      <c r="E78" s="47">
        <v>189560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>SUM(D78:N78)</f>
        <v>301670</v>
      </c>
      <c r="P78" s="48">
        <f>(O78/P$91)</f>
        <v>7.705885358128129</v>
      </c>
      <c r="Q78" s="9"/>
    </row>
    <row r="79" spans="1:17" ht="15.75">
      <c r="A79" s="29" t="s">
        <v>3</v>
      </c>
      <c r="B79" s="30"/>
      <c r="C79" s="31"/>
      <c r="D79" s="32">
        <f>SUM(D80:D85)</f>
        <v>790059</v>
      </c>
      <c r="E79" s="32">
        <f>SUM(E80:E85)</f>
        <v>1251187</v>
      </c>
      <c r="F79" s="32">
        <f>SUM(F80:F85)</f>
        <v>0</v>
      </c>
      <c r="G79" s="32">
        <f>SUM(G80:G85)</f>
        <v>2866271</v>
      </c>
      <c r="H79" s="32">
        <f>SUM(H80:H85)</f>
        <v>0</v>
      </c>
      <c r="I79" s="32">
        <f>SUM(I80:I85)</f>
        <v>173</v>
      </c>
      <c r="J79" s="32">
        <f>SUM(J80:J85)</f>
        <v>0</v>
      </c>
      <c r="K79" s="32">
        <f>SUM(K80:K85)</f>
        <v>0</v>
      </c>
      <c r="L79" s="32">
        <f>SUM(L80:L85)</f>
        <v>0</v>
      </c>
      <c r="M79" s="32">
        <f>SUM(M80:M85)</f>
        <v>0</v>
      </c>
      <c r="N79" s="32">
        <f>SUM(N80:N85)</f>
        <v>0</v>
      </c>
      <c r="O79" s="32">
        <f>SUM(D79:N79)</f>
        <v>4907690</v>
      </c>
      <c r="P79" s="46">
        <f>(O79/P$91)</f>
        <v>125.36247062429754</v>
      </c>
      <c r="Q79" s="10"/>
    </row>
    <row r="80" spans="1:17" ht="15">
      <c r="A80" s="12"/>
      <c r="B80" s="25">
        <v>361.1</v>
      </c>
      <c r="C80" s="20" t="s">
        <v>91</v>
      </c>
      <c r="D80" s="47">
        <v>33526</v>
      </c>
      <c r="E80" s="47">
        <v>54408</v>
      </c>
      <c r="F80" s="47">
        <v>0</v>
      </c>
      <c r="G80" s="47">
        <v>14076</v>
      </c>
      <c r="H80" s="47">
        <v>0</v>
      </c>
      <c r="I80" s="47">
        <v>84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f>SUM(D80:N80)</f>
        <v>102094</v>
      </c>
      <c r="P80" s="48">
        <f>(O80/P$91)</f>
        <v>2.6078982323490343</v>
      </c>
      <c r="Q80" s="9"/>
    </row>
    <row r="81" spans="1:17" ht="15">
      <c r="A81" s="12"/>
      <c r="B81" s="25">
        <v>361.3</v>
      </c>
      <c r="C81" s="20" t="s">
        <v>92</v>
      </c>
      <c r="D81" s="47">
        <v>-8178</v>
      </c>
      <c r="E81" s="47">
        <v>-22892</v>
      </c>
      <c r="F81" s="47">
        <v>0</v>
      </c>
      <c r="G81" s="47">
        <v>-6911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>SUM(D81:N81)</f>
        <v>-37981</v>
      </c>
      <c r="P81" s="48">
        <f>(O81/P$91)</f>
        <v>-0.9701900480228876</v>
      </c>
      <c r="Q81" s="9"/>
    </row>
    <row r="82" spans="1:17" ht="15">
      <c r="A82" s="12"/>
      <c r="B82" s="25">
        <v>362</v>
      </c>
      <c r="C82" s="20" t="s">
        <v>93</v>
      </c>
      <c r="D82" s="47">
        <v>230478</v>
      </c>
      <c r="E82" s="47">
        <v>328676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>SUM(D82:N82)</f>
        <v>559154</v>
      </c>
      <c r="P82" s="48">
        <f>(O82/P$91)</f>
        <v>14.28307959538163</v>
      </c>
      <c r="Q82" s="9"/>
    </row>
    <row r="83" spans="1:17" ht="15">
      <c r="A83" s="12"/>
      <c r="B83" s="25">
        <v>364</v>
      </c>
      <c r="C83" s="20" t="s">
        <v>157</v>
      </c>
      <c r="D83" s="47">
        <v>125900</v>
      </c>
      <c r="E83" s="47">
        <v>53130</v>
      </c>
      <c r="F83" s="47">
        <v>0</v>
      </c>
      <c r="G83" s="47">
        <v>286200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>SUM(D83:N83)</f>
        <v>465230</v>
      </c>
      <c r="P83" s="48">
        <f>(O83/P$91)</f>
        <v>11.88387657096148</v>
      </c>
      <c r="Q83" s="9"/>
    </row>
    <row r="84" spans="1:17" ht="15">
      <c r="A84" s="12"/>
      <c r="B84" s="25">
        <v>366</v>
      </c>
      <c r="C84" s="20" t="s">
        <v>95</v>
      </c>
      <c r="D84" s="47">
        <v>20287</v>
      </c>
      <c r="E84" s="47">
        <v>38353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>SUM(D84:N84)</f>
        <v>58640</v>
      </c>
      <c r="P84" s="48">
        <f>(O84/P$91)</f>
        <v>1.4979053846939818</v>
      </c>
      <c r="Q84" s="9"/>
    </row>
    <row r="85" spans="1:17" ht="15">
      <c r="A85" s="12"/>
      <c r="B85" s="25">
        <v>369.9</v>
      </c>
      <c r="C85" s="20" t="s">
        <v>96</v>
      </c>
      <c r="D85" s="47">
        <v>388046</v>
      </c>
      <c r="E85" s="47">
        <v>799512</v>
      </c>
      <c r="F85" s="47">
        <v>0</v>
      </c>
      <c r="G85" s="47">
        <v>2572906</v>
      </c>
      <c r="H85" s="47">
        <v>0</v>
      </c>
      <c r="I85" s="47">
        <v>89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>SUM(D85:N85)</f>
        <v>3760553</v>
      </c>
      <c r="P85" s="48">
        <f>(O85/P$91)</f>
        <v>96.0599008889343</v>
      </c>
      <c r="Q85" s="9"/>
    </row>
    <row r="86" spans="1:17" ht="15.75">
      <c r="A86" s="29" t="s">
        <v>53</v>
      </c>
      <c r="B86" s="30"/>
      <c r="C86" s="31"/>
      <c r="D86" s="32">
        <f>SUM(D87:D88)</f>
        <v>1470899</v>
      </c>
      <c r="E86" s="32">
        <f>SUM(E87:E88)</f>
        <v>1408192</v>
      </c>
      <c r="F86" s="32">
        <f>SUM(F87:F88)</f>
        <v>0</v>
      </c>
      <c r="G86" s="32">
        <f>SUM(G87:G88)</f>
        <v>2050164</v>
      </c>
      <c r="H86" s="32">
        <f>SUM(H87:H88)</f>
        <v>0</v>
      </c>
      <c r="I86" s="32">
        <f>SUM(I87:I88)</f>
        <v>0</v>
      </c>
      <c r="J86" s="32">
        <f>SUM(J87:J88)</f>
        <v>0</v>
      </c>
      <c r="K86" s="32">
        <f>SUM(K87:K88)</f>
        <v>0</v>
      </c>
      <c r="L86" s="32">
        <f>SUM(L87:L88)</f>
        <v>0</v>
      </c>
      <c r="M86" s="32">
        <f>SUM(M87:M88)</f>
        <v>0</v>
      </c>
      <c r="N86" s="32">
        <f>SUM(N87:N88)</f>
        <v>0</v>
      </c>
      <c r="O86" s="32">
        <f>SUM(D86:N86)</f>
        <v>4929255</v>
      </c>
      <c r="P86" s="46">
        <f>(O86/P$91)</f>
        <v>125.91332890569122</v>
      </c>
      <c r="Q86" s="9"/>
    </row>
    <row r="87" spans="1:17" ht="15">
      <c r="A87" s="12"/>
      <c r="B87" s="25">
        <v>381</v>
      </c>
      <c r="C87" s="20" t="s">
        <v>97</v>
      </c>
      <c r="D87" s="47">
        <v>1470899</v>
      </c>
      <c r="E87" s="47">
        <v>658192</v>
      </c>
      <c r="F87" s="47">
        <v>0</v>
      </c>
      <c r="G87" s="47">
        <v>1997414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>SUM(D87:N87)</f>
        <v>4126505</v>
      </c>
      <c r="P87" s="48">
        <f>(O87/P$91)</f>
        <v>105.4078113824461</v>
      </c>
      <c r="Q87" s="9"/>
    </row>
    <row r="88" spans="1:17" ht="15.75" thickBot="1">
      <c r="A88" s="12"/>
      <c r="B88" s="25">
        <v>384</v>
      </c>
      <c r="C88" s="20" t="s">
        <v>172</v>
      </c>
      <c r="D88" s="47">
        <v>0</v>
      </c>
      <c r="E88" s="47">
        <v>750000</v>
      </c>
      <c r="F88" s="47">
        <v>0</v>
      </c>
      <c r="G88" s="47">
        <v>52750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0</v>
      </c>
      <c r="O88" s="47">
        <f>SUM(D88:N88)</f>
        <v>802750</v>
      </c>
      <c r="P88" s="48">
        <f>(O88/P$91)</f>
        <v>20.50551752324512</v>
      </c>
      <c r="Q88" s="9"/>
    </row>
    <row r="89" spans="1:120" ht="16.5" thickBot="1">
      <c r="A89" s="14" t="s">
        <v>74</v>
      </c>
      <c r="B89" s="23"/>
      <c r="C89" s="22"/>
      <c r="D89" s="15">
        <f>SUM(D5,D12,D17,D44,D74,D79,D86)</f>
        <v>37642534</v>
      </c>
      <c r="E89" s="15">
        <f>SUM(E5,E12,E17,E44,E74,E79,E86)</f>
        <v>28965116</v>
      </c>
      <c r="F89" s="15">
        <f>SUM(F5,F12,F17,F44,F74,F79,F86)</f>
        <v>0</v>
      </c>
      <c r="G89" s="15">
        <f>SUM(G5,G12,G17,G44,G74,G79,G86)</f>
        <v>6773848</v>
      </c>
      <c r="H89" s="15">
        <f>SUM(H5,H12,H17,H44,H74,H79,H86)</f>
        <v>0</v>
      </c>
      <c r="I89" s="15">
        <f>SUM(I5,I12,I17,I44,I74,I79,I86)</f>
        <v>50974</v>
      </c>
      <c r="J89" s="15">
        <f>SUM(J5,J12,J17,J44,J74,J79,J86)</f>
        <v>0</v>
      </c>
      <c r="K89" s="15">
        <f>SUM(K5,K12,K17,K44,K74,K79,K86)</f>
        <v>0</v>
      </c>
      <c r="L89" s="15">
        <f>SUM(L5,L12,L17,L44,L74,L79,L86)</f>
        <v>0</v>
      </c>
      <c r="M89" s="15">
        <f>SUM(M5,M12,M17,M44,M74,M79,M86)</f>
        <v>0</v>
      </c>
      <c r="N89" s="15">
        <f>SUM(N5,N12,N17,N44,N74,N79,N86)</f>
        <v>0</v>
      </c>
      <c r="O89" s="15">
        <f>SUM(D89:N89)</f>
        <v>73432472</v>
      </c>
      <c r="P89" s="38">
        <f>(O89/P$91)</f>
        <v>1875.7656074384388</v>
      </c>
      <c r="Q89" s="6"/>
      <c r="R89" s="2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</row>
    <row r="90" spans="1:16" ht="15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9"/>
    </row>
    <row r="91" spans="1:16" ht="15">
      <c r="A91" s="41"/>
      <c r="B91" s="42"/>
      <c r="C91" s="42"/>
      <c r="D91" s="43"/>
      <c r="E91" s="43"/>
      <c r="F91" s="43"/>
      <c r="G91" s="43"/>
      <c r="H91" s="43"/>
      <c r="I91" s="43"/>
      <c r="J91" s="43"/>
      <c r="K91" s="43"/>
      <c r="L91" s="43"/>
      <c r="M91" s="49" t="s">
        <v>210</v>
      </c>
      <c r="N91" s="49"/>
      <c r="O91" s="49"/>
      <c r="P91" s="44">
        <v>39148</v>
      </c>
    </row>
    <row r="92" spans="1:16" ht="15">
      <c r="A92" s="50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2"/>
    </row>
    <row r="93" spans="1:16" ht="15.75" customHeight="1" thickBot="1">
      <c r="A93" s="53" t="s">
        <v>114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5"/>
    </row>
  </sheetData>
  <sheetProtection/>
  <mergeCells count="10">
    <mergeCell ref="M91:O91"/>
    <mergeCell ref="A92:P92"/>
    <mergeCell ref="A93:P9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1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105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125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98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103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99</v>
      </c>
      <c r="F4" s="34" t="s">
        <v>100</v>
      </c>
      <c r="G4" s="34" t="s">
        <v>101</v>
      </c>
      <c r="H4" s="34" t="s">
        <v>5</v>
      </c>
      <c r="I4" s="34" t="s">
        <v>6</v>
      </c>
      <c r="J4" s="35" t="s">
        <v>102</v>
      </c>
      <c r="K4" s="35" t="s">
        <v>7</v>
      </c>
      <c r="L4" s="35" t="s">
        <v>8</v>
      </c>
      <c r="M4" s="35" t="s">
        <v>9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14966269</v>
      </c>
      <c r="E5" s="27">
        <f t="shared" si="0"/>
        <v>6700218</v>
      </c>
      <c r="F5" s="27">
        <f t="shared" si="0"/>
        <v>468170</v>
      </c>
      <c r="G5" s="27">
        <f t="shared" si="0"/>
        <v>1874953</v>
      </c>
      <c r="H5" s="27">
        <f t="shared" si="0"/>
        <v>0</v>
      </c>
      <c r="I5" s="27">
        <f t="shared" si="0"/>
        <v>172253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24181863</v>
      </c>
      <c r="O5" s="33">
        <f aca="true" t="shared" si="1" ref="O5:O36">(N5/O$84)</f>
        <v>607.5081773646527</v>
      </c>
      <c r="P5" s="6"/>
    </row>
    <row r="6" spans="1:16" ht="15">
      <c r="A6" s="12"/>
      <c r="B6" s="25">
        <v>311</v>
      </c>
      <c r="C6" s="20" t="s">
        <v>2</v>
      </c>
      <c r="D6" s="47">
        <v>12199022</v>
      </c>
      <c r="E6" s="47">
        <v>0</v>
      </c>
      <c r="F6" s="47">
        <v>468170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12667192</v>
      </c>
      <c r="O6" s="48">
        <f t="shared" si="1"/>
        <v>318.2311769878156</v>
      </c>
      <c r="P6" s="9"/>
    </row>
    <row r="7" spans="1:16" ht="15">
      <c r="A7" s="12"/>
      <c r="B7" s="25">
        <v>312.1</v>
      </c>
      <c r="C7" s="20" t="s">
        <v>10</v>
      </c>
      <c r="D7" s="47">
        <v>0</v>
      </c>
      <c r="E7" s="47">
        <v>178048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3">SUM(D7:M7)</f>
        <v>178048</v>
      </c>
      <c r="O7" s="48">
        <f t="shared" si="1"/>
        <v>4.473005903780932</v>
      </c>
      <c r="P7" s="9"/>
    </row>
    <row r="8" spans="1:16" ht="15">
      <c r="A8" s="12"/>
      <c r="B8" s="25">
        <v>312.3</v>
      </c>
      <c r="C8" s="20" t="s">
        <v>11</v>
      </c>
      <c r="D8" s="47">
        <v>0</v>
      </c>
      <c r="E8" s="47">
        <v>253563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253563</v>
      </c>
      <c r="O8" s="48">
        <f t="shared" si="1"/>
        <v>6.370129380731064</v>
      </c>
      <c r="P8" s="9"/>
    </row>
    <row r="9" spans="1:16" ht="15">
      <c r="A9" s="12"/>
      <c r="B9" s="25">
        <v>312.41</v>
      </c>
      <c r="C9" s="20" t="s">
        <v>13</v>
      </c>
      <c r="D9" s="47">
        <v>0</v>
      </c>
      <c r="E9" s="47">
        <v>1404734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1404734</v>
      </c>
      <c r="O9" s="48">
        <f t="shared" si="1"/>
        <v>35.290390654440394</v>
      </c>
      <c r="P9" s="9"/>
    </row>
    <row r="10" spans="1:16" ht="15">
      <c r="A10" s="12"/>
      <c r="B10" s="25">
        <v>312.42</v>
      </c>
      <c r="C10" s="20" t="s">
        <v>12</v>
      </c>
      <c r="D10" s="47">
        <v>0</v>
      </c>
      <c r="E10" s="47">
        <v>0</v>
      </c>
      <c r="F10" s="47">
        <v>0</v>
      </c>
      <c r="G10" s="47">
        <v>901217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901217</v>
      </c>
      <c r="O10" s="48">
        <f t="shared" si="1"/>
        <v>22.64079889461123</v>
      </c>
      <c r="P10" s="9"/>
    </row>
    <row r="11" spans="1:16" ht="15">
      <c r="A11" s="12"/>
      <c r="B11" s="25">
        <v>312.6</v>
      </c>
      <c r="C11" s="20" t="s">
        <v>14</v>
      </c>
      <c r="D11" s="47">
        <v>2656763</v>
      </c>
      <c r="E11" s="47">
        <v>307781</v>
      </c>
      <c r="F11" s="47">
        <v>0</v>
      </c>
      <c r="G11" s="47">
        <v>973736</v>
      </c>
      <c r="H11" s="47">
        <v>0</v>
      </c>
      <c r="I11" s="47">
        <v>172253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4110533</v>
      </c>
      <c r="O11" s="48">
        <f t="shared" si="1"/>
        <v>103.26675040824017</v>
      </c>
      <c r="P11" s="9"/>
    </row>
    <row r="12" spans="1:16" ht="15">
      <c r="A12" s="12"/>
      <c r="B12" s="25">
        <v>315</v>
      </c>
      <c r="C12" s="20" t="s">
        <v>15</v>
      </c>
      <c r="D12" s="47">
        <v>110484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110484</v>
      </c>
      <c r="O12" s="48">
        <f t="shared" si="1"/>
        <v>2.775631202110288</v>
      </c>
      <c r="P12" s="9"/>
    </row>
    <row r="13" spans="1:16" ht="15">
      <c r="A13" s="12"/>
      <c r="B13" s="25">
        <v>319</v>
      </c>
      <c r="C13" s="20" t="s">
        <v>16</v>
      </c>
      <c r="D13" s="47">
        <v>0</v>
      </c>
      <c r="E13" s="47">
        <v>4556092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4556092</v>
      </c>
      <c r="O13" s="48">
        <f t="shared" si="1"/>
        <v>114.460293932923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SUM(D15:D18)</f>
        <v>313605</v>
      </c>
      <c r="E14" s="32">
        <f t="shared" si="3"/>
        <v>2771095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aca="true" t="shared" si="4" ref="N14:N21">SUM(D14:M14)</f>
        <v>3084700</v>
      </c>
      <c r="O14" s="46">
        <f t="shared" si="1"/>
        <v>77.49528953649039</v>
      </c>
      <c r="P14" s="10"/>
    </row>
    <row r="15" spans="1:16" ht="15">
      <c r="A15" s="12"/>
      <c r="B15" s="25">
        <v>322</v>
      </c>
      <c r="C15" s="20" t="s">
        <v>0</v>
      </c>
      <c r="D15" s="47">
        <v>0</v>
      </c>
      <c r="E15" s="47">
        <v>401367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401367</v>
      </c>
      <c r="O15" s="48">
        <f t="shared" si="1"/>
        <v>10.083331239793996</v>
      </c>
      <c r="P15" s="9"/>
    </row>
    <row r="16" spans="1:16" ht="15">
      <c r="A16" s="12"/>
      <c r="B16" s="25">
        <v>323.7</v>
      </c>
      <c r="C16" s="20" t="s">
        <v>18</v>
      </c>
      <c r="D16" s="47">
        <v>271412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271412</v>
      </c>
      <c r="O16" s="48">
        <f t="shared" si="1"/>
        <v>6.818540384373822</v>
      </c>
      <c r="P16" s="9"/>
    </row>
    <row r="17" spans="1:16" ht="15">
      <c r="A17" s="12"/>
      <c r="B17" s="25">
        <v>325.2</v>
      </c>
      <c r="C17" s="20" t="s">
        <v>19</v>
      </c>
      <c r="D17" s="47">
        <v>0</v>
      </c>
      <c r="E17" s="47">
        <v>2317360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2317360</v>
      </c>
      <c r="O17" s="48">
        <f t="shared" si="1"/>
        <v>58.21781183268433</v>
      </c>
      <c r="P17" s="9"/>
    </row>
    <row r="18" spans="1:16" ht="15">
      <c r="A18" s="12"/>
      <c r="B18" s="25">
        <v>329</v>
      </c>
      <c r="C18" s="20" t="s">
        <v>20</v>
      </c>
      <c r="D18" s="47">
        <v>42193</v>
      </c>
      <c r="E18" s="47">
        <v>52368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94561</v>
      </c>
      <c r="O18" s="48">
        <f t="shared" si="1"/>
        <v>2.3756060796382363</v>
      </c>
      <c r="P18" s="9"/>
    </row>
    <row r="19" spans="1:16" ht="15.75">
      <c r="A19" s="29" t="s">
        <v>22</v>
      </c>
      <c r="B19" s="30"/>
      <c r="C19" s="31"/>
      <c r="D19" s="32">
        <f aca="true" t="shared" si="5" ref="D19:M19">SUM(D20:D48)</f>
        <v>4947630</v>
      </c>
      <c r="E19" s="32">
        <f t="shared" si="5"/>
        <v>3968134</v>
      </c>
      <c r="F19" s="32">
        <f t="shared" si="5"/>
        <v>0</v>
      </c>
      <c r="G19" s="32">
        <f t="shared" si="5"/>
        <v>2274370</v>
      </c>
      <c r="H19" s="32">
        <f t="shared" si="5"/>
        <v>0</v>
      </c>
      <c r="I19" s="32">
        <f t="shared" si="5"/>
        <v>152837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5">
        <f t="shared" si="4"/>
        <v>11342971</v>
      </c>
      <c r="O19" s="46">
        <f t="shared" si="1"/>
        <v>284.96347192563746</v>
      </c>
      <c r="P19" s="10"/>
    </row>
    <row r="20" spans="1:16" ht="15">
      <c r="A20" s="12"/>
      <c r="B20" s="25">
        <v>331.1</v>
      </c>
      <c r="C20" s="20" t="s">
        <v>126</v>
      </c>
      <c r="D20" s="47">
        <v>9446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9446</v>
      </c>
      <c r="O20" s="48">
        <f t="shared" si="1"/>
        <v>0.237306870996106</v>
      </c>
      <c r="P20" s="9"/>
    </row>
    <row r="21" spans="1:16" ht="15">
      <c r="A21" s="12"/>
      <c r="B21" s="25">
        <v>331.2</v>
      </c>
      <c r="C21" s="20" t="s">
        <v>21</v>
      </c>
      <c r="D21" s="47">
        <v>405612</v>
      </c>
      <c r="E21" s="47">
        <v>97961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503573</v>
      </c>
      <c r="O21" s="48">
        <f t="shared" si="1"/>
        <v>12.650998618264037</v>
      </c>
      <c r="P21" s="9"/>
    </row>
    <row r="22" spans="1:16" ht="15">
      <c r="A22" s="12"/>
      <c r="B22" s="25">
        <v>331.35</v>
      </c>
      <c r="C22" s="20" t="s">
        <v>108</v>
      </c>
      <c r="D22" s="47">
        <v>0</v>
      </c>
      <c r="E22" s="47">
        <v>73707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aca="true" t="shared" si="6" ref="N22:N30">SUM(D22:M22)</f>
        <v>73707</v>
      </c>
      <c r="O22" s="48">
        <f t="shared" si="1"/>
        <v>1.8517020474814723</v>
      </c>
      <c r="P22" s="9"/>
    </row>
    <row r="23" spans="1:16" ht="15">
      <c r="A23" s="12"/>
      <c r="B23" s="25">
        <v>331.39</v>
      </c>
      <c r="C23" s="20" t="s">
        <v>26</v>
      </c>
      <c r="D23" s="47">
        <v>0</v>
      </c>
      <c r="E23" s="47">
        <v>0</v>
      </c>
      <c r="F23" s="47">
        <v>0</v>
      </c>
      <c r="G23" s="47">
        <v>846509</v>
      </c>
      <c r="H23" s="47">
        <v>0</v>
      </c>
      <c r="I23" s="47">
        <v>152837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999346</v>
      </c>
      <c r="O23" s="48">
        <f t="shared" si="1"/>
        <v>25.106041954528326</v>
      </c>
      <c r="P23" s="9"/>
    </row>
    <row r="24" spans="1:16" ht="15">
      <c r="A24" s="12"/>
      <c r="B24" s="25">
        <v>331.61</v>
      </c>
      <c r="C24" s="20" t="s">
        <v>110</v>
      </c>
      <c r="D24" s="47">
        <v>31583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31583</v>
      </c>
      <c r="O24" s="48">
        <f t="shared" si="1"/>
        <v>0.7934430347946237</v>
      </c>
      <c r="P24" s="9"/>
    </row>
    <row r="25" spans="1:16" ht="15">
      <c r="A25" s="12"/>
      <c r="B25" s="25">
        <v>331.65</v>
      </c>
      <c r="C25" s="20" t="s">
        <v>28</v>
      </c>
      <c r="D25" s="47">
        <v>0</v>
      </c>
      <c r="E25" s="47">
        <v>65451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65451</v>
      </c>
      <c r="O25" s="48">
        <f t="shared" si="1"/>
        <v>1.6442909182263534</v>
      </c>
      <c r="P25" s="9"/>
    </row>
    <row r="26" spans="1:16" ht="15">
      <c r="A26" s="12"/>
      <c r="B26" s="25">
        <v>331.69</v>
      </c>
      <c r="C26" s="20" t="s">
        <v>29</v>
      </c>
      <c r="D26" s="47">
        <v>233362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233362</v>
      </c>
      <c r="O26" s="48">
        <f t="shared" si="1"/>
        <v>5.862630322823766</v>
      </c>
      <c r="P26" s="9"/>
    </row>
    <row r="27" spans="1:16" ht="15">
      <c r="A27" s="12"/>
      <c r="B27" s="25">
        <v>331.7</v>
      </c>
      <c r="C27" s="20" t="s">
        <v>23</v>
      </c>
      <c r="D27" s="47">
        <v>155567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155567</v>
      </c>
      <c r="O27" s="48">
        <f t="shared" si="1"/>
        <v>3.9082276095967843</v>
      </c>
      <c r="P27" s="9"/>
    </row>
    <row r="28" spans="1:16" ht="15">
      <c r="A28" s="12"/>
      <c r="B28" s="25">
        <v>334.1</v>
      </c>
      <c r="C28" s="20" t="s">
        <v>24</v>
      </c>
      <c r="D28" s="47">
        <v>1440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1440</v>
      </c>
      <c r="O28" s="48">
        <f t="shared" si="1"/>
        <v>0.03617635975379977</v>
      </c>
      <c r="P28" s="9"/>
    </row>
    <row r="29" spans="1:16" ht="15">
      <c r="A29" s="12"/>
      <c r="B29" s="25">
        <v>334.2</v>
      </c>
      <c r="C29" s="20" t="s">
        <v>25</v>
      </c>
      <c r="D29" s="47">
        <v>0</v>
      </c>
      <c r="E29" s="47">
        <v>214097</v>
      </c>
      <c r="F29" s="47">
        <v>0</v>
      </c>
      <c r="G29" s="47">
        <v>1377793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1591890</v>
      </c>
      <c r="O29" s="48">
        <f t="shared" si="1"/>
        <v>39.99221203366411</v>
      </c>
      <c r="P29" s="9"/>
    </row>
    <row r="30" spans="1:16" ht="15">
      <c r="A30" s="12"/>
      <c r="B30" s="25">
        <v>334.31</v>
      </c>
      <c r="C30" s="20" t="s">
        <v>30</v>
      </c>
      <c r="D30" s="47">
        <v>39939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39939</v>
      </c>
      <c r="O30" s="48">
        <f t="shared" si="1"/>
        <v>1.0033664112548675</v>
      </c>
      <c r="P30" s="9"/>
    </row>
    <row r="31" spans="1:16" ht="15">
      <c r="A31" s="12"/>
      <c r="B31" s="25">
        <v>334.34</v>
      </c>
      <c r="C31" s="20" t="s">
        <v>31</v>
      </c>
      <c r="D31" s="47">
        <v>0</v>
      </c>
      <c r="E31" s="47">
        <v>22300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22300</v>
      </c>
      <c r="O31" s="48">
        <f t="shared" si="1"/>
        <v>0.5602311267428715</v>
      </c>
      <c r="P31" s="9"/>
    </row>
    <row r="32" spans="1:16" ht="15">
      <c r="A32" s="12"/>
      <c r="B32" s="25">
        <v>334.49</v>
      </c>
      <c r="C32" s="20" t="s">
        <v>33</v>
      </c>
      <c r="D32" s="47">
        <v>0</v>
      </c>
      <c r="E32" s="47">
        <v>46360</v>
      </c>
      <c r="F32" s="47">
        <v>0</v>
      </c>
      <c r="G32" s="47">
        <v>50068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aca="true" t="shared" si="7" ref="N32:N47">SUM(D32:M32)</f>
        <v>96428</v>
      </c>
      <c r="O32" s="48">
        <f t="shared" si="1"/>
        <v>2.4225097349579197</v>
      </c>
      <c r="P32" s="9"/>
    </row>
    <row r="33" spans="1:16" ht="15">
      <c r="A33" s="12"/>
      <c r="B33" s="25">
        <v>334.5</v>
      </c>
      <c r="C33" s="20" t="s">
        <v>34</v>
      </c>
      <c r="D33" s="47">
        <v>0</v>
      </c>
      <c r="E33" s="47">
        <v>175409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175409</v>
      </c>
      <c r="O33" s="48">
        <f t="shared" si="1"/>
        <v>4.406707700037684</v>
      </c>
      <c r="P33" s="9"/>
    </row>
    <row r="34" spans="1:16" ht="15">
      <c r="A34" s="12"/>
      <c r="B34" s="25">
        <v>334.69</v>
      </c>
      <c r="C34" s="20" t="s">
        <v>35</v>
      </c>
      <c r="D34" s="47">
        <v>244458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244458</v>
      </c>
      <c r="O34" s="48">
        <f t="shared" si="1"/>
        <v>6.141389272704434</v>
      </c>
      <c r="P34" s="9"/>
    </row>
    <row r="35" spans="1:16" ht="15">
      <c r="A35" s="12"/>
      <c r="B35" s="25">
        <v>334.7</v>
      </c>
      <c r="C35" s="20" t="s">
        <v>36</v>
      </c>
      <c r="D35" s="47">
        <v>13397</v>
      </c>
      <c r="E35" s="47">
        <v>263767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277164</v>
      </c>
      <c r="O35" s="48">
        <f t="shared" si="1"/>
        <v>6.963044843612612</v>
      </c>
      <c r="P35" s="9"/>
    </row>
    <row r="36" spans="1:16" ht="15">
      <c r="A36" s="12"/>
      <c r="B36" s="25">
        <v>334.89</v>
      </c>
      <c r="C36" s="20" t="s">
        <v>37</v>
      </c>
      <c r="D36" s="47">
        <v>0</v>
      </c>
      <c r="E36" s="47">
        <v>1292726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1292726</v>
      </c>
      <c r="O36" s="48">
        <f t="shared" si="1"/>
        <v>32.47647280492401</v>
      </c>
      <c r="P36" s="9"/>
    </row>
    <row r="37" spans="1:16" ht="15">
      <c r="A37" s="12"/>
      <c r="B37" s="25">
        <v>334.9</v>
      </c>
      <c r="C37" s="20" t="s">
        <v>38</v>
      </c>
      <c r="D37" s="47">
        <v>0</v>
      </c>
      <c r="E37" s="47">
        <v>66192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66192</v>
      </c>
      <c r="O37" s="48">
        <f aca="true" t="shared" si="8" ref="O37:O68">(N37/O$84)</f>
        <v>1.6629066700163295</v>
      </c>
      <c r="P37" s="9"/>
    </row>
    <row r="38" spans="1:16" ht="15">
      <c r="A38" s="12"/>
      <c r="B38" s="25">
        <v>335.12</v>
      </c>
      <c r="C38" s="20" t="s">
        <v>39</v>
      </c>
      <c r="D38" s="47">
        <v>784431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784431</v>
      </c>
      <c r="O38" s="48">
        <f t="shared" si="8"/>
        <v>19.706845873633966</v>
      </c>
      <c r="P38" s="9"/>
    </row>
    <row r="39" spans="1:16" ht="15">
      <c r="A39" s="12"/>
      <c r="B39" s="25">
        <v>335.13</v>
      </c>
      <c r="C39" s="20" t="s">
        <v>40</v>
      </c>
      <c r="D39" s="47">
        <v>19142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19142</v>
      </c>
      <c r="O39" s="48">
        <f t="shared" si="8"/>
        <v>0.4808943600050245</v>
      </c>
      <c r="P39" s="9"/>
    </row>
    <row r="40" spans="1:16" ht="15">
      <c r="A40" s="12"/>
      <c r="B40" s="25">
        <v>335.14</v>
      </c>
      <c r="C40" s="20" t="s">
        <v>41</v>
      </c>
      <c r="D40" s="47">
        <v>8509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8509</v>
      </c>
      <c r="O40" s="48">
        <f t="shared" si="8"/>
        <v>0.2137671146840849</v>
      </c>
      <c r="P40" s="9"/>
    </row>
    <row r="41" spans="1:16" ht="15">
      <c r="A41" s="12"/>
      <c r="B41" s="25">
        <v>335.15</v>
      </c>
      <c r="C41" s="20" t="s">
        <v>42</v>
      </c>
      <c r="D41" s="47">
        <v>8663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8663</v>
      </c>
      <c r="O41" s="48">
        <f t="shared" si="8"/>
        <v>0.2176359753799774</v>
      </c>
      <c r="P41" s="9"/>
    </row>
    <row r="42" spans="1:16" ht="15">
      <c r="A42" s="12"/>
      <c r="B42" s="25">
        <v>335.16</v>
      </c>
      <c r="C42" s="20" t="s">
        <v>43</v>
      </c>
      <c r="D42" s="47">
        <v>223250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223250</v>
      </c>
      <c r="O42" s="48">
        <f t="shared" si="8"/>
        <v>5.608591885441528</v>
      </c>
      <c r="P42" s="9"/>
    </row>
    <row r="43" spans="1:16" ht="15">
      <c r="A43" s="12"/>
      <c r="B43" s="25">
        <v>335.18</v>
      </c>
      <c r="C43" s="20" t="s">
        <v>44</v>
      </c>
      <c r="D43" s="47">
        <v>1702989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1702989</v>
      </c>
      <c r="O43" s="48">
        <f t="shared" si="8"/>
        <v>42.783293556085916</v>
      </c>
      <c r="P43" s="9"/>
    </row>
    <row r="44" spans="1:16" ht="15">
      <c r="A44" s="12"/>
      <c r="B44" s="25">
        <v>335.19</v>
      </c>
      <c r="C44" s="20" t="s">
        <v>54</v>
      </c>
      <c r="D44" s="47">
        <v>1050608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1050608</v>
      </c>
      <c r="O44" s="48">
        <f t="shared" si="8"/>
        <v>26.393870116819496</v>
      </c>
      <c r="P44" s="9"/>
    </row>
    <row r="45" spans="1:16" ht="15">
      <c r="A45" s="12"/>
      <c r="B45" s="25">
        <v>335.21</v>
      </c>
      <c r="C45" s="20" t="s">
        <v>45</v>
      </c>
      <c r="D45" s="47">
        <v>0</v>
      </c>
      <c r="E45" s="47">
        <v>8288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8288</v>
      </c>
      <c r="O45" s="48">
        <f t="shared" si="8"/>
        <v>0.2082150483607587</v>
      </c>
      <c r="P45" s="9"/>
    </row>
    <row r="46" spans="1:16" ht="15">
      <c r="A46" s="12"/>
      <c r="B46" s="25">
        <v>335.49</v>
      </c>
      <c r="C46" s="20" t="s">
        <v>46</v>
      </c>
      <c r="D46" s="47">
        <v>0</v>
      </c>
      <c r="E46" s="47">
        <v>1641876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1641876</v>
      </c>
      <c r="O46" s="48">
        <f t="shared" si="8"/>
        <v>41.24798392161789</v>
      </c>
      <c r="P46" s="9"/>
    </row>
    <row r="47" spans="1:16" ht="15">
      <c r="A47" s="12"/>
      <c r="B47" s="25">
        <v>336</v>
      </c>
      <c r="C47" s="20" t="s">
        <v>127</v>
      </c>
      <c r="D47" s="47">
        <v>6740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6740</v>
      </c>
      <c r="O47" s="48">
        <f t="shared" si="8"/>
        <v>0.16932546162542395</v>
      </c>
      <c r="P47" s="9"/>
    </row>
    <row r="48" spans="1:16" ht="15">
      <c r="A48" s="12"/>
      <c r="B48" s="25">
        <v>337.2</v>
      </c>
      <c r="C48" s="20" t="s">
        <v>112</v>
      </c>
      <c r="D48" s="47">
        <v>8494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8494</v>
      </c>
      <c r="O48" s="48">
        <f t="shared" si="8"/>
        <v>0.21339027760331616</v>
      </c>
      <c r="P48" s="9"/>
    </row>
    <row r="49" spans="1:16" ht="15.75">
      <c r="A49" s="29" t="s">
        <v>51</v>
      </c>
      <c r="B49" s="30"/>
      <c r="C49" s="31"/>
      <c r="D49" s="32">
        <f aca="true" t="shared" si="9" ref="D49:M49">SUM(D50:D67)</f>
        <v>1221390</v>
      </c>
      <c r="E49" s="32">
        <f t="shared" si="9"/>
        <v>1998158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471282</v>
      </c>
      <c r="J49" s="32">
        <f t="shared" si="9"/>
        <v>0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>SUM(D49:M49)</f>
        <v>3690830</v>
      </c>
      <c r="O49" s="46">
        <f t="shared" si="8"/>
        <v>92.72277352091446</v>
      </c>
      <c r="P49" s="10"/>
    </row>
    <row r="50" spans="1:16" ht="15">
      <c r="A50" s="12"/>
      <c r="B50" s="25">
        <v>341.1</v>
      </c>
      <c r="C50" s="20" t="s">
        <v>55</v>
      </c>
      <c r="D50" s="47">
        <v>115503</v>
      </c>
      <c r="E50" s="47">
        <v>541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116044</v>
      </c>
      <c r="O50" s="48">
        <f t="shared" si="8"/>
        <v>2.915312146715237</v>
      </c>
      <c r="P50" s="9"/>
    </row>
    <row r="51" spans="1:16" ht="15">
      <c r="A51" s="12"/>
      <c r="B51" s="25">
        <v>341.15</v>
      </c>
      <c r="C51" s="20" t="s">
        <v>56</v>
      </c>
      <c r="D51" s="47">
        <v>0</v>
      </c>
      <c r="E51" s="47">
        <v>83300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aca="true" t="shared" si="10" ref="N51:N67">SUM(D51:M51)</f>
        <v>83300</v>
      </c>
      <c r="O51" s="48">
        <f t="shared" si="8"/>
        <v>2.092701921869112</v>
      </c>
      <c r="P51" s="9"/>
    </row>
    <row r="52" spans="1:16" ht="15">
      <c r="A52" s="12"/>
      <c r="B52" s="25">
        <v>341.2</v>
      </c>
      <c r="C52" s="20" t="s">
        <v>57</v>
      </c>
      <c r="D52" s="47">
        <v>0</v>
      </c>
      <c r="E52" s="47">
        <v>36040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36040</v>
      </c>
      <c r="O52" s="48">
        <f t="shared" si="8"/>
        <v>0.9054138927270443</v>
      </c>
      <c r="P52" s="9"/>
    </row>
    <row r="53" spans="1:16" ht="15">
      <c r="A53" s="12"/>
      <c r="B53" s="25">
        <v>341.51</v>
      </c>
      <c r="C53" s="20" t="s">
        <v>58</v>
      </c>
      <c r="D53" s="47">
        <v>437177</v>
      </c>
      <c r="E53" s="47">
        <v>7125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444302</v>
      </c>
      <c r="O53" s="48">
        <f t="shared" si="8"/>
        <v>11.161964577314407</v>
      </c>
      <c r="P53" s="9"/>
    </row>
    <row r="54" spans="1:16" ht="15">
      <c r="A54" s="12"/>
      <c r="B54" s="25">
        <v>341.52</v>
      </c>
      <c r="C54" s="20" t="s">
        <v>59</v>
      </c>
      <c r="D54" s="47">
        <v>255422</v>
      </c>
      <c r="E54" s="47">
        <v>27300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282722</v>
      </c>
      <c r="O54" s="48">
        <f t="shared" si="8"/>
        <v>7.102675543273458</v>
      </c>
      <c r="P54" s="9"/>
    </row>
    <row r="55" spans="1:16" ht="15">
      <c r="A55" s="12"/>
      <c r="B55" s="25">
        <v>341.56</v>
      </c>
      <c r="C55" s="20" t="s">
        <v>60</v>
      </c>
      <c r="D55" s="47">
        <v>65602</v>
      </c>
      <c r="E55" s="47">
        <v>8076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73678</v>
      </c>
      <c r="O55" s="48">
        <f t="shared" si="8"/>
        <v>1.850973495791986</v>
      </c>
      <c r="P55" s="9"/>
    </row>
    <row r="56" spans="1:16" ht="15">
      <c r="A56" s="12"/>
      <c r="B56" s="25">
        <v>341.9</v>
      </c>
      <c r="C56" s="20" t="s">
        <v>61</v>
      </c>
      <c r="D56" s="47">
        <v>46952</v>
      </c>
      <c r="E56" s="47">
        <v>43728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90680</v>
      </c>
      <c r="O56" s="48">
        <f t="shared" si="8"/>
        <v>2.278105765607336</v>
      </c>
      <c r="P56" s="9"/>
    </row>
    <row r="57" spans="1:16" ht="15">
      <c r="A57" s="12"/>
      <c r="B57" s="25">
        <v>342.4</v>
      </c>
      <c r="C57" s="20" t="s">
        <v>62</v>
      </c>
      <c r="D57" s="47">
        <v>0</v>
      </c>
      <c r="E57" s="47">
        <v>231924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231924</v>
      </c>
      <c r="O57" s="48">
        <f t="shared" si="8"/>
        <v>5.826504208014069</v>
      </c>
      <c r="P57" s="9"/>
    </row>
    <row r="58" spans="1:16" ht="15">
      <c r="A58" s="12"/>
      <c r="B58" s="25">
        <v>342.6</v>
      </c>
      <c r="C58" s="20" t="s">
        <v>63</v>
      </c>
      <c r="D58" s="47">
        <v>0</v>
      </c>
      <c r="E58" s="47">
        <v>867127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867127</v>
      </c>
      <c r="O58" s="48">
        <f t="shared" si="8"/>
        <v>21.784373822384122</v>
      </c>
      <c r="P58" s="9"/>
    </row>
    <row r="59" spans="1:16" ht="15">
      <c r="A59" s="12"/>
      <c r="B59" s="25">
        <v>342.9</v>
      </c>
      <c r="C59" s="20" t="s">
        <v>64</v>
      </c>
      <c r="D59" s="47">
        <v>0</v>
      </c>
      <c r="E59" s="47">
        <v>136867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136867</v>
      </c>
      <c r="O59" s="48">
        <f t="shared" si="8"/>
        <v>3.4384373822384124</v>
      </c>
      <c r="P59" s="9"/>
    </row>
    <row r="60" spans="1:16" ht="15">
      <c r="A60" s="12"/>
      <c r="B60" s="25">
        <v>343.4</v>
      </c>
      <c r="C60" s="20" t="s">
        <v>65</v>
      </c>
      <c r="D60" s="47">
        <v>0</v>
      </c>
      <c r="E60" s="47">
        <v>232144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232144</v>
      </c>
      <c r="O60" s="48">
        <f t="shared" si="8"/>
        <v>5.832031151865343</v>
      </c>
      <c r="P60" s="9"/>
    </row>
    <row r="61" spans="1:16" ht="15">
      <c r="A61" s="12"/>
      <c r="B61" s="25">
        <v>343.8</v>
      </c>
      <c r="C61" s="20" t="s">
        <v>66</v>
      </c>
      <c r="D61" s="47">
        <v>0</v>
      </c>
      <c r="E61" s="47">
        <v>91200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91200</v>
      </c>
      <c r="O61" s="48">
        <f t="shared" si="8"/>
        <v>2.2911694510739857</v>
      </c>
      <c r="P61" s="9"/>
    </row>
    <row r="62" spans="1:16" ht="15">
      <c r="A62" s="12"/>
      <c r="B62" s="25">
        <v>345.9</v>
      </c>
      <c r="C62" s="20" t="s">
        <v>68</v>
      </c>
      <c r="D62" s="47">
        <v>0</v>
      </c>
      <c r="E62" s="47">
        <v>120615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120615</v>
      </c>
      <c r="O62" s="48">
        <f t="shared" si="8"/>
        <v>3.0301469664615</v>
      </c>
      <c r="P62" s="9"/>
    </row>
    <row r="63" spans="1:16" ht="15">
      <c r="A63" s="12"/>
      <c r="B63" s="25">
        <v>346.4</v>
      </c>
      <c r="C63" s="20" t="s">
        <v>69</v>
      </c>
      <c r="D63" s="47">
        <v>0</v>
      </c>
      <c r="E63" s="47">
        <v>86074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86074</v>
      </c>
      <c r="O63" s="48">
        <f t="shared" si="8"/>
        <v>2.162391659339279</v>
      </c>
      <c r="P63" s="9"/>
    </row>
    <row r="64" spans="1:16" ht="15">
      <c r="A64" s="12"/>
      <c r="B64" s="25">
        <v>346.9</v>
      </c>
      <c r="C64" s="20" t="s">
        <v>70</v>
      </c>
      <c r="D64" s="47">
        <v>8464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8464</v>
      </c>
      <c r="O64" s="48">
        <f t="shared" si="8"/>
        <v>0.21263660344177868</v>
      </c>
      <c r="P64" s="9"/>
    </row>
    <row r="65" spans="1:16" ht="15">
      <c r="A65" s="12"/>
      <c r="B65" s="25">
        <v>347.2</v>
      </c>
      <c r="C65" s="20" t="s">
        <v>71</v>
      </c>
      <c r="D65" s="47">
        <v>88258</v>
      </c>
      <c r="E65" s="47">
        <v>0</v>
      </c>
      <c r="F65" s="47">
        <v>0</v>
      </c>
      <c r="G65" s="47">
        <v>0</v>
      </c>
      <c r="H65" s="47">
        <v>0</v>
      </c>
      <c r="I65" s="47">
        <v>320082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408340</v>
      </c>
      <c r="O65" s="48">
        <f t="shared" si="8"/>
        <v>10.25851023740736</v>
      </c>
      <c r="P65" s="9"/>
    </row>
    <row r="66" spans="1:16" ht="15">
      <c r="A66" s="12"/>
      <c r="B66" s="25">
        <v>347.4</v>
      </c>
      <c r="C66" s="20" t="s">
        <v>72</v>
      </c>
      <c r="D66" s="47">
        <v>166698</v>
      </c>
      <c r="E66" s="47">
        <v>0</v>
      </c>
      <c r="F66" s="47">
        <v>0</v>
      </c>
      <c r="G66" s="47">
        <v>0</v>
      </c>
      <c r="H66" s="47">
        <v>0</v>
      </c>
      <c r="I66" s="47">
        <v>151200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317898</v>
      </c>
      <c r="O66" s="48">
        <f t="shared" si="8"/>
        <v>7.986383620148223</v>
      </c>
      <c r="P66" s="9"/>
    </row>
    <row r="67" spans="1:16" ht="15">
      <c r="A67" s="12"/>
      <c r="B67" s="25">
        <v>349</v>
      </c>
      <c r="C67" s="20" t="s">
        <v>128</v>
      </c>
      <c r="D67" s="47">
        <v>37314</v>
      </c>
      <c r="E67" s="47">
        <v>26097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63411</v>
      </c>
      <c r="O67" s="48">
        <f t="shared" si="8"/>
        <v>1.5930410752418038</v>
      </c>
      <c r="P67" s="9"/>
    </row>
    <row r="68" spans="1:16" ht="15.75">
      <c r="A68" s="29" t="s">
        <v>52</v>
      </c>
      <c r="B68" s="30"/>
      <c r="C68" s="31"/>
      <c r="D68" s="32">
        <f aca="true" t="shared" si="11" ref="D68:M68">SUM(D69:D71)</f>
        <v>68160</v>
      </c>
      <c r="E68" s="32">
        <f t="shared" si="11"/>
        <v>77864</v>
      </c>
      <c r="F68" s="32">
        <f t="shared" si="11"/>
        <v>0</v>
      </c>
      <c r="G68" s="32">
        <f t="shared" si="11"/>
        <v>0</v>
      </c>
      <c r="H68" s="32">
        <f t="shared" si="11"/>
        <v>0</v>
      </c>
      <c r="I68" s="32">
        <f t="shared" si="11"/>
        <v>0</v>
      </c>
      <c r="J68" s="32">
        <f t="shared" si="11"/>
        <v>0</v>
      </c>
      <c r="K68" s="32">
        <f t="shared" si="11"/>
        <v>0</v>
      </c>
      <c r="L68" s="32">
        <f t="shared" si="11"/>
        <v>0</v>
      </c>
      <c r="M68" s="32">
        <f t="shared" si="11"/>
        <v>0</v>
      </c>
      <c r="N68" s="32">
        <f aca="true" t="shared" si="12" ref="N68:N82">SUM(D68:M68)</f>
        <v>146024</v>
      </c>
      <c r="O68" s="46">
        <f t="shared" si="8"/>
        <v>3.6684838588117072</v>
      </c>
      <c r="P68" s="10"/>
    </row>
    <row r="69" spans="1:16" ht="15">
      <c r="A69" s="13"/>
      <c r="B69" s="40">
        <v>351.1</v>
      </c>
      <c r="C69" s="21" t="s">
        <v>87</v>
      </c>
      <c r="D69" s="47">
        <v>44416</v>
      </c>
      <c r="E69" s="47">
        <v>34949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2"/>
        <v>79365</v>
      </c>
      <c r="O69" s="48">
        <f aca="true" t="shared" si="13" ref="O69:O82">(N69/O$84)</f>
        <v>1.9938449943474439</v>
      </c>
      <c r="P69" s="9"/>
    </row>
    <row r="70" spans="1:16" ht="15">
      <c r="A70" s="13"/>
      <c r="B70" s="40">
        <v>352</v>
      </c>
      <c r="C70" s="21" t="s">
        <v>88</v>
      </c>
      <c r="D70" s="47">
        <v>23744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2"/>
        <v>23744</v>
      </c>
      <c r="O70" s="48">
        <f t="shared" si="13"/>
        <v>0.5965079763848763</v>
      </c>
      <c r="P70" s="9"/>
    </row>
    <row r="71" spans="1:16" ht="15">
      <c r="A71" s="13"/>
      <c r="B71" s="40">
        <v>354</v>
      </c>
      <c r="C71" s="21" t="s">
        <v>89</v>
      </c>
      <c r="D71" s="47">
        <v>0</v>
      </c>
      <c r="E71" s="47">
        <v>42915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42915</v>
      </c>
      <c r="O71" s="48">
        <f t="shared" si="13"/>
        <v>1.078130888079387</v>
      </c>
      <c r="P71" s="9"/>
    </row>
    <row r="72" spans="1:16" ht="15.75">
      <c r="A72" s="29" t="s">
        <v>3</v>
      </c>
      <c r="B72" s="30"/>
      <c r="C72" s="31"/>
      <c r="D72" s="32">
        <f aca="true" t="shared" si="14" ref="D72:M72">SUM(D73:D78)</f>
        <v>1826556</v>
      </c>
      <c r="E72" s="32">
        <f t="shared" si="14"/>
        <v>1763413</v>
      </c>
      <c r="F72" s="32">
        <f t="shared" si="14"/>
        <v>1277</v>
      </c>
      <c r="G72" s="32">
        <f t="shared" si="14"/>
        <v>31217</v>
      </c>
      <c r="H72" s="32">
        <f t="shared" si="14"/>
        <v>0</v>
      </c>
      <c r="I72" s="32">
        <f t="shared" si="14"/>
        <v>68903</v>
      </c>
      <c r="J72" s="32">
        <f t="shared" si="14"/>
        <v>0</v>
      </c>
      <c r="K72" s="32">
        <f t="shared" si="14"/>
        <v>0</v>
      </c>
      <c r="L72" s="32">
        <f t="shared" si="14"/>
        <v>0</v>
      </c>
      <c r="M72" s="32">
        <f t="shared" si="14"/>
        <v>0</v>
      </c>
      <c r="N72" s="32">
        <f t="shared" si="12"/>
        <v>3691366</v>
      </c>
      <c r="O72" s="46">
        <f t="shared" si="13"/>
        <v>92.73623916593392</v>
      </c>
      <c r="P72" s="10"/>
    </row>
    <row r="73" spans="1:16" ht="15">
      <c r="A73" s="12"/>
      <c r="B73" s="25">
        <v>361.1</v>
      </c>
      <c r="C73" s="20" t="s">
        <v>91</v>
      </c>
      <c r="D73" s="47">
        <v>34158</v>
      </c>
      <c r="E73" s="47">
        <v>100735</v>
      </c>
      <c r="F73" s="47">
        <v>1277</v>
      </c>
      <c r="G73" s="47">
        <v>15922</v>
      </c>
      <c r="H73" s="47">
        <v>0</v>
      </c>
      <c r="I73" s="47">
        <v>139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152231</v>
      </c>
      <c r="O73" s="48">
        <f t="shared" si="13"/>
        <v>3.824419042833815</v>
      </c>
      <c r="P73" s="9"/>
    </row>
    <row r="74" spans="1:16" ht="15">
      <c r="A74" s="12"/>
      <c r="B74" s="25">
        <v>361.3</v>
      </c>
      <c r="C74" s="20" t="s">
        <v>92</v>
      </c>
      <c r="D74" s="47">
        <v>16300</v>
      </c>
      <c r="E74" s="47">
        <v>80309</v>
      </c>
      <c r="F74" s="47">
        <v>0</v>
      </c>
      <c r="G74" s="47">
        <v>15295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111904</v>
      </c>
      <c r="O74" s="48">
        <f t="shared" si="13"/>
        <v>2.8113051124230624</v>
      </c>
      <c r="P74" s="9"/>
    </row>
    <row r="75" spans="1:16" ht="15">
      <c r="A75" s="12"/>
      <c r="B75" s="25">
        <v>362</v>
      </c>
      <c r="C75" s="20" t="s">
        <v>93</v>
      </c>
      <c r="D75" s="47">
        <v>177964</v>
      </c>
      <c r="E75" s="47">
        <v>191760</v>
      </c>
      <c r="F75" s="47">
        <v>0</v>
      </c>
      <c r="G75" s="47">
        <v>0</v>
      </c>
      <c r="H75" s="47">
        <v>0</v>
      </c>
      <c r="I75" s="47">
        <v>4229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373953</v>
      </c>
      <c r="O75" s="48">
        <f t="shared" si="13"/>
        <v>9.394623790981033</v>
      </c>
      <c r="P75" s="9"/>
    </row>
    <row r="76" spans="1:16" ht="15">
      <c r="A76" s="12"/>
      <c r="B76" s="25">
        <v>364</v>
      </c>
      <c r="C76" s="20" t="s">
        <v>94</v>
      </c>
      <c r="D76" s="47">
        <v>322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322</v>
      </c>
      <c r="O76" s="48">
        <f t="shared" si="13"/>
        <v>0.008089436000502449</v>
      </c>
      <c r="P76" s="9"/>
    </row>
    <row r="77" spans="1:16" ht="15">
      <c r="A77" s="12"/>
      <c r="B77" s="25">
        <v>366</v>
      </c>
      <c r="C77" s="20" t="s">
        <v>95</v>
      </c>
      <c r="D77" s="47">
        <v>16981</v>
      </c>
      <c r="E77" s="47">
        <v>614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17595</v>
      </c>
      <c r="O77" s="48">
        <f t="shared" si="13"/>
        <v>0.442029895741741</v>
      </c>
      <c r="P77" s="9"/>
    </row>
    <row r="78" spans="1:16" ht="15">
      <c r="A78" s="12"/>
      <c r="B78" s="25">
        <v>369.9</v>
      </c>
      <c r="C78" s="20" t="s">
        <v>96</v>
      </c>
      <c r="D78" s="47">
        <v>1580831</v>
      </c>
      <c r="E78" s="47">
        <v>1389995</v>
      </c>
      <c r="F78" s="47">
        <v>0</v>
      </c>
      <c r="G78" s="47">
        <v>0</v>
      </c>
      <c r="H78" s="47">
        <v>0</v>
      </c>
      <c r="I78" s="47">
        <v>64535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3035361</v>
      </c>
      <c r="O78" s="48">
        <f t="shared" si="13"/>
        <v>76.25577188795377</v>
      </c>
      <c r="P78" s="9"/>
    </row>
    <row r="79" spans="1:16" ht="15.75">
      <c r="A79" s="29" t="s">
        <v>53</v>
      </c>
      <c r="B79" s="30"/>
      <c r="C79" s="31"/>
      <c r="D79" s="32">
        <f aca="true" t="shared" si="15" ref="D79:M79">SUM(D80:D81)</f>
        <v>682893</v>
      </c>
      <c r="E79" s="32">
        <f t="shared" si="15"/>
        <v>54403</v>
      </c>
      <c r="F79" s="32">
        <f t="shared" si="15"/>
        <v>0</v>
      </c>
      <c r="G79" s="32">
        <f t="shared" si="15"/>
        <v>0</v>
      </c>
      <c r="H79" s="32">
        <f t="shared" si="15"/>
        <v>0</v>
      </c>
      <c r="I79" s="32">
        <f t="shared" si="15"/>
        <v>16112</v>
      </c>
      <c r="J79" s="32">
        <f t="shared" si="15"/>
        <v>0</v>
      </c>
      <c r="K79" s="32">
        <f t="shared" si="15"/>
        <v>0</v>
      </c>
      <c r="L79" s="32">
        <f t="shared" si="15"/>
        <v>0</v>
      </c>
      <c r="M79" s="32">
        <f t="shared" si="15"/>
        <v>0</v>
      </c>
      <c r="N79" s="32">
        <f t="shared" si="12"/>
        <v>753408</v>
      </c>
      <c r="O79" s="46">
        <f t="shared" si="13"/>
        <v>18.92747142318804</v>
      </c>
      <c r="P79" s="9"/>
    </row>
    <row r="80" spans="1:16" ht="15">
      <c r="A80" s="12"/>
      <c r="B80" s="25">
        <v>381</v>
      </c>
      <c r="C80" s="20" t="s">
        <v>97</v>
      </c>
      <c r="D80" s="47">
        <v>555723</v>
      </c>
      <c r="E80" s="47">
        <v>54403</v>
      </c>
      <c r="F80" s="47">
        <v>0</v>
      </c>
      <c r="G80" s="47">
        <v>0</v>
      </c>
      <c r="H80" s="47">
        <v>0</v>
      </c>
      <c r="I80" s="47">
        <v>16112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626238</v>
      </c>
      <c r="O80" s="48">
        <f t="shared" si="13"/>
        <v>15.7326466524306</v>
      </c>
      <c r="P80" s="9"/>
    </row>
    <row r="81" spans="1:16" ht="15.75" thickBot="1">
      <c r="A81" s="12"/>
      <c r="B81" s="25">
        <v>383</v>
      </c>
      <c r="C81" s="20" t="s">
        <v>129</v>
      </c>
      <c r="D81" s="47">
        <v>127170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2"/>
        <v>127170</v>
      </c>
      <c r="O81" s="48">
        <f t="shared" si="13"/>
        <v>3.1948247707574424</v>
      </c>
      <c r="P81" s="9"/>
    </row>
    <row r="82" spans="1:119" ht="16.5" thickBot="1">
      <c r="A82" s="14" t="s">
        <v>74</v>
      </c>
      <c r="B82" s="23"/>
      <c r="C82" s="22"/>
      <c r="D82" s="15">
        <f aca="true" t="shared" si="16" ref="D82:M82">SUM(D5,D14,D19,D49,D68,D72,D79)</f>
        <v>24026503</v>
      </c>
      <c r="E82" s="15">
        <f t="shared" si="16"/>
        <v>17333285</v>
      </c>
      <c r="F82" s="15">
        <f t="shared" si="16"/>
        <v>469447</v>
      </c>
      <c r="G82" s="15">
        <f t="shared" si="16"/>
        <v>4180540</v>
      </c>
      <c r="H82" s="15">
        <f t="shared" si="16"/>
        <v>0</v>
      </c>
      <c r="I82" s="15">
        <f t="shared" si="16"/>
        <v>881387</v>
      </c>
      <c r="J82" s="15">
        <f t="shared" si="16"/>
        <v>0</v>
      </c>
      <c r="K82" s="15">
        <f t="shared" si="16"/>
        <v>0</v>
      </c>
      <c r="L82" s="15">
        <f t="shared" si="16"/>
        <v>0</v>
      </c>
      <c r="M82" s="15">
        <f t="shared" si="16"/>
        <v>0</v>
      </c>
      <c r="N82" s="15">
        <f t="shared" si="12"/>
        <v>46891162</v>
      </c>
      <c r="O82" s="38">
        <f t="shared" si="13"/>
        <v>1178.0219067956286</v>
      </c>
      <c r="P82" s="6"/>
      <c r="Q82" s="2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</row>
    <row r="83" spans="1:15" ht="15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9"/>
    </row>
    <row r="84" spans="1:15" ht="15">
      <c r="A84" s="41"/>
      <c r="B84" s="42"/>
      <c r="C84" s="42"/>
      <c r="D84" s="43"/>
      <c r="E84" s="43"/>
      <c r="F84" s="43"/>
      <c r="G84" s="43"/>
      <c r="H84" s="43"/>
      <c r="I84" s="43"/>
      <c r="J84" s="43"/>
      <c r="K84" s="43"/>
      <c r="L84" s="49" t="s">
        <v>130</v>
      </c>
      <c r="M84" s="49"/>
      <c r="N84" s="49"/>
      <c r="O84" s="44">
        <v>39805</v>
      </c>
    </row>
    <row r="85" spans="1:15" ht="15">
      <c r="A85" s="50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2"/>
    </row>
    <row r="86" spans="1:15" ht="15.75" customHeight="1" thickBot="1">
      <c r="A86" s="53" t="s">
        <v>114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5"/>
    </row>
  </sheetData>
  <sheetProtection/>
  <mergeCells count="10">
    <mergeCell ref="L84:N84"/>
    <mergeCell ref="A85:O85"/>
    <mergeCell ref="A86:O8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105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115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98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103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99</v>
      </c>
      <c r="F4" s="34" t="s">
        <v>100</v>
      </c>
      <c r="G4" s="34" t="s">
        <v>101</v>
      </c>
      <c r="H4" s="34" t="s">
        <v>5</v>
      </c>
      <c r="I4" s="34" t="s">
        <v>6</v>
      </c>
      <c r="J4" s="35" t="s">
        <v>102</v>
      </c>
      <c r="K4" s="35" t="s">
        <v>7</v>
      </c>
      <c r="L4" s="35" t="s">
        <v>8</v>
      </c>
      <c r="M4" s="35" t="s">
        <v>9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14960402</v>
      </c>
      <c r="E5" s="27">
        <f t="shared" si="0"/>
        <v>6725144</v>
      </c>
      <c r="F5" s="27">
        <f t="shared" si="0"/>
        <v>459499</v>
      </c>
      <c r="G5" s="27">
        <f t="shared" si="0"/>
        <v>1753171</v>
      </c>
      <c r="H5" s="27">
        <f t="shared" si="0"/>
        <v>0</v>
      </c>
      <c r="I5" s="27">
        <f t="shared" si="0"/>
        <v>67852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23966068</v>
      </c>
      <c r="O5" s="33">
        <f aca="true" t="shared" si="1" ref="O5:O36">(N5/O$80)</f>
        <v>601.1052921996488</v>
      </c>
      <c r="P5" s="6"/>
    </row>
    <row r="6" spans="1:16" ht="15">
      <c r="A6" s="12"/>
      <c r="B6" s="25">
        <v>311</v>
      </c>
      <c r="C6" s="20" t="s">
        <v>2</v>
      </c>
      <c r="D6" s="47">
        <v>12024449</v>
      </c>
      <c r="E6" s="47">
        <v>0</v>
      </c>
      <c r="F6" s="47">
        <v>459499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12483948</v>
      </c>
      <c r="O6" s="48">
        <f t="shared" si="1"/>
        <v>313.1163280662152</v>
      </c>
      <c r="P6" s="9"/>
    </row>
    <row r="7" spans="1:16" ht="15">
      <c r="A7" s="12"/>
      <c r="B7" s="25">
        <v>312.1</v>
      </c>
      <c r="C7" s="20" t="s">
        <v>10</v>
      </c>
      <c r="D7" s="47">
        <v>0</v>
      </c>
      <c r="E7" s="47">
        <v>158481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3">SUM(D7:M7)</f>
        <v>158481</v>
      </c>
      <c r="O7" s="48">
        <f t="shared" si="1"/>
        <v>3.9749435665914223</v>
      </c>
      <c r="P7" s="9"/>
    </row>
    <row r="8" spans="1:16" ht="15">
      <c r="A8" s="12"/>
      <c r="B8" s="25">
        <v>312.3</v>
      </c>
      <c r="C8" s="20" t="s">
        <v>11</v>
      </c>
      <c r="D8" s="47">
        <v>0</v>
      </c>
      <c r="E8" s="47">
        <v>252936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252936</v>
      </c>
      <c r="O8" s="48">
        <f t="shared" si="1"/>
        <v>6.344018058690745</v>
      </c>
      <c r="P8" s="9"/>
    </row>
    <row r="9" spans="1:16" ht="15">
      <c r="A9" s="12"/>
      <c r="B9" s="25">
        <v>312.41</v>
      </c>
      <c r="C9" s="20" t="s">
        <v>13</v>
      </c>
      <c r="D9" s="47">
        <v>0</v>
      </c>
      <c r="E9" s="47">
        <v>1402410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1402410</v>
      </c>
      <c r="O9" s="48">
        <f t="shared" si="1"/>
        <v>35.17456734386757</v>
      </c>
      <c r="P9" s="9"/>
    </row>
    <row r="10" spans="1:16" ht="15">
      <c r="A10" s="12"/>
      <c r="B10" s="25">
        <v>312.42</v>
      </c>
      <c r="C10" s="20" t="s">
        <v>12</v>
      </c>
      <c r="D10" s="47">
        <v>0</v>
      </c>
      <c r="E10" s="47">
        <v>0</v>
      </c>
      <c r="F10" s="47">
        <v>0</v>
      </c>
      <c r="G10" s="47">
        <v>892087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892087</v>
      </c>
      <c r="O10" s="48">
        <f t="shared" si="1"/>
        <v>22.374893403561575</v>
      </c>
      <c r="P10" s="9"/>
    </row>
    <row r="11" spans="1:16" ht="15">
      <c r="A11" s="12"/>
      <c r="B11" s="25">
        <v>312.6</v>
      </c>
      <c r="C11" s="20" t="s">
        <v>14</v>
      </c>
      <c r="D11" s="47">
        <v>2804855</v>
      </c>
      <c r="E11" s="47">
        <v>357971</v>
      </c>
      <c r="F11" s="47">
        <v>0</v>
      </c>
      <c r="G11" s="47">
        <v>861084</v>
      </c>
      <c r="H11" s="47">
        <v>0</v>
      </c>
      <c r="I11" s="47">
        <v>67852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4091762</v>
      </c>
      <c r="O11" s="48">
        <f t="shared" si="1"/>
        <v>102.62758966641586</v>
      </c>
      <c r="P11" s="9"/>
    </row>
    <row r="12" spans="1:16" ht="15">
      <c r="A12" s="12"/>
      <c r="B12" s="25">
        <v>315</v>
      </c>
      <c r="C12" s="20" t="s">
        <v>15</v>
      </c>
      <c r="D12" s="47">
        <v>131098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131098</v>
      </c>
      <c r="O12" s="48">
        <f t="shared" si="1"/>
        <v>3.288136443441184</v>
      </c>
      <c r="P12" s="9"/>
    </row>
    <row r="13" spans="1:16" ht="15">
      <c r="A13" s="12"/>
      <c r="B13" s="25">
        <v>319</v>
      </c>
      <c r="C13" s="20" t="s">
        <v>16</v>
      </c>
      <c r="D13" s="47">
        <v>0</v>
      </c>
      <c r="E13" s="47">
        <v>4553346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4553346</v>
      </c>
      <c r="O13" s="48">
        <f t="shared" si="1"/>
        <v>114.20481565086531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SUM(D15:D18)</f>
        <v>413092</v>
      </c>
      <c r="E14" s="32">
        <f t="shared" si="3"/>
        <v>2760165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aca="true" t="shared" si="4" ref="N14:N20">SUM(D14:M14)</f>
        <v>3173257</v>
      </c>
      <c r="O14" s="46">
        <f t="shared" si="1"/>
        <v>79.59009280160522</v>
      </c>
      <c r="P14" s="10"/>
    </row>
    <row r="15" spans="1:16" ht="15">
      <c r="A15" s="12"/>
      <c r="B15" s="25">
        <v>322</v>
      </c>
      <c r="C15" s="20" t="s">
        <v>0</v>
      </c>
      <c r="D15" s="47">
        <v>0</v>
      </c>
      <c r="E15" s="47">
        <v>432839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432839</v>
      </c>
      <c r="O15" s="48">
        <f t="shared" si="1"/>
        <v>10.856257837973414</v>
      </c>
      <c r="P15" s="9"/>
    </row>
    <row r="16" spans="1:16" ht="15">
      <c r="A16" s="12"/>
      <c r="B16" s="25">
        <v>323.7</v>
      </c>
      <c r="C16" s="20" t="s">
        <v>18</v>
      </c>
      <c r="D16" s="47">
        <v>355936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355936</v>
      </c>
      <c r="O16" s="48">
        <f t="shared" si="1"/>
        <v>8.927414095811388</v>
      </c>
      <c r="P16" s="9"/>
    </row>
    <row r="17" spans="1:16" ht="15">
      <c r="A17" s="12"/>
      <c r="B17" s="25">
        <v>325.2</v>
      </c>
      <c r="C17" s="20" t="s">
        <v>19</v>
      </c>
      <c r="D17" s="47">
        <v>0</v>
      </c>
      <c r="E17" s="47">
        <v>2266868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2266868</v>
      </c>
      <c r="O17" s="48">
        <f t="shared" si="1"/>
        <v>56.856483571607725</v>
      </c>
      <c r="P17" s="9"/>
    </row>
    <row r="18" spans="1:16" ht="15">
      <c r="A18" s="12"/>
      <c r="B18" s="25">
        <v>329</v>
      </c>
      <c r="C18" s="20" t="s">
        <v>20</v>
      </c>
      <c r="D18" s="47">
        <v>57156</v>
      </c>
      <c r="E18" s="47">
        <v>60458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117614</v>
      </c>
      <c r="O18" s="48">
        <f t="shared" si="1"/>
        <v>2.949937296212691</v>
      </c>
      <c r="P18" s="9"/>
    </row>
    <row r="19" spans="1:16" ht="15.75">
      <c r="A19" s="29" t="s">
        <v>22</v>
      </c>
      <c r="B19" s="30"/>
      <c r="C19" s="31"/>
      <c r="D19" s="32">
        <f aca="true" t="shared" si="5" ref="D19:M19">SUM(D20:D47)</f>
        <v>4417848</v>
      </c>
      <c r="E19" s="32">
        <f t="shared" si="5"/>
        <v>5617186</v>
      </c>
      <c r="F19" s="32">
        <f t="shared" si="5"/>
        <v>0</v>
      </c>
      <c r="G19" s="32">
        <f t="shared" si="5"/>
        <v>4944092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5">
        <f t="shared" si="4"/>
        <v>14979126</v>
      </c>
      <c r="O19" s="46">
        <f t="shared" si="1"/>
        <v>375.6991723100075</v>
      </c>
      <c r="P19" s="10"/>
    </row>
    <row r="20" spans="1:16" ht="15">
      <c r="A20" s="12"/>
      <c r="B20" s="25">
        <v>331.2</v>
      </c>
      <c r="C20" s="20" t="s">
        <v>21</v>
      </c>
      <c r="D20" s="47">
        <v>162096</v>
      </c>
      <c r="E20" s="47">
        <v>134829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296925</v>
      </c>
      <c r="O20" s="48">
        <f t="shared" si="1"/>
        <v>7.447328818660647</v>
      </c>
      <c r="P20" s="9"/>
    </row>
    <row r="21" spans="1:16" ht="15">
      <c r="A21" s="12"/>
      <c r="B21" s="25">
        <v>331.35</v>
      </c>
      <c r="C21" s="20" t="s">
        <v>108</v>
      </c>
      <c r="D21" s="47">
        <v>0</v>
      </c>
      <c r="E21" s="47">
        <v>1152055</v>
      </c>
      <c r="F21" s="47">
        <v>0</v>
      </c>
      <c r="G21" s="47">
        <v>113429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aca="true" t="shared" si="6" ref="N21:N30">SUM(D21:M21)</f>
        <v>1265484</v>
      </c>
      <c r="O21" s="48">
        <f t="shared" si="1"/>
        <v>31.74025583145222</v>
      </c>
      <c r="P21" s="9"/>
    </row>
    <row r="22" spans="1:16" ht="15">
      <c r="A22" s="12"/>
      <c r="B22" s="25">
        <v>331.39</v>
      </c>
      <c r="C22" s="20" t="s">
        <v>26</v>
      </c>
      <c r="D22" s="47">
        <v>0</v>
      </c>
      <c r="E22" s="47">
        <v>0</v>
      </c>
      <c r="F22" s="47">
        <v>0</v>
      </c>
      <c r="G22" s="47">
        <v>7000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7000</v>
      </c>
      <c r="O22" s="48">
        <f t="shared" si="1"/>
        <v>0.17557060446450964</v>
      </c>
      <c r="P22" s="9"/>
    </row>
    <row r="23" spans="1:16" ht="15">
      <c r="A23" s="12"/>
      <c r="B23" s="25">
        <v>331.41</v>
      </c>
      <c r="C23" s="20" t="s">
        <v>27</v>
      </c>
      <c r="D23" s="47">
        <v>0</v>
      </c>
      <c r="E23" s="47">
        <v>0</v>
      </c>
      <c r="F23" s="47">
        <v>0</v>
      </c>
      <c r="G23" s="47">
        <v>2211147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2211147</v>
      </c>
      <c r="O23" s="48">
        <f t="shared" si="1"/>
        <v>55.4589164785553</v>
      </c>
      <c r="P23" s="9"/>
    </row>
    <row r="24" spans="1:16" ht="15">
      <c r="A24" s="12"/>
      <c r="B24" s="25">
        <v>331.61</v>
      </c>
      <c r="C24" s="20" t="s">
        <v>110</v>
      </c>
      <c r="D24" s="47">
        <v>16575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16575</v>
      </c>
      <c r="O24" s="48">
        <f t="shared" si="1"/>
        <v>0.41572610985703534</v>
      </c>
      <c r="P24" s="9"/>
    </row>
    <row r="25" spans="1:16" ht="15">
      <c r="A25" s="12"/>
      <c r="B25" s="25">
        <v>331.65</v>
      </c>
      <c r="C25" s="20" t="s">
        <v>28</v>
      </c>
      <c r="D25" s="47">
        <v>0</v>
      </c>
      <c r="E25" s="47">
        <v>107572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107572</v>
      </c>
      <c r="O25" s="48">
        <f t="shared" si="1"/>
        <v>2.6980687233508904</v>
      </c>
      <c r="P25" s="9"/>
    </row>
    <row r="26" spans="1:16" ht="15">
      <c r="A26" s="12"/>
      <c r="B26" s="25">
        <v>331.69</v>
      </c>
      <c r="C26" s="20" t="s">
        <v>29</v>
      </c>
      <c r="D26" s="47">
        <v>265798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265798</v>
      </c>
      <c r="O26" s="48">
        <f t="shared" si="1"/>
        <v>6.66661650363682</v>
      </c>
      <c r="P26" s="9"/>
    </row>
    <row r="27" spans="1:16" ht="15">
      <c r="A27" s="12"/>
      <c r="B27" s="25">
        <v>331.7</v>
      </c>
      <c r="C27" s="20" t="s">
        <v>23</v>
      </c>
      <c r="D27" s="47">
        <v>127366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127366</v>
      </c>
      <c r="O27" s="48">
        <f t="shared" si="1"/>
        <v>3.1945322297466765</v>
      </c>
      <c r="P27" s="9"/>
    </row>
    <row r="28" spans="1:16" ht="15">
      <c r="A28" s="12"/>
      <c r="B28" s="25">
        <v>334.1</v>
      </c>
      <c r="C28" s="20" t="s">
        <v>24</v>
      </c>
      <c r="D28" s="47">
        <v>14593</v>
      </c>
      <c r="E28" s="47">
        <v>0</v>
      </c>
      <c r="F28" s="47">
        <v>0</v>
      </c>
      <c r="G28" s="47">
        <v>123598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138191</v>
      </c>
      <c r="O28" s="48">
        <f t="shared" si="1"/>
        <v>3.4660396287935793</v>
      </c>
      <c r="P28" s="9"/>
    </row>
    <row r="29" spans="1:16" ht="15">
      <c r="A29" s="12"/>
      <c r="B29" s="25">
        <v>334.2</v>
      </c>
      <c r="C29" s="20" t="s">
        <v>25</v>
      </c>
      <c r="D29" s="47">
        <v>0</v>
      </c>
      <c r="E29" s="47">
        <v>194582</v>
      </c>
      <c r="F29" s="47">
        <v>0</v>
      </c>
      <c r="G29" s="47">
        <v>2369574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2564156</v>
      </c>
      <c r="O29" s="48">
        <f t="shared" si="1"/>
        <v>64.3129169801856</v>
      </c>
      <c r="P29" s="9"/>
    </row>
    <row r="30" spans="1:16" ht="15">
      <c r="A30" s="12"/>
      <c r="B30" s="25">
        <v>334.31</v>
      </c>
      <c r="C30" s="20" t="s">
        <v>30</v>
      </c>
      <c r="D30" s="47">
        <v>44961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44961</v>
      </c>
      <c r="O30" s="48">
        <f t="shared" si="1"/>
        <v>1.1276899924755455</v>
      </c>
      <c r="P30" s="9"/>
    </row>
    <row r="31" spans="1:16" ht="15">
      <c r="A31" s="12"/>
      <c r="B31" s="25">
        <v>334.34</v>
      </c>
      <c r="C31" s="20" t="s">
        <v>31</v>
      </c>
      <c r="D31" s="47">
        <v>0</v>
      </c>
      <c r="E31" s="47">
        <v>57829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57829</v>
      </c>
      <c r="O31" s="48">
        <f t="shared" si="1"/>
        <v>1.4504389265111612</v>
      </c>
      <c r="P31" s="9"/>
    </row>
    <row r="32" spans="1:16" ht="15">
      <c r="A32" s="12"/>
      <c r="B32" s="25">
        <v>334.49</v>
      </c>
      <c r="C32" s="20" t="s">
        <v>33</v>
      </c>
      <c r="D32" s="47">
        <v>0</v>
      </c>
      <c r="E32" s="47">
        <v>682167</v>
      </c>
      <c r="F32" s="47">
        <v>0</v>
      </c>
      <c r="G32" s="47">
        <v>119344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aca="true" t="shared" si="7" ref="N32:N46">SUM(D32:M32)</f>
        <v>801511</v>
      </c>
      <c r="O32" s="48">
        <f t="shared" si="1"/>
        <v>20.103110107850515</v>
      </c>
      <c r="P32" s="9"/>
    </row>
    <row r="33" spans="1:16" ht="15">
      <c r="A33" s="12"/>
      <c r="B33" s="25">
        <v>334.5</v>
      </c>
      <c r="C33" s="20" t="s">
        <v>34</v>
      </c>
      <c r="D33" s="47">
        <v>-20097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-20097</v>
      </c>
      <c r="O33" s="48">
        <f t="shared" si="1"/>
        <v>-0.5040632054176072</v>
      </c>
      <c r="P33" s="9"/>
    </row>
    <row r="34" spans="1:16" ht="15">
      <c r="A34" s="12"/>
      <c r="B34" s="25">
        <v>334.69</v>
      </c>
      <c r="C34" s="20" t="s">
        <v>35</v>
      </c>
      <c r="D34" s="47">
        <v>243642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243642</v>
      </c>
      <c r="O34" s="48">
        <f t="shared" si="1"/>
        <v>6.110910458991723</v>
      </c>
      <c r="P34" s="9"/>
    </row>
    <row r="35" spans="1:16" ht="15">
      <c r="A35" s="12"/>
      <c r="B35" s="25">
        <v>334.7</v>
      </c>
      <c r="C35" s="20" t="s">
        <v>36</v>
      </c>
      <c r="D35" s="47">
        <v>12667</v>
      </c>
      <c r="E35" s="47">
        <v>105473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118140</v>
      </c>
      <c r="O35" s="48">
        <f t="shared" si="1"/>
        <v>2.963130173062453</v>
      </c>
      <c r="P35" s="9"/>
    </row>
    <row r="36" spans="1:16" ht="15">
      <c r="A36" s="12"/>
      <c r="B36" s="25">
        <v>334.89</v>
      </c>
      <c r="C36" s="20" t="s">
        <v>37</v>
      </c>
      <c r="D36" s="47">
        <v>0</v>
      </c>
      <c r="E36" s="47">
        <v>1323660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1323660</v>
      </c>
      <c r="O36" s="48">
        <f t="shared" si="1"/>
        <v>33.199398043641835</v>
      </c>
      <c r="P36" s="9"/>
    </row>
    <row r="37" spans="1:16" ht="15">
      <c r="A37" s="12"/>
      <c r="B37" s="25">
        <v>334.9</v>
      </c>
      <c r="C37" s="20" t="s">
        <v>38</v>
      </c>
      <c r="D37" s="47">
        <v>0</v>
      </c>
      <c r="E37" s="47">
        <v>199541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199541</v>
      </c>
      <c r="O37" s="48">
        <f aca="true" t="shared" si="8" ref="O37:O68">(N37/O$80)</f>
        <v>5.004790569350389</v>
      </c>
      <c r="P37" s="9"/>
    </row>
    <row r="38" spans="1:16" ht="15">
      <c r="A38" s="12"/>
      <c r="B38" s="25">
        <v>335.12</v>
      </c>
      <c r="C38" s="20" t="s">
        <v>39</v>
      </c>
      <c r="D38" s="47">
        <v>751172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751172</v>
      </c>
      <c r="O38" s="48">
        <f t="shared" si="8"/>
        <v>18.840531728116378</v>
      </c>
      <c r="P38" s="9"/>
    </row>
    <row r="39" spans="1:16" ht="15">
      <c r="A39" s="12"/>
      <c r="B39" s="25">
        <v>335.13</v>
      </c>
      <c r="C39" s="20" t="s">
        <v>40</v>
      </c>
      <c r="D39" s="47">
        <v>19575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19575</v>
      </c>
      <c r="O39" s="48">
        <f t="shared" si="8"/>
        <v>0.4909706546275395</v>
      </c>
      <c r="P39" s="9"/>
    </row>
    <row r="40" spans="1:16" ht="15">
      <c r="A40" s="12"/>
      <c r="B40" s="25">
        <v>335.14</v>
      </c>
      <c r="C40" s="20" t="s">
        <v>41</v>
      </c>
      <c r="D40" s="47">
        <v>8458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8458</v>
      </c>
      <c r="O40" s="48">
        <f t="shared" si="8"/>
        <v>0.21213945322297467</v>
      </c>
      <c r="P40" s="9"/>
    </row>
    <row r="41" spans="1:16" ht="15">
      <c r="A41" s="12"/>
      <c r="B41" s="25">
        <v>335.15</v>
      </c>
      <c r="C41" s="20" t="s">
        <v>42</v>
      </c>
      <c r="D41" s="47">
        <v>8628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8628</v>
      </c>
      <c r="O41" s="48">
        <f t="shared" si="8"/>
        <v>0.2164033107599699</v>
      </c>
      <c r="P41" s="9"/>
    </row>
    <row r="42" spans="1:16" ht="15">
      <c r="A42" s="12"/>
      <c r="B42" s="25">
        <v>335.16</v>
      </c>
      <c r="C42" s="20" t="s">
        <v>43</v>
      </c>
      <c r="D42" s="47">
        <v>223250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223250</v>
      </c>
      <c r="O42" s="48">
        <f t="shared" si="8"/>
        <v>5.599448206671683</v>
      </c>
      <c r="P42" s="9"/>
    </row>
    <row r="43" spans="1:16" ht="15">
      <c r="A43" s="12"/>
      <c r="B43" s="25">
        <v>335.18</v>
      </c>
      <c r="C43" s="20" t="s">
        <v>44</v>
      </c>
      <c r="D43" s="47">
        <v>1661964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1661964</v>
      </c>
      <c r="O43" s="48">
        <f t="shared" si="8"/>
        <v>41.684574868322045</v>
      </c>
      <c r="P43" s="9"/>
    </row>
    <row r="44" spans="1:16" ht="15">
      <c r="A44" s="12"/>
      <c r="B44" s="25">
        <v>335.19</v>
      </c>
      <c r="C44" s="20" t="s">
        <v>54</v>
      </c>
      <c r="D44" s="47">
        <v>867500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867500</v>
      </c>
      <c r="O44" s="48">
        <f t="shared" si="8"/>
        <v>21.75821419613745</v>
      </c>
      <c r="P44" s="9"/>
    </row>
    <row r="45" spans="1:16" ht="15">
      <c r="A45" s="12"/>
      <c r="B45" s="25">
        <v>335.21</v>
      </c>
      <c r="C45" s="20" t="s">
        <v>45</v>
      </c>
      <c r="D45" s="47">
        <v>0</v>
      </c>
      <c r="E45" s="47">
        <v>8590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8590</v>
      </c>
      <c r="O45" s="48">
        <f t="shared" si="8"/>
        <v>0.21545021319287685</v>
      </c>
      <c r="P45" s="9"/>
    </row>
    <row r="46" spans="1:16" ht="15">
      <c r="A46" s="12"/>
      <c r="B46" s="25">
        <v>335.49</v>
      </c>
      <c r="C46" s="20" t="s">
        <v>46</v>
      </c>
      <c r="D46" s="47">
        <v>0</v>
      </c>
      <c r="E46" s="47">
        <v>1650888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1650888</v>
      </c>
      <c r="O46" s="48">
        <f t="shared" si="8"/>
        <v>41.406772009029346</v>
      </c>
      <c r="P46" s="9"/>
    </row>
    <row r="47" spans="1:16" ht="15">
      <c r="A47" s="12"/>
      <c r="B47" s="25">
        <v>337.2</v>
      </c>
      <c r="C47" s="20" t="s">
        <v>112</v>
      </c>
      <c r="D47" s="47">
        <v>9700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9700</v>
      </c>
      <c r="O47" s="48">
        <f t="shared" si="8"/>
        <v>0.2432906947579634</v>
      </c>
      <c r="P47" s="9"/>
    </row>
    <row r="48" spans="1:16" ht="15.75">
      <c r="A48" s="29" t="s">
        <v>51</v>
      </c>
      <c r="B48" s="30"/>
      <c r="C48" s="31"/>
      <c r="D48" s="32">
        <f aca="true" t="shared" si="9" ref="D48:M48">SUM(D49:D64)</f>
        <v>1266895</v>
      </c>
      <c r="E48" s="32">
        <f t="shared" si="9"/>
        <v>2209932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473048</v>
      </c>
      <c r="J48" s="32">
        <f t="shared" si="9"/>
        <v>0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>SUM(D48:M48)</f>
        <v>3949875</v>
      </c>
      <c r="O48" s="46">
        <f t="shared" si="8"/>
        <v>99.06884875846501</v>
      </c>
      <c r="P48" s="10"/>
    </row>
    <row r="49" spans="1:16" ht="15">
      <c r="A49" s="12"/>
      <c r="B49" s="25">
        <v>341.1</v>
      </c>
      <c r="C49" s="20" t="s">
        <v>55</v>
      </c>
      <c r="D49" s="47">
        <v>115803</v>
      </c>
      <c r="E49" s="47">
        <v>747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116550</v>
      </c>
      <c r="O49" s="48">
        <f t="shared" si="8"/>
        <v>2.9232505643340856</v>
      </c>
      <c r="P49" s="9"/>
    </row>
    <row r="50" spans="1:16" ht="15">
      <c r="A50" s="12"/>
      <c r="B50" s="25">
        <v>341.15</v>
      </c>
      <c r="C50" s="20" t="s">
        <v>56</v>
      </c>
      <c r="D50" s="47">
        <v>0</v>
      </c>
      <c r="E50" s="47">
        <v>85147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aca="true" t="shared" si="10" ref="N50:N64">SUM(D50:M50)</f>
        <v>85147</v>
      </c>
      <c r="O50" s="48">
        <f t="shared" si="8"/>
        <v>2.135615751191372</v>
      </c>
      <c r="P50" s="9"/>
    </row>
    <row r="51" spans="1:16" ht="15">
      <c r="A51" s="12"/>
      <c r="B51" s="25">
        <v>341.2</v>
      </c>
      <c r="C51" s="20" t="s">
        <v>57</v>
      </c>
      <c r="D51" s="47">
        <v>0</v>
      </c>
      <c r="E51" s="47">
        <v>240159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240159</v>
      </c>
      <c r="O51" s="48">
        <f t="shared" si="8"/>
        <v>6.023551542513168</v>
      </c>
      <c r="P51" s="9"/>
    </row>
    <row r="52" spans="1:16" ht="15">
      <c r="A52" s="12"/>
      <c r="B52" s="25">
        <v>341.51</v>
      </c>
      <c r="C52" s="20" t="s">
        <v>58</v>
      </c>
      <c r="D52" s="47">
        <v>475801</v>
      </c>
      <c r="E52" s="47">
        <v>7660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483461</v>
      </c>
      <c r="O52" s="48">
        <f t="shared" si="8"/>
        <v>12.125934286430901</v>
      </c>
      <c r="P52" s="9"/>
    </row>
    <row r="53" spans="1:16" ht="15">
      <c r="A53" s="12"/>
      <c r="B53" s="25">
        <v>341.52</v>
      </c>
      <c r="C53" s="20" t="s">
        <v>59</v>
      </c>
      <c r="D53" s="47">
        <v>260921</v>
      </c>
      <c r="E53" s="47">
        <v>130528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391449</v>
      </c>
      <c r="O53" s="48">
        <f t="shared" si="8"/>
        <v>9.818133935289692</v>
      </c>
      <c r="P53" s="9"/>
    </row>
    <row r="54" spans="1:16" ht="15">
      <c r="A54" s="12"/>
      <c r="B54" s="25">
        <v>341.56</v>
      </c>
      <c r="C54" s="20" t="s">
        <v>60</v>
      </c>
      <c r="D54" s="47">
        <v>71935</v>
      </c>
      <c r="E54" s="47">
        <v>8093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80028</v>
      </c>
      <c r="O54" s="48">
        <f t="shared" si="8"/>
        <v>2.0072234762979684</v>
      </c>
      <c r="P54" s="9"/>
    </row>
    <row r="55" spans="1:16" ht="15">
      <c r="A55" s="12"/>
      <c r="B55" s="25">
        <v>341.9</v>
      </c>
      <c r="C55" s="20" t="s">
        <v>61</v>
      </c>
      <c r="D55" s="47">
        <v>49154</v>
      </c>
      <c r="E55" s="47">
        <v>66121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115275</v>
      </c>
      <c r="O55" s="48">
        <f t="shared" si="8"/>
        <v>2.8912716328066215</v>
      </c>
      <c r="P55" s="9"/>
    </row>
    <row r="56" spans="1:16" ht="15">
      <c r="A56" s="12"/>
      <c r="B56" s="25">
        <v>342.4</v>
      </c>
      <c r="C56" s="20" t="s">
        <v>62</v>
      </c>
      <c r="D56" s="47">
        <v>0</v>
      </c>
      <c r="E56" s="47">
        <v>254652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254652</v>
      </c>
      <c r="O56" s="48">
        <f t="shared" si="8"/>
        <v>6.387057938299473</v>
      </c>
      <c r="P56" s="9"/>
    </row>
    <row r="57" spans="1:16" ht="15">
      <c r="A57" s="12"/>
      <c r="B57" s="25">
        <v>342.6</v>
      </c>
      <c r="C57" s="20" t="s">
        <v>63</v>
      </c>
      <c r="D57" s="47">
        <v>0</v>
      </c>
      <c r="E57" s="47">
        <v>978056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978056</v>
      </c>
      <c r="O57" s="48">
        <f t="shared" si="8"/>
        <v>24.531126160020065</v>
      </c>
      <c r="P57" s="9"/>
    </row>
    <row r="58" spans="1:16" ht="15">
      <c r="A58" s="12"/>
      <c r="B58" s="25">
        <v>342.9</v>
      </c>
      <c r="C58" s="20" t="s">
        <v>64</v>
      </c>
      <c r="D58" s="47">
        <v>0</v>
      </c>
      <c r="E58" s="47">
        <v>18543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18543</v>
      </c>
      <c r="O58" s="48">
        <f t="shared" si="8"/>
        <v>0.4650865312264861</v>
      </c>
      <c r="P58" s="9"/>
    </row>
    <row r="59" spans="1:16" ht="15">
      <c r="A59" s="12"/>
      <c r="B59" s="25">
        <v>343.4</v>
      </c>
      <c r="C59" s="20" t="s">
        <v>65</v>
      </c>
      <c r="D59" s="47">
        <v>0</v>
      </c>
      <c r="E59" s="47">
        <v>227213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227213</v>
      </c>
      <c r="O59" s="48">
        <f t="shared" si="8"/>
        <v>5.698846250313519</v>
      </c>
      <c r="P59" s="9"/>
    </row>
    <row r="60" spans="1:16" ht="15">
      <c r="A60" s="12"/>
      <c r="B60" s="25">
        <v>343.8</v>
      </c>
      <c r="C60" s="20" t="s">
        <v>66</v>
      </c>
      <c r="D60" s="47">
        <v>0</v>
      </c>
      <c r="E60" s="47">
        <v>114818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114818</v>
      </c>
      <c r="O60" s="48">
        <f t="shared" si="8"/>
        <v>2.879809380486581</v>
      </c>
      <c r="P60" s="9"/>
    </row>
    <row r="61" spans="1:16" ht="15">
      <c r="A61" s="12"/>
      <c r="B61" s="25">
        <v>346.4</v>
      </c>
      <c r="C61" s="20" t="s">
        <v>69</v>
      </c>
      <c r="D61" s="47">
        <v>0</v>
      </c>
      <c r="E61" s="47">
        <v>78195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78195</v>
      </c>
      <c r="O61" s="48">
        <f t="shared" si="8"/>
        <v>1.9612490594431904</v>
      </c>
      <c r="P61" s="9"/>
    </row>
    <row r="62" spans="1:16" ht="15">
      <c r="A62" s="12"/>
      <c r="B62" s="25">
        <v>346.9</v>
      </c>
      <c r="C62" s="20" t="s">
        <v>70</v>
      </c>
      <c r="D62" s="47">
        <v>12233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12233</v>
      </c>
      <c r="O62" s="48">
        <f t="shared" si="8"/>
        <v>0.3068221720591924</v>
      </c>
      <c r="P62" s="9"/>
    </row>
    <row r="63" spans="1:16" ht="15">
      <c r="A63" s="12"/>
      <c r="B63" s="25">
        <v>347.2</v>
      </c>
      <c r="C63" s="20" t="s">
        <v>71</v>
      </c>
      <c r="D63" s="47">
        <v>106760</v>
      </c>
      <c r="E63" s="47">
        <v>0</v>
      </c>
      <c r="F63" s="47">
        <v>0</v>
      </c>
      <c r="G63" s="47">
        <v>0</v>
      </c>
      <c r="H63" s="47">
        <v>0</v>
      </c>
      <c r="I63" s="47">
        <v>317628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424388</v>
      </c>
      <c r="O63" s="48">
        <f t="shared" si="8"/>
        <v>10.644293955354904</v>
      </c>
      <c r="P63" s="9"/>
    </row>
    <row r="64" spans="1:16" ht="15">
      <c r="A64" s="12"/>
      <c r="B64" s="25">
        <v>347.4</v>
      </c>
      <c r="C64" s="20" t="s">
        <v>72</v>
      </c>
      <c r="D64" s="47">
        <v>174288</v>
      </c>
      <c r="E64" s="47">
        <v>0</v>
      </c>
      <c r="F64" s="47">
        <v>0</v>
      </c>
      <c r="G64" s="47">
        <v>0</v>
      </c>
      <c r="H64" s="47">
        <v>0</v>
      </c>
      <c r="I64" s="47">
        <v>155420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329708</v>
      </c>
      <c r="O64" s="48">
        <f t="shared" si="8"/>
        <v>8.269576122397792</v>
      </c>
      <c r="P64" s="9"/>
    </row>
    <row r="65" spans="1:16" ht="15.75">
      <c r="A65" s="29" t="s">
        <v>52</v>
      </c>
      <c r="B65" s="30"/>
      <c r="C65" s="31"/>
      <c r="D65" s="32">
        <f aca="true" t="shared" si="11" ref="D65:M65">SUM(D66:D69)</f>
        <v>112445</v>
      </c>
      <c r="E65" s="32">
        <f t="shared" si="11"/>
        <v>216577</v>
      </c>
      <c r="F65" s="32">
        <f t="shared" si="11"/>
        <v>0</v>
      </c>
      <c r="G65" s="32">
        <f t="shared" si="11"/>
        <v>0</v>
      </c>
      <c r="H65" s="32">
        <f t="shared" si="11"/>
        <v>0</v>
      </c>
      <c r="I65" s="32">
        <f t="shared" si="11"/>
        <v>0</v>
      </c>
      <c r="J65" s="32">
        <f t="shared" si="11"/>
        <v>0</v>
      </c>
      <c r="K65" s="32">
        <f t="shared" si="11"/>
        <v>0</v>
      </c>
      <c r="L65" s="32">
        <f t="shared" si="11"/>
        <v>0</v>
      </c>
      <c r="M65" s="32">
        <f t="shared" si="11"/>
        <v>0</v>
      </c>
      <c r="N65" s="32">
        <f aca="true" t="shared" si="12" ref="N65:N78">SUM(D65:M65)</f>
        <v>329022</v>
      </c>
      <c r="O65" s="46">
        <f t="shared" si="8"/>
        <v>8.252370203160272</v>
      </c>
      <c r="P65" s="10"/>
    </row>
    <row r="66" spans="1:16" ht="15">
      <c r="A66" s="13"/>
      <c r="B66" s="40">
        <v>351.1</v>
      </c>
      <c r="C66" s="21" t="s">
        <v>87</v>
      </c>
      <c r="D66" s="47">
        <v>49350</v>
      </c>
      <c r="E66" s="47">
        <v>40848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2"/>
        <v>90198</v>
      </c>
      <c r="O66" s="48">
        <f t="shared" si="8"/>
        <v>2.2623024830699774</v>
      </c>
      <c r="P66" s="9"/>
    </row>
    <row r="67" spans="1:16" ht="15">
      <c r="A67" s="13"/>
      <c r="B67" s="40">
        <v>352</v>
      </c>
      <c r="C67" s="21" t="s">
        <v>88</v>
      </c>
      <c r="D67" s="47">
        <v>25779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2"/>
        <v>25779</v>
      </c>
      <c r="O67" s="48">
        <f t="shared" si="8"/>
        <v>0.646576373212942</v>
      </c>
      <c r="P67" s="9"/>
    </row>
    <row r="68" spans="1:16" ht="15">
      <c r="A68" s="13"/>
      <c r="B68" s="40">
        <v>354</v>
      </c>
      <c r="C68" s="21" t="s">
        <v>89</v>
      </c>
      <c r="D68" s="47">
        <v>0</v>
      </c>
      <c r="E68" s="47">
        <v>148305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2"/>
        <v>148305</v>
      </c>
      <c r="O68" s="48">
        <f t="shared" si="8"/>
        <v>3.719714070729872</v>
      </c>
      <c r="P68" s="9"/>
    </row>
    <row r="69" spans="1:16" ht="15">
      <c r="A69" s="13"/>
      <c r="B69" s="40">
        <v>359</v>
      </c>
      <c r="C69" s="21" t="s">
        <v>90</v>
      </c>
      <c r="D69" s="47">
        <v>37316</v>
      </c>
      <c r="E69" s="47">
        <v>27424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2"/>
        <v>64740</v>
      </c>
      <c r="O69" s="48">
        <f aca="true" t="shared" si="13" ref="O69:O78">(N69/O$80)</f>
        <v>1.6237772761474794</v>
      </c>
      <c r="P69" s="9"/>
    </row>
    <row r="70" spans="1:16" ht="15.75">
      <c r="A70" s="29" t="s">
        <v>3</v>
      </c>
      <c r="B70" s="30"/>
      <c r="C70" s="31"/>
      <c r="D70" s="32">
        <f aca="true" t="shared" si="14" ref="D70:M70">SUM(D71:D75)</f>
        <v>3224685</v>
      </c>
      <c r="E70" s="32">
        <f t="shared" si="14"/>
        <v>3021198</v>
      </c>
      <c r="F70" s="32">
        <f t="shared" si="14"/>
        <v>1754</v>
      </c>
      <c r="G70" s="32">
        <f t="shared" si="14"/>
        <v>946091</v>
      </c>
      <c r="H70" s="32">
        <f t="shared" si="14"/>
        <v>0</v>
      </c>
      <c r="I70" s="32">
        <f t="shared" si="14"/>
        <v>5106</v>
      </c>
      <c r="J70" s="32">
        <f t="shared" si="14"/>
        <v>0</v>
      </c>
      <c r="K70" s="32">
        <f t="shared" si="14"/>
        <v>0</v>
      </c>
      <c r="L70" s="32">
        <f t="shared" si="14"/>
        <v>0</v>
      </c>
      <c r="M70" s="32">
        <f t="shared" si="14"/>
        <v>0</v>
      </c>
      <c r="N70" s="32">
        <f t="shared" si="12"/>
        <v>7198834</v>
      </c>
      <c r="O70" s="46">
        <f t="shared" si="13"/>
        <v>180.55766240280914</v>
      </c>
      <c r="P70" s="10"/>
    </row>
    <row r="71" spans="1:16" ht="15">
      <c r="A71" s="12"/>
      <c r="B71" s="25">
        <v>361.1</v>
      </c>
      <c r="C71" s="20" t="s">
        <v>91</v>
      </c>
      <c r="D71" s="47">
        <v>30442</v>
      </c>
      <c r="E71" s="47">
        <v>112199</v>
      </c>
      <c r="F71" s="47">
        <v>1754</v>
      </c>
      <c r="G71" s="47">
        <v>14431</v>
      </c>
      <c r="H71" s="47">
        <v>0</v>
      </c>
      <c r="I71" s="47">
        <v>563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159389</v>
      </c>
      <c r="O71" s="48">
        <f t="shared" si="13"/>
        <v>3.9977175821419615</v>
      </c>
      <c r="P71" s="9"/>
    </row>
    <row r="72" spans="1:16" ht="15">
      <c r="A72" s="12"/>
      <c r="B72" s="25">
        <v>361.3</v>
      </c>
      <c r="C72" s="20" t="s">
        <v>92</v>
      </c>
      <c r="D72" s="47">
        <v>8699</v>
      </c>
      <c r="E72" s="47">
        <v>50921</v>
      </c>
      <c r="F72" s="47">
        <v>0</v>
      </c>
      <c r="G72" s="47">
        <v>14427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74047</v>
      </c>
      <c r="O72" s="48">
        <f t="shared" si="13"/>
        <v>1.8572109355405066</v>
      </c>
      <c r="P72" s="9"/>
    </row>
    <row r="73" spans="1:16" ht="15">
      <c r="A73" s="12"/>
      <c r="B73" s="25">
        <v>362</v>
      </c>
      <c r="C73" s="20" t="s">
        <v>93</v>
      </c>
      <c r="D73" s="47">
        <v>207952</v>
      </c>
      <c r="E73" s="47">
        <v>167724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375676</v>
      </c>
      <c r="O73" s="48">
        <f t="shared" si="13"/>
        <v>9.422523200401304</v>
      </c>
      <c r="P73" s="9"/>
    </row>
    <row r="74" spans="1:16" ht="15">
      <c r="A74" s="12"/>
      <c r="B74" s="25">
        <v>366</v>
      </c>
      <c r="C74" s="20" t="s">
        <v>95</v>
      </c>
      <c r="D74" s="47">
        <v>8215</v>
      </c>
      <c r="E74" s="47">
        <v>50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8265</v>
      </c>
      <c r="O74" s="48">
        <f t="shared" si="13"/>
        <v>0.2072987208427389</v>
      </c>
      <c r="P74" s="9"/>
    </row>
    <row r="75" spans="1:16" ht="15">
      <c r="A75" s="12"/>
      <c r="B75" s="25">
        <v>369.9</v>
      </c>
      <c r="C75" s="20" t="s">
        <v>96</v>
      </c>
      <c r="D75" s="47">
        <v>2969377</v>
      </c>
      <c r="E75" s="47">
        <v>2690304</v>
      </c>
      <c r="F75" s="47">
        <v>0</v>
      </c>
      <c r="G75" s="47">
        <v>917233</v>
      </c>
      <c r="H75" s="47">
        <v>0</v>
      </c>
      <c r="I75" s="47">
        <v>4543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6581457</v>
      </c>
      <c r="O75" s="48">
        <f t="shared" si="13"/>
        <v>165.07291196388263</v>
      </c>
      <c r="P75" s="9"/>
    </row>
    <row r="76" spans="1:16" ht="15.75">
      <c r="A76" s="29" t="s">
        <v>53</v>
      </c>
      <c r="B76" s="30"/>
      <c r="C76" s="31"/>
      <c r="D76" s="32">
        <f aca="true" t="shared" si="15" ref="D76:M76">SUM(D77:D77)</f>
        <v>366271</v>
      </c>
      <c r="E76" s="32">
        <f t="shared" si="15"/>
        <v>196592</v>
      </c>
      <c r="F76" s="32">
        <f t="shared" si="15"/>
        <v>6201045</v>
      </c>
      <c r="G76" s="32">
        <f t="shared" si="15"/>
        <v>0</v>
      </c>
      <c r="H76" s="32">
        <f t="shared" si="15"/>
        <v>0</v>
      </c>
      <c r="I76" s="32">
        <f t="shared" si="15"/>
        <v>48000</v>
      </c>
      <c r="J76" s="32">
        <f t="shared" si="15"/>
        <v>0</v>
      </c>
      <c r="K76" s="32">
        <f t="shared" si="15"/>
        <v>0</v>
      </c>
      <c r="L76" s="32">
        <f t="shared" si="15"/>
        <v>0</v>
      </c>
      <c r="M76" s="32">
        <f t="shared" si="15"/>
        <v>0</v>
      </c>
      <c r="N76" s="32">
        <f t="shared" si="12"/>
        <v>6811908</v>
      </c>
      <c r="O76" s="46">
        <f t="shared" si="13"/>
        <v>170.85297215951843</v>
      </c>
      <c r="P76" s="9"/>
    </row>
    <row r="77" spans="1:16" ht="15.75" thickBot="1">
      <c r="A77" s="12"/>
      <c r="B77" s="25">
        <v>381</v>
      </c>
      <c r="C77" s="20" t="s">
        <v>97</v>
      </c>
      <c r="D77" s="47">
        <v>366271</v>
      </c>
      <c r="E77" s="47">
        <v>196592</v>
      </c>
      <c r="F77" s="47">
        <v>6201045</v>
      </c>
      <c r="G77" s="47">
        <v>0</v>
      </c>
      <c r="H77" s="47">
        <v>0</v>
      </c>
      <c r="I77" s="47">
        <v>48000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6811908</v>
      </c>
      <c r="O77" s="48">
        <f t="shared" si="13"/>
        <v>170.85297215951843</v>
      </c>
      <c r="P77" s="9"/>
    </row>
    <row r="78" spans="1:119" ht="16.5" thickBot="1">
      <c r="A78" s="14" t="s">
        <v>74</v>
      </c>
      <c r="B78" s="23"/>
      <c r="C78" s="22"/>
      <c r="D78" s="15">
        <f aca="true" t="shared" si="16" ref="D78:M78">SUM(D5,D14,D19,D48,D65,D70,D76)</f>
        <v>24761638</v>
      </c>
      <c r="E78" s="15">
        <f t="shared" si="16"/>
        <v>20746794</v>
      </c>
      <c r="F78" s="15">
        <f t="shared" si="16"/>
        <v>6662298</v>
      </c>
      <c r="G78" s="15">
        <f t="shared" si="16"/>
        <v>7643354</v>
      </c>
      <c r="H78" s="15">
        <f t="shared" si="16"/>
        <v>0</v>
      </c>
      <c r="I78" s="15">
        <f t="shared" si="16"/>
        <v>594006</v>
      </c>
      <c r="J78" s="15">
        <f t="shared" si="16"/>
        <v>0</v>
      </c>
      <c r="K78" s="15">
        <f t="shared" si="16"/>
        <v>0</v>
      </c>
      <c r="L78" s="15">
        <f t="shared" si="16"/>
        <v>0</v>
      </c>
      <c r="M78" s="15">
        <f t="shared" si="16"/>
        <v>0</v>
      </c>
      <c r="N78" s="15">
        <f t="shared" si="12"/>
        <v>60408090</v>
      </c>
      <c r="O78" s="38">
        <f t="shared" si="13"/>
        <v>1515.1264108352145</v>
      </c>
      <c r="P78" s="6"/>
      <c r="Q78" s="2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</row>
    <row r="79" spans="1:15" ht="15">
      <c r="A79" s="16"/>
      <c r="B79" s="18"/>
      <c r="C79" s="18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9"/>
    </row>
    <row r="80" spans="1:15" ht="15">
      <c r="A80" s="41"/>
      <c r="B80" s="42"/>
      <c r="C80" s="42"/>
      <c r="D80" s="43"/>
      <c r="E80" s="43"/>
      <c r="F80" s="43"/>
      <c r="G80" s="43"/>
      <c r="H80" s="43"/>
      <c r="I80" s="43"/>
      <c r="J80" s="43"/>
      <c r="K80" s="43"/>
      <c r="L80" s="49" t="s">
        <v>116</v>
      </c>
      <c r="M80" s="49"/>
      <c r="N80" s="49"/>
      <c r="O80" s="44">
        <v>39870</v>
      </c>
    </row>
    <row r="81" spans="1:15" ht="15">
      <c r="A81" s="50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2"/>
    </row>
    <row r="82" spans="1:15" ht="15.75" customHeight="1" thickBot="1">
      <c r="A82" s="53" t="s">
        <v>114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5"/>
    </row>
  </sheetData>
  <sheetProtection/>
  <mergeCells count="10">
    <mergeCell ref="L80:N80"/>
    <mergeCell ref="A81:O81"/>
    <mergeCell ref="A82:O8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105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106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98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103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99</v>
      </c>
      <c r="F4" s="34" t="s">
        <v>100</v>
      </c>
      <c r="G4" s="34" t="s">
        <v>101</v>
      </c>
      <c r="H4" s="34" t="s">
        <v>5</v>
      </c>
      <c r="I4" s="34" t="s">
        <v>6</v>
      </c>
      <c r="J4" s="35" t="s">
        <v>102</v>
      </c>
      <c r="K4" s="35" t="s">
        <v>7</v>
      </c>
      <c r="L4" s="35" t="s">
        <v>8</v>
      </c>
      <c r="M4" s="35" t="s">
        <v>9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1571355</v>
      </c>
      <c r="E5" s="27">
        <f t="shared" si="0"/>
        <v>22625747</v>
      </c>
      <c r="F5" s="27">
        <f t="shared" si="0"/>
        <v>507648</v>
      </c>
      <c r="G5" s="27">
        <f t="shared" si="0"/>
        <v>1046904</v>
      </c>
      <c r="H5" s="27">
        <f t="shared" si="0"/>
        <v>0</v>
      </c>
      <c r="I5" s="27">
        <f t="shared" si="0"/>
        <v>200159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25951813</v>
      </c>
      <c r="O5" s="33">
        <f aca="true" t="shared" si="1" ref="O5:O36">(N5/O$83)</f>
        <v>648.8602110211021</v>
      </c>
      <c r="P5" s="6"/>
    </row>
    <row r="6" spans="1:16" ht="15">
      <c r="A6" s="12"/>
      <c r="B6" s="25">
        <v>311</v>
      </c>
      <c r="C6" s="20" t="s">
        <v>2</v>
      </c>
      <c r="D6" s="47">
        <v>0</v>
      </c>
      <c r="E6" s="47">
        <v>14403184</v>
      </c>
      <c r="F6" s="47">
        <v>507648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14910832</v>
      </c>
      <c r="O6" s="48">
        <f t="shared" si="1"/>
        <v>372.80808080808083</v>
      </c>
      <c r="P6" s="9"/>
    </row>
    <row r="7" spans="1:16" ht="15">
      <c r="A7" s="12"/>
      <c r="B7" s="25">
        <v>312.1</v>
      </c>
      <c r="C7" s="20" t="s">
        <v>10</v>
      </c>
      <c r="D7" s="47">
        <v>0</v>
      </c>
      <c r="E7" s="47">
        <v>179192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3">SUM(D7:M7)</f>
        <v>179192</v>
      </c>
      <c r="O7" s="48">
        <f t="shared" si="1"/>
        <v>4.4802480248024805</v>
      </c>
      <c r="P7" s="9"/>
    </row>
    <row r="8" spans="1:16" ht="15">
      <c r="A8" s="12"/>
      <c r="B8" s="25">
        <v>312.3</v>
      </c>
      <c r="C8" s="20" t="s">
        <v>11</v>
      </c>
      <c r="D8" s="47">
        <v>0</v>
      </c>
      <c r="E8" s="47">
        <v>268016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268016</v>
      </c>
      <c r="O8" s="48">
        <f t="shared" si="1"/>
        <v>6.701070107010701</v>
      </c>
      <c r="P8" s="9"/>
    </row>
    <row r="9" spans="1:16" ht="15">
      <c r="A9" s="12"/>
      <c r="B9" s="25">
        <v>312.41</v>
      </c>
      <c r="C9" s="20" t="s">
        <v>13</v>
      </c>
      <c r="D9" s="47">
        <v>0</v>
      </c>
      <c r="E9" s="47">
        <v>1486351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1486351</v>
      </c>
      <c r="O9" s="48">
        <f t="shared" si="1"/>
        <v>37.16249124912491</v>
      </c>
      <c r="P9" s="9"/>
    </row>
    <row r="10" spans="1:16" ht="15">
      <c r="A10" s="12"/>
      <c r="B10" s="25">
        <v>312.42</v>
      </c>
      <c r="C10" s="20" t="s">
        <v>12</v>
      </c>
      <c r="D10" s="47">
        <v>0</v>
      </c>
      <c r="E10" s="47">
        <v>0</v>
      </c>
      <c r="F10" s="47">
        <v>0</v>
      </c>
      <c r="G10" s="47">
        <v>949649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949649</v>
      </c>
      <c r="O10" s="48">
        <f t="shared" si="1"/>
        <v>23.743599359935995</v>
      </c>
      <c r="P10" s="9"/>
    </row>
    <row r="11" spans="1:16" ht="15">
      <c r="A11" s="12"/>
      <c r="B11" s="25">
        <v>312.6</v>
      </c>
      <c r="C11" s="20" t="s">
        <v>14</v>
      </c>
      <c r="D11" s="47">
        <v>1425818</v>
      </c>
      <c r="E11" s="47">
        <v>2406104</v>
      </c>
      <c r="F11" s="47">
        <v>0</v>
      </c>
      <c r="G11" s="47">
        <v>97255</v>
      </c>
      <c r="H11" s="47">
        <v>0</v>
      </c>
      <c r="I11" s="47">
        <v>200159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4129336</v>
      </c>
      <c r="O11" s="48">
        <f t="shared" si="1"/>
        <v>103.24372437243724</v>
      </c>
      <c r="P11" s="9"/>
    </row>
    <row r="12" spans="1:16" ht="15">
      <c r="A12" s="12"/>
      <c r="B12" s="25">
        <v>315</v>
      </c>
      <c r="C12" s="20" t="s">
        <v>15</v>
      </c>
      <c r="D12" s="47">
        <v>145537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145537</v>
      </c>
      <c r="O12" s="48">
        <f t="shared" si="1"/>
        <v>3.6387888788878886</v>
      </c>
      <c r="P12" s="9"/>
    </row>
    <row r="13" spans="1:16" ht="15">
      <c r="A13" s="12"/>
      <c r="B13" s="25">
        <v>319</v>
      </c>
      <c r="C13" s="20" t="s">
        <v>16</v>
      </c>
      <c r="D13" s="47">
        <v>0</v>
      </c>
      <c r="E13" s="47">
        <v>3882900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3882900</v>
      </c>
      <c r="O13" s="48">
        <f t="shared" si="1"/>
        <v>97.08220822082208</v>
      </c>
      <c r="P13" s="9"/>
    </row>
    <row r="14" spans="1:16" ht="15.75">
      <c r="A14" s="29" t="s">
        <v>17</v>
      </c>
      <c r="B14" s="30"/>
      <c r="C14" s="31"/>
      <c r="D14" s="32">
        <f>SUM(D15:D18)</f>
        <v>411587</v>
      </c>
      <c r="E14" s="32">
        <f aca="true" t="shared" si="3" ref="E14:M14">SUM(E15:E18)</f>
        <v>2630506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aca="true" t="shared" si="4" ref="N14:N20">SUM(D14:M14)</f>
        <v>3042093</v>
      </c>
      <c r="O14" s="46">
        <f t="shared" si="1"/>
        <v>76.05993099309931</v>
      </c>
      <c r="P14" s="10"/>
    </row>
    <row r="15" spans="1:16" ht="15">
      <c r="A15" s="12"/>
      <c r="B15" s="25">
        <v>322</v>
      </c>
      <c r="C15" s="20" t="s">
        <v>0</v>
      </c>
      <c r="D15" s="47">
        <v>0</v>
      </c>
      <c r="E15" s="47">
        <v>320007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320007</v>
      </c>
      <c r="O15" s="48">
        <f t="shared" si="1"/>
        <v>8.000975097509752</v>
      </c>
      <c r="P15" s="9"/>
    </row>
    <row r="16" spans="1:16" ht="15">
      <c r="A16" s="12"/>
      <c r="B16" s="25">
        <v>323.7</v>
      </c>
      <c r="C16" s="20" t="s">
        <v>18</v>
      </c>
      <c r="D16" s="47">
        <v>355333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355333</v>
      </c>
      <c r="O16" s="48">
        <f t="shared" si="1"/>
        <v>8.884213421342134</v>
      </c>
      <c r="P16" s="9"/>
    </row>
    <row r="17" spans="1:16" ht="15">
      <c r="A17" s="12"/>
      <c r="B17" s="25">
        <v>329</v>
      </c>
      <c r="C17" s="20" t="s">
        <v>20</v>
      </c>
      <c r="D17" s="47">
        <v>0</v>
      </c>
      <c r="E17" s="47">
        <v>2258253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2258253</v>
      </c>
      <c r="O17" s="48">
        <f t="shared" si="1"/>
        <v>56.46197119711971</v>
      </c>
      <c r="P17" s="9"/>
    </row>
    <row r="18" spans="1:16" ht="15">
      <c r="A18" s="12"/>
      <c r="B18" s="25">
        <v>367</v>
      </c>
      <c r="C18" s="20" t="s">
        <v>107</v>
      </c>
      <c r="D18" s="47">
        <v>56254</v>
      </c>
      <c r="E18" s="47">
        <v>52246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108500</v>
      </c>
      <c r="O18" s="48">
        <f t="shared" si="1"/>
        <v>2.712771277127713</v>
      </c>
      <c r="P18" s="9"/>
    </row>
    <row r="19" spans="1:16" ht="15.75">
      <c r="A19" s="29" t="s">
        <v>22</v>
      </c>
      <c r="B19" s="30"/>
      <c r="C19" s="31"/>
      <c r="D19" s="32">
        <f aca="true" t="shared" si="5" ref="D19:M19">SUM(D20:D47)</f>
        <v>4204338</v>
      </c>
      <c r="E19" s="32">
        <f t="shared" si="5"/>
        <v>6166199</v>
      </c>
      <c r="F19" s="32">
        <f t="shared" si="5"/>
        <v>0</v>
      </c>
      <c r="G19" s="32">
        <f t="shared" si="5"/>
        <v>1898636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5">
        <f t="shared" si="4"/>
        <v>12269173</v>
      </c>
      <c r="O19" s="46">
        <f t="shared" si="1"/>
        <v>306.76000100010003</v>
      </c>
      <c r="P19" s="10"/>
    </row>
    <row r="20" spans="1:16" ht="15">
      <c r="A20" s="12"/>
      <c r="B20" s="25">
        <v>331.2</v>
      </c>
      <c r="C20" s="20" t="s">
        <v>21</v>
      </c>
      <c r="D20" s="47">
        <v>115618</v>
      </c>
      <c r="E20" s="47">
        <v>31264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146882</v>
      </c>
      <c r="O20" s="48">
        <f t="shared" si="1"/>
        <v>3.6724172417241725</v>
      </c>
      <c r="P20" s="9"/>
    </row>
    <row r="21" spans="1:16" ht="15">
      <c r="A21" s="12"/>
      <c r="B21" s="25">
        <v>331.35</v>
      </c>
      <c r="C21" s="20" t="s">
        <v>108</v>
      </c>
      <c r="D21" s="47">
        <v>0</v>
      </c>
      <c r="E21" s="47">
        <v>113089</v>
      </c>
      <c r="F21" s="47">
        <v>0</v>
      </c>
      <c r="G21" s="47">
        <v>489961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aca="true" t="shared" si="6" ref="N21:N30">SUM(D21:M21)</f>
        <v>603050</v>
      </c>
      <c r="O21" s="48">
        <f t="shared" si="1"/>
        <v>15.077757775777577</v>
      </c>
      <c r="P21" s="9"/>
    </row>
    <row r="22" spans="1:16" ht="15">
      <c r="A22" s="12"/>
      <c r="B22" s="25">
        <v>331.41</v>
      </c>
      <c r="C22" s="20" t="s">
        <v>27</v>
      </c>
      <c r="D22" s="47">
        <v>0</v>
      </c>
      <c r="E22" s="47">
        <v>0</v>
      </c>
      <c r="F22" s="47">
        <v>0</v>
      </c>
      <c r="G22" s="47">
        <v>204725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204725</v>
      </c>
      <c r="O22" s="48">
        <f t="shared" si="1"/>
        <v>5.118636863686369</v>
      </c>
      <c r="P22" s="9"/>
    </row>
    <row r="23" spans="1:16" ht="15">
      <c r="A23" s="12"/>
      <c r="B23" s="25">
        <v>331.5</v>
      </c>
      <c r="C23" s="20" t="s">
        <v>109</v>
      </c>
      <c r="D23" s="47">
        <v>0</v>
      </c>
      <c r="E23" s="47">
        <v>4804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4804</v>
      </c>
      <c r="O23" s="48">
        <f t="shared" si="1"/>
        <v>0.12011201120112011</v>
      </c>
      <c r="P23" s="9"/>
    </row>
    <row r="24" spans="1:16" ht="15">
      <c r="A24" s="12"/>
      <c r="B24" s="25">
        <v>331.61</v>
      </c>
      <c r="C24" s="20" t="s">
        <v>110</v>
      </c>
      <c r="D24" s="47">
        <v>7780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7780</v>
      </c>
      <c r="O24" s="48">
        <f t="shared" si="1"/>
        <v>0.19451945194519452</v>
      </c>
      <c r="P24" s="9"/>
    </row>
    <row r="25" spans="1:16" ht="15">
      <c r="A25" s="12"/>
      <c r="B25" s="25">
        <v>331.65</v>
      </c>
      <c r="C25" s="20" t="s">
        <v>28</v>
      </c>
      <c r="D25" s="47">
        <v>0</v>
      </c>
      <c r="E25" s="47">
        <v>125554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125554</v>
      </c>
      <c r="O25" s="48">
        <f t="shared" si="1"/>
        <v>3.139163916391639</v>
      </c>
      <c r="P25" s="9"/>
    </row>
    <row r="26" spans="1:16" ht="15">
      <c r="A26" s="12"/>
      <c r="B26" s="25">
        <v>331.69</v>
      </c>
      <c r="C26" s="20" t="s">
        <v>29</v>
      </c>
      <c r="D26" s="47">
        <v>437508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437508</v>
      </c>
      <c r="O26" s="48">
        <f t="shared" si="1"/>
        <v>10.938793879387939</v>
      </c>
      <c r="P26" s="9"/>
    </row>
    <row r="27" spans="1:16" ht="15">
      <c r="A27" s="12"/>
      <c r="B27" s="25">
        <v>331.7</v>
      </c>
      <c r="C27" s="20" t="s">
        <v>23</v>
      </c>
      <c r="D27" s="47">
        <v>144007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144007</v>
      </c>
      <c r="O27" s="48">
        <f t="shared" si="1"/>
        <v>3.6005350535053506</v>
      </c>
      <c r="P27" s="9"/>
    </row>
    <row r="28" spans="1:16" ht="15">
      <c r="A28" s="12"/>
      <c r="B28" s="25">
        <v>334.1</v>
      </c>
      <c r="C28" s="20" t="s">
        <v>24</v>
      </c>
      <c r="D28" s="47">
        <v>28754</v>
      </c>
      <c r="E28" s="47">
        <v>0</v>
      </c>
      <c r="F28" s="47">
        <v>0</v>
      </c>
      <c r="G28" s="47">
        <v>1068335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1097089</v>
      </c>
      <c r="O28" s="48">
        <f t="shared" si="1"/>
        <v>27.42996799679968</v>
      </c>
      <c r="P28" s="9"/>
    </row>
    <row r="29" spans="1:16" ht="15">
      <c r="A29" s="12"/>
      <c r="B29" s="25">
        <v>334.2</v>
      </c>
      <c r="C29" s="20" t="s">
        <v>25</v>
      </c>
      <c r="D29" s="47">
        <v>14368</v>
      </c>
      <c r="E29" s="47">
        <v>1499713</v>
      </c>
      <c r="F29" s="47">
        <v>0</v>
      </c>
      <c r="G29" s="47">
        <v>-64385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1449696</v>
      </c>
      <c r="O29" s="48">
        <f t="shared" si="1"/>
        <v>36.246024602460245</v>
      </c>
      <c r="P29" s="9"/>
    </row>
    <row r="30" spans="1:16" ht="15">
      <c r="A30" s="12"/>
      <c r="B30" s="25">
        <v>334.31</v>
      </c>
      <c r="C30" s="20" t="s">
        <v>30</v>
      </c>
      <c r="D30" s="47">
        <v>54761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54761</v>
      </c>
      <c r="O30" s="48">
        <f t="shared" si="1"/>
        <v>1.369161916191619</v>
      </c>
      <c r="P30" s="9"/>
    </row>
    <row r="31" spans="1:16" ht="15">
      <c r="A31" s="12"/>
      <c r="B31" s="25">
        <v>334.34</v>
      </c>
      <c r="C31" s="20" t="s">
        <v>31</v>
      </c>
      <c r="D31" s="47">
        <v>0</v>
      </c>
      <c r="E31" s="47">
        <v>60053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60053</v>
      </c>
      <c r="O31" s="48">
        <f t="shared" si="1"/>
        <v>1.5014751475147514</v>
      </c>
      <c r="P31" s="9"/>
    </row>
    <row r="32" spans="1:16" ht="15">
      <c r="A32" s="12"/>
      <c r="B32" s="25">
        <v>334.49</v>
      </c>
      <c r="C32" s="20" t="s">
        <v>33</v>
      </c>
      <c r="D32" s="47">
        <v>0</v>
      </c>
      <c r="E32" s="47">
        <v>38997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aca="true" t="shared" si="7" ref="N32:N46">SUM(D32:M32)</f>
        <v>38997</v>
      </c>
      <c r="O32" s="48">
        <f t="shared" si="1"/>
        <v>0.975022502250225</v>
      </c>
      <c r="P32" s="9"/>
    </row>
    <row r="33" spans="1:16" ht="15">
      <c r="A33" s="12"/>
      <c r="B33" s="25">
        <v>334.5</v>
      </c>
      <c r="C33" s="20" t="s">
        <v>34</v>
      </c>
      <c r="D33" s="47">
        <v>116</v>
      </c>
      <c r="E33" s="47">
        <v>10584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10700</v>
      </c>
      <c r="O33" s="48">
        <f t="shared" si="1"/>
        <v>0.26752675267526754</v>
      </c>
      <c r="P33" s="9"/>
    </row>
    <row r="34" spans="1:16" ht="15">
      <c r="A34" s="12"/>
      <c r="B34" s="25">
        <v>334.69</v>
      </c>
      <c r="C34" s="20" t="s">
        <v>35</v>
      </c>
      <c r="D34" s="47">
        <v>252084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252084</v>
      </c>
      <c r="O34" s="48">
        <f t="shared" si="1"/>
        <v>6.3027302730273025</v>
      </c>
      <c r="P34" s="9"/>
    </row>
    <row r="35" spans="1:16" ht="15">
      <c r="A35" s="12"/>
      <c r="B35" s="25">
        <v>334.7</v>
      </c>
      <c r="C35" s="20" t="s">
        <v>36</v>
      </c>
      <c r="D35" s="47">
        <v>15661</v>
      </c>
      <c r="E35" s="47">
        <v>640888</v>
      </c>
      <c r="F35" s="47">
        <v>0</v>
      </c>
      <c r="G35" s="47">
        <v>200000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856549</v>
      </c>
      <c r="O35" s="48">
        <f t="shared" si="1"/>
        <v>21.415866586658666</v>
      </c>
      <c r="P35" s="9"/>
    </row>
    <row r="36" spans="1:16" ht="15">
      <c r="A36" s="12"/>
      <c r="B36" s="25">
        <v>334.89</v>
      </c>
      <c r="C36" s="20" t="s">
        <v>37</v>
      </c>
      <c r="D36" s="47">
        <v>0</v>
      </c>
      <c r="E36" s="47">
        <v>1354416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1354416</v>
      </c>
      <c r="O36" s="48">
        <f t="shared" si="1"/>
        <v>33.86378637863786</v>
      </c>
      <c r="P36" s="9"/>
    </row>
    <row r="37" spans="1:16" ht="15">
      <c r="A37" s="12"/>
      <c r="B37" s="25">
        <v>334.9</v>
      </c>
      <c r="C37" s="20" t="s">
        <v>38</v>
      </c>
      <c r="D37" s="47">
        <v>0</v>
      </c>
      <c r="E37" s="47">
        <v>600643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600643</v>
      </c>
      <c r="O37" s="48">
        <f aca="true" t="shared" si="8" ref="O37:O68">(N37/O$83)</f>
        <v>15.017576757675767</v>
      </c>
      <c r="P37" s="9"/>
    </row>
    <row r="38" spans="1:16" ht="15">
      <c r="A38" s="12"/>
      <c r="B38" s="25">
        <v>335.12</v>
      </c>
      <c r="C38" s="20" t="s">
        <v>39</v>
      </c>
      <c r="D38" s="47">
        <v>745606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745606</v>
      </c>
      <c r="O38" s="48">
        <f t="shared" si="8"/>
        <v>18.642014201420142</v>
      </c>
      <c r="P38" s="9"/>
    </row>
    <row r="39" spans="1:16" ht="15">
      <c r="A39" s="12"/>
      <c r="B39" s="25">
        <v>335.13</v>
      </c>
      <c r="C39" s="20" t="s">
        <v>40</v>
      </c>
      <c r="D39" s="47">
        <v>17868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17868</v>
      </c>
      <c r="O39" s="48">
        <f t="shared" si="8"/>
        <v>0.44674467446744676</v>
      </c>
      <c r="P39" s="9"/>
    </row>
    <row r="40" spans="1:16" ht="15">
      <c r="A40" s="12"/>
      <c r="B40" s="25">
        <v>335.14</v>
      </c>
      <c r="C40" s="20" t="s">
        <v>41</v>
      </c>
      <c r="D40" s="47">
        <v>9291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9291</v>
      </c>
      <c r="O40" s="48">
        <f t="shared" si="8"/>
        <v>0.2322982298229823</v>
      </c>
      <c r="P40" s="9"/>
    </row>
    <row r="41" spans="1:16" ht="15">
      <c r="A41" s="12"/>
      <c r="B41" s="25">
        <v>335.15</v>
      </c>
      <c r="C41" s="20" t="s">
        <v>42</v>
      </c>
      <c r="D41" s="47">
        <v>7017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7017</v>
      </c>
      <c r="O41" s="48">
        <f t="shared" si="8"/>
        <v>0.17544254425442543</v>
      </c>
      <c r="P41" s="9"/>
    </row>
    <row r="42" spans="1:16" ht="15">
      <c r="A42" s="12"/>
      <c r="B42" s="25">
        <v>335.16</v>
      </c>
      <c r="C42" s="20" t="s">
        <v>43</v>
      </c>
      <c r="D42" s="47">
        <v>223250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223250</v>
      </c>
      <c r="O42" s="48">
        <f t="shared" si="8"/>
        <v>5.581808180818082</v>
      </c>
      <c r="P42" s="9"/>
    </row>
    <row r="43" spans="1:16" ht="15">
      <c r="A43" s="12"/>
      <c r="B43" s="25">
        <v>335.18</v>
      </c>
      <c r="C43" s="20" t="s">
        <v>44</v>
      </c>
      <c r="D43" s="47">
        <v>1670445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1670445</v>
      </c>
      <c r="O43" s="48">
        <f t="shared" si="8"/>
        <v>41.76530153015302</v>
      </c>
      <c r="P43" s="9"/>
    </row>
    <row r="44" spans="1:16" ht="15">
      <c r="A44" s="12"/>
      <c r="B44" s="25">
        <v>335.19</v>
      </c>
      <c r="C44" s="20" t="s">
        <v>54</v>
      </c>
      <c r="D44" s="47">
        <v>451889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451889</v>
      </c>
      <c r="O44" s="48">
        <f t="shared" si="8"/>
        <v>11.298354835483549</v>
      </c>
      <c r="P44" s="9"/>
    </row>
    <row r="45" spans="1:16" ht="15">
      <c r="A45" s="12"/>
      <c r="B45" s="25">
        <v>335.21</v>
      </c>
      <c r="C45" s="20" t="s">
        <v>45</v>
      </c>
      <c r="D45" s="47">
        <v>0</v>
      </c>
      <c r="E45" s="47">
        <v>6935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6935</v>
      </c>
      <c r="O45" s="48">
        <f t="shared" si="8"/>
        <v>0.1733923392339234</v>
      </c>
      <c r="P45" s="9"/>
    </row>
    <row r="46" spans="1:16" ht="15">
      <c r="A46" s="12"/>
      <c r="B46" s="25">
        <v>335.29</v>
      </c>
      <c r="C46" s="20" t="s">
        <v>111</v>
      </c>
      <c r="D46" s="47">
        <v>0</v>
      </c>
      <c r="E46" s="47">
        <v>1679259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1679259</v>
      </c>
      <c r="O46" s="48">
        <f t="shared" si="8"/>
        <v>41.985673567356734</v>
      </c>
      <c r="P46" s="9"/>
    </row>
    <row r="47" spans="1:16" ht="15">
      <c r="A47" s="12"/>
      <c r="B47" s="25">
        <v>337.2</v>
      </c>
      <c r="C47" s="20" t="s">
        <v>112</v>
      </c>
      <c r="D47" s="47">
        <v>8315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8315</v>
      </c>
      <c r="O47" s="48">
        <f t="shared" si="8"/>
        <v>0.2078957895789579</v>
      </c>
      <c r="P47" s="9"/>
    </row>
    <row r="48" spans="1:16" ht="15.75">
      <c r="A48" s="29" t="s">
        <v>51</v>
      </c>
      <c r="B48" s="30"/>
      <c r="C48" s="31"/>
      <c r="D48" s="32">
        <f aca="true" t="shared" si="9" ref="D48:M48">SUM(D49:D66)</f>
        <v>1293880</v>
      </c>
      <c r="E48" s="32">
        <f t="shared" si="9"/>
        <v>2373656</v>
      </c>
      <c r="F48" s="32">
        <f t="shared" si="9"/>
        <v>0</v>
      </c>
      <c r="G48" s="32">
        <f t="shared" si="9"/>
        <v>0</v>
      </c>
      <c r="H48" s="32">
        <f t="shared" si="9"/>
        <v>0</v>
      </c>
      <c r="I48" s="32">
        <f t="shared" si="9"/>
        <v>494620</v>
      </c>
      <c r="J48" s="32">
        <f t="shared" si="9"/>
        <v>0</v>
      </c>
      <c r="K48" s="32">
        <f t="shared" si="9"/>
        <v>0</v>
      </c>
      <c r="L48" s="32">
        <f t="shared" si="9"/>
        <v>0</v>
      </c>
      <c r="M48" s="32">
        <f t="shared" si="9"/>
        <v>0</v>
      </c>
      <c r="N48" s="32">
        <f>SUM(D48:M48)</f>
        <v>4162156</v>
      </c>
      <c r="O48" s="46">
        <f t="shared" si="8"/>
        <v>104.06430643064306</v>
      </c>
      <c r="P48" s="10"/>
    </row>
    <row r="49" spans="1:16" ht="15">
      <c r="A49" s="12"/>
      <c r="B49" s="25">
        <v>341.1</v>
      </c>
      <c r="C49" s="20" t="s">
        <v>55</v>
      </c>
      <c r="D49" s="47">
        <v>149332</v>
      </c>
      <c r="E49" s="47">
        <v>894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SUM(D49:M49)</f>
        <v>150226</v>
      </c>
      <c r="O49" s="48">
        <f t="shared" si="8"/>
        <v>3.756025602560256</v>
      </c>
      <c r="P49" s="9"/>
    </row>
    <row r="50" spans="1:16" ht="15">
      <c r="A50" s="12"/>
      <c r="B50" s="25">
        <v>341.15</v>
      </c>
      <c r="C50" s="20" t="s">
        <v>56</v>
      </c>
      <c r="D50" s="47">
        <v>0</v>
      </c>
      <c r="E50" s="47">
        <v>93636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aca="true" t="shared" si="10" ref="N50:N66">SUM(D50:M50)</f>
        <v>93636</v>
      </c>
      <c r="O50" s="48">
        <f t="shared" si="8"/>
        <v>2.341134113411341</v>
      </c>
      <c r="P50" s="9"/>
    </row>
    <row r="51" spans="1:16" ht="15">
      <c r="A51" s="12"/>
      <c r="B51" s="25">
        <v>341.2</v>
      </c>
      <c r="C51" s="20" t="s">
        <v>57</v>
      </c>
      <c r="D51" s="47">
        <v>0</v>
      </c>
      <c r="E51" s="47">
        <v>330290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330290</v>
      </c>
      <c r="O51" s="48">
        <f t="shared" si="8"/>
        <v>8.258075807580758</v>
      </c>
      <c r="P51" s="9"/>
    </row>
    <row r="52" spans="1:16" ht="15">
      <c r="A52" s="12"/>
      <c r="B52" s="25">
        <v>341.51</v>
      </c>
      <c r="C52" s="20" t="s">
        <v>58</v>
      </c>
      <c r="D52" s="47">
        <v>571149</v>
      </c>
      <c r="E52" s="47">
        <v>8093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579242</v>
      </c>
      <c r="O52" s="48">
        <f t="shared" si="8"/>
        <v>14.482498249824982</v>
      </c>
      <c r="P52" s="9"/>
    </row>
    <row r="53" spans="1:16" ht="15">
      <c r="A53" s="12"/>
      <c r="B53" s="25">
        <v>341.52</v>
      </c>
      <c r="C53" s="20" t="s">
        <v>59</v>
      </c>
      <c r="D53" s="47">
        <v>22700</v>
      </c>
      <c r="E53" s="47">
        <v>399793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422493</v>
      </c>
      <c r="O53" s="48">
        <f t="shared" si="8"/>
        <v>10.563381338133814</v>
      </c>
      <c r="P53" s="9"/>
    </row>
    <row r="54" spans="1:16" ht="15">
      <c r="A54" s="12"/>
      <c r="B54" s="25">
        <v>341.56</v>
      </c>
      <c r="C54" s="20" t="s">
        <v>60</v>
      </c>
      <c r="D54" s="47">
        <v>70134</v>
      </c>
      <c r="E54" s="47">
        <v>8095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78229</v>
      </c>
      <c r="O54" s="48">
        <f t="shared" si="8"/>
        <v>1.955920592059206</v>
      </c>
      <c r="P54" s="9"/>
    </row>
    <row r="55" spans="1:16" ht="15">
      <c r="A55" s="12"/>
      <c r="B55" s="25">
        <v>341.9</v>
      </c>
      <c r="C55" s="20" t="s">
        <v>61</v>
      </c>
      <c r="D55" s="47">
        <v>52724</v>
      </c>
      <c r="E55" s="47">
        <v>56144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108868</v>
      </c>
      <c r="O55" s="48">
        <f t="shared" si="8"/>
        <v>2.721972197219722</v>
      </c>
      <c r="P55" s="9"/>
    </row>
    <row r="56" spans="1:16" ht="15">
      <c r="A56" s="12"/>
      <c r="B56" s="25">
        <v>342.4</v>
      </c>
      <c r="C56" s="20" t="s">
        <v>62</v>
      </c>
      <c r="D56" s="47">
        <v>0</v>
      </c>
      <c r="E56" s="47">
        <v>179400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179400</v>
      </c>
      <c r="O56" s="48">
        <f t="shared" si="8"/>
        <v>4.485448544854486</v>
      </c>
      <c r="P56" s="9"/>
    </row>
    <row r="57" spans="1:16" ht="15">
      <c r="A57" s="12"/>
      <c r="B57" s="25">
        <v>342.6</v>
      </c>
      <c r="C57" s="20" t="s">
        <v>63</v>
      </c>
      <c r="D57" s="47">
        <v>0</v>
      </c>
      <c r="E57" s="47">
        <v>888753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888753</v>
      </c>
      <c r="O57" s="48">
        <f t="shared" si="8"/>
        <v>22.221047104710472</v>
      </c>
      <c r="P57" s="9"/>
    </row>
    <row r="58" spans="1:16" ht="15">
      <c r="A58" s="12"/>
      <c r="B58" s="25">
        <v>342.9</v>
      </c>
      <c r="C58" s="20" t="s">
        <v>64</v>
      </c>
      <c r="D58" s="47">
        <v>0</v>
      </c>
      <c r="E58" s="47">
        <v>11796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11796</v>
      </c>
      <c r="O58" s="48">
        <f t="shared" si="8"/>
        <v>0.29492949294929494</v>
      </c>
      <c r="P58" s="9"/>
    </row>
    <row r="59" spans="1:16" ht="15">
      <c r="A59" s="12"/>
      <c r="B59" s="25">
        <v>343.4</v>
      </c>
      <c r="C59" s="20" t="s">
        <v>65</v>
      </c>
      <c r="D59" s="47">
        <v>0</v>
      </c>
      <c r="E59" s="47">
        <v>214422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214422</v>
      </c>
      <c r="O59" s="48">
        <f t="shared" si="8"/>
        <v>5.361086108610861</v>
      </c>
      <c r="P59" s="9"/>
    </row>
    <row r="60" spans="1:16" ht="15">
      <c r="A60" s="12"/>
      <c r="B60" s="25">
        <v>343.8</v>
      </c>
      <c r="C60" s="20" t="s">
        <v>66</v>
      </c>
      <c r="D60" s="47">
        <v>0</v>
      </c>
      <c r="E60" s="47">
        <v>96367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96367</v>
      </c>
      <c r="O60" s="48">
        <f t="shared" si="8"/>
        <v>2.4094159415941596</v>
      </c>
      <c r="P60" s="9"/>
    </row>
    <row r="61" spans="1:16" ht="15">
      <c r="A61" s="12"/>
      <c r="B61" s="25">
        <v>344.1</v>
      </c>
      <c r="C61" s="20" t="s">
        <v>67</v>
      </c>
      <c r="D61" s="47">
        <v>65916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65916</v>
      </c>
      <c r="O61" s="48">
        <f t="shared" si="8"/>
        <v>1.648064806480648</v>
      </c>
      <c r="P61" s="9"/>
    </row>
    <row r="62" spans="1:16" ht="15">
      <c r="A62" s="12"/>
      <c r="B62" s="25">
        <v>345.9</v>
      </c>
      <c r="C62" s="20" t="s">
        <v>68</v>
      </c>
      <c r="D62" s="47">
        <v>66703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66703</v>
      </c>
      <c r="O62" s="48">
        <f t="shared" si="8"/>
        <v>1.6677417741774176</v>
      </c>
      <c r="P62" s="9"/>
    </row>
    <row r="63" spans="1:16" ht="15">
      <c r="A63" s="12"/>
      <c r="B63" s="25">
        <v>346.4</v>
      </c>
      <c r="C63" s="20" t="s">
        <v>69</v>
      </c>
      <c r="D63" s="47">
        <v>0</v>
      </c>
      <c r="E63" s="47">
        <v>85973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85973</v>
      </c>
      <c r="O63" s="48">
        <f t="shared" si="8"/>
        <v>2.1495399539953994</v>
      </c>
      <c r="P63" s="9"/>
    </row>
    <row r="64" spans="1:16" ht="15">
      <c r="A64" s="12"/>
      <c r="B64" s="25">
        <v>346.9</v>
      </c>
      <c r="C64" s="20" t="s">
        <v>70</v>
      </c>
      <c r="D64" s="47">
        <v>17998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17998</v>
      </c>
      <c r="O64" s="48">
        <f t="shared" si="8"/>
        <v>0.44999499949995</v>
      </c>
      <c r="P64" s="9"/>
    </row>
    <row r="65" spans="1:16" ht="15">
      <c r="A65" s="12"/>
      <c r="B65" s="25">
        <v>347.2</v>
      </c>
      <c r="C65" s="20" t="s">
        <v>71</v>
      </c>
      <c r="D65" s="47">
        <v>102598</v>
      </c>
      <c r="E65" s="47">
        <v>0</v>
      </c>
      <c r="F65" s="47">
        <v>0</v>
      </c>
      <c r="G65" s="47">
        <v>0</v>
      </c>
      <c r="H65" s="47">
        <v>0</v>
      </c>
      <c r="I65" s="47">
        <v>384036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486634</v>
      </c>
      <c r="O65" s="48">
        <f t="shared" si="8"/>
        <v>12.167066706670667</v>
      </c>
      <c r="P65" s="9"/>
    </row>
    <row r="66" spans="1:16" ht="15">
      <c r="A66" s="12"/>
      <c r="B66" s="25">
        <v>347.4</v>
      </c>
      <c r="C66" s="20" t="s">
        <v>72</v>
      </c>
      <c r="D66" s="47">
        <v>174626</v>
      </c>
      <c r="E66" s="47">
        <v>0</v>
      </c>
      <c r="F66" s="47">
        <v>0</v>
      </c>
      <c r="G66" s="47">
        <v>0</v>
      </c>
      <c r="H66" s="47">
        <v>0</v>
      </c>
      <c r="I66" s="47">
        <v>110584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285210</v>
      </c>
      <c r="O66" s="48">
        <f t="shared" si="8"/>
        <v>7.130963096309631</v>
      </c>
      <c r="P66" s="9"/>
    </row>
    <row r="67" spans="1:16" ht="15.75">
      <c r="A67" s="29" t="s">
        <v>52</v>
      </c>
      <c r="B67" s="30"/>
      <c r="C67" s="31"/>
      <c r="D67" s="32">
        <f aca="true" t="shared" si="11" ref="D67:M67">SUM(D68:D71)</f>
        <v>22698</v>
      </c>
      <c r="E67" s="32">
        <f t="shared" si="11"/>
        <v>196113</v>
      </c>
      <c r="F67" s="32">
        <f t="shared" si="11"/>
        <v>0</v>
      </c>
      <c r="G67" s="32">
        <f t="shared" si="11"/>
        <v>0</v>
      </c>
      <c r="H67" s="32">
        <f t="shared" si="11"/>
        <v>0</v>
      </c>
      <c r="I67" s="32">
        <f t="shared" si="11"/>
        <v>0</v>
      </c>
      <c r="J67" s="32">
        <f t="shared" si="11"/>
        <v>0</v>
      </c>
      <c r="K67" s="32">
        <f t="shared" si="11"/>
        <v>0</v>
      </c>
      <c r="L67" s="32">
        <f t="shared" si="11"/>
        <v>0</v>
      </c>
      <c r="M67" s="32">
        <f t="shared" si="11"/>
        <v>0</v>
      </c>
      <c r="N67" s="32">
        <f aca="true" t="shared" si="12" ref="N67:N81">SUM(D67:M67)</f>
        <v>218811</v>
      </c>
      <c r="O67" s="46">
        <f t="shared" si="8"/>
        <v>5.470822082208221</v>
      </c>
      <c r="P67" s="10"/>
    </row>
    <row r="68" spans="1:16" ht="15">
      <c r="A68" s="13"/>
      <c r="B68" s="40">
        <v>351.1</v>
      </c>
      <c r="C68" s="21" t="s">
        <v>87</v>
      </c>
      <c r="D68" s="47">
        <v>0</v>
      </c>
      <c r="E68" s="47">
        <v>108861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2"/>
        <v>108861</v>
      </c>
      <c r="O68" s="48">
        <f t="shared" si="8"/>
        <v>2.7217971797179716</v>
      </c>
      <c r="P68" s="9"/>
    </row>
    <row r="69" spans="1:16" ht="15">
      <c r="A69" s="13"/>
      <c r="B69" s="40">
        <v>352</v>
      </c>
      <c r="C69" s="21" t="s">
        <v>88</v>
      </c>
      <c r="D69" s="47">
        <v>22698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2"/>
        <v>22698</v>
      </c>
      <c r="O69" s="48">
        <f aca="true" t="shared" si="13" ref="O69:O81">(N69/O$83)</f>
        <v>0.5675067506750675</v>
      </c>
      <c r="P69" s="9"/>
    </row>
    <row r="70" spans="1:16" ht="15">
      <c r="A70" s="13"/>
      <c r="B70" s="40">
        <v>354</v>
      </c>
      <c r="C70" s="21" t="s">
        <v>89</v>
      </c>
      <c r="D70" s="47">
        <v>0</v>
      </c>
      <c r="E70" s="47">
        <v>15611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2"/>
        <v>15611</v>
      </c>
      <c r="O70" s="48">
        <f t="shared" si="13"/>
        <v>0.3903140314031403</v>
      </c>
      <c r="P70" s="9"/>
    </row>
    <row r="71" spans="1:16" ht="15">
      <c r="A71" s="13"/>
      <c r="B71" s="40">
        <v>359</v>
      </c>
      <c r="C71" s="21" t="s">
        <v>90</v>
      </c>
      <c r="D71" s="47">
        <v>0</v>
      </c>
      <c r="E71" s="47">
        <v>71641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2"/>
        <v>71641</v>
      </c>
      <c r="O71" s="48">
        <f t="shared" si="13"/>
        <v>1.7912041204120412</v>
      </c>
      <c r="P71" s="9"/>
    </row>
    <row r="72" spans="1:16" ht="15.75">
      <c r="A72" s="29" t="s">
        <v>3</v>
      </c>
      <c r="B72" s="30"/>
      <c r="C72" s="31"/>
      <c r="D72" s="32">
        <f aca="true" t="shared" si="14" ref="D72:M72">SUM(D73:D78)</f>
        <v>2075162</v>
      </c>
      <c r="E72" s="32">
        <f t="shared" si="14"/>
        <v>2921158</v>
      </c>
      <c r="F72" s="32">
        <f t="shared" si="14"/>
        <v>1799</v>
      </c>
      <c r="G72" s="32">
        <f t="shared" si="14"/>
        <v>81101</v>
      </c>
      <c r="H72" s="32">
        <f t="shared" si="14"/>
        <v>0</v>
      </c>
      <c r="I72" s="32">
        <f t="shared" si="14"/>
        <v>91973</v>
      </c>
      <c r="J72" s="32">
        <f t="shared" si="14"/>
        <v>0</v>
      </c>
      <c r="K72" s="32">
        <f t="shared" si="14"/>
        <v>0</v>
      </c>
      <c r="L72" s="32">
        <f t="shared" si="14"/>
        <v>0</v>
      </c>
      <c r="M72" s="32">
        <f t="shared" si="14"/>
        <v>0</v>
      </c>
      <c r="N72" s="32">
        <f t="shared" si="12"/>
        <v>5171193</v>
      </c>
      <c r="O72" s="46">
        <f t="shared" si="13"/>
        <v>129.29275427542754</v>
      </c>
      <c r="P72" s="10"/>
    </row>
    <row r="73" spans="1:16" ht="15">
      <c r="A73" s="12"/>
      <c r="B73" s="25">
        <v>361.1</v>
      </c>
      <c r="C73" s="20" t="s">
        <v>91</v>
      </c>
      <c r="D73" s="47">
        <v>14222</v>
      </c>
      <c r="E73" s="47">
        <v>446439</v>
      </c>
      <c r="F73" s="47">
        <v>1799</v>
      </c>
      <c r="G73" s="47">
        <v>24882</v>
      </c>
      <c r="H73" s="47">
        <v>0</v>
      </c>
      <c r="I73" s="47">
        <v>1324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488666</v>
      </c>
      <c r="O73" s="48">
        <f t="shared" si="13"/>
        <v>12.217871787178717</v>
      </c>
      <c r="P73" s="9"/>
    </row>
    <row r="74" spans="1:16" ht="15">
      <c r="A74" s="12"/>
      <c r="B74" s="25">
        <v>361.3</v>
      </c>
      <c r="C74" s="20" t="s">
        <v>92</v>
      </c>
      <c r="D74" s="47">
        <v>0</v>
      </c>
      <c r="E74" s="47">
        <v>158831</v>
      </c>
      <c r="F74" s="47">
        <v>0</v>
      </c>
      <c r="G74" s="47">
        <v>56219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215050</v>
      </c>
      <c r="O74" s="48">
        <f t="shared" si="13"/>
        <v>5.376787678767877</v>
      </c>
      <c r="P74" s="9"/>
    </row>
    <row r="75" spans="1:16" ht="15">
      <c r="A75" s="12"/>
      <c r="B75" s="25">
        <v>362</v>
      </c>
      <c r="C75" s="20" t="s">
        <v>93</v>
      </c>
      <c r="D75" s="47">
        <v>79915</v>
      </c>
      <c r="E75" s="47">
        <v>56741</v>
      </c>
      <c r="F75" s="47">
        <v>0</v>
      </c>
      <c r="G75" s="47">
        <v>0</v>
      </c>
      <c r="H75" s="47">
        <v>0</v>
      </c>
      <c r="I75" s="47">
        <v>1909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138565</v>
      </c>
      <c r="O75" s="48">
        <f t="shared" si="13"/>
        <v>3.4644714471447147</v>
      </c>
      <c r="P75" s="9"/>
    </row>
    <row r="76" spans="1:16" ht="15">
      <c r="A76" s="12"/>
      <c r="B76" s="25">
        <v>364</v>
      </c>
      <c r="C76" s="20" t="s">
        <v>94</v>
      </c>
      <c r="D76" s="47">
        <v>17304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17304</v>
      </c>
      <c r="O76" s="48">
        <f t="shared" si="13"/>
        <v>0.43264326432643263</v>
      </c>
      <c r="P76" s="9"/>
    </row>
    <row r="77" spans="1:16" ht="15">
      <c r="A77" s="12"/>
      <c r="B77" s="25">
        <v>366</v>
      </c>
      <c r="C77" s="20" t="s">
        <v>95</v>
      </c>
      <c r="D77" s="47">
        <v>9795</v>
      </c>
      <c r="E77" s="47">
        <v>216675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226470</v>
      </c>
      <c r="O77" s="48">
        <f t="shared" si="13"/>
        <v>5.662316231623162</v>
      </c>
      <c r="P77" s="9"/>
    </row>
    <row r="78" spans="1:16" ht="15">
      <c r="A78" s="12"/>
      <c r="B78" s="25">
        <v>369.9</v>
      </c>
      <c r="C78" s="20" t="s">
        <v>96</v>
      </c>
      <c r="D78" s="47">
        <v>1953926</v>
      </c>
      <c r="E78" s="47">
        <v>2042472</v>
      </c>
      <c r="F78" s="47">
        <v>0</v>
      </c>
      <c r="G78" s="47">
        <v>0</v>
      </c>
      <c r="H78" s="47">
        <v>0</v>
      </c>
      <c r="I78" s="47">
        <v>88740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4085138</v>
      </c>
      <c r="O78" s="48">
        <f t="shared" si="13"/>
        <v>102.13866386638664</v>
      </c>
      <c r="P78" s="9"/>
    </row>
    <row r="79" spans="1:16" ht="15.75">
      <c r="A79" s="29" t="s">
        <v>53</v>
      </c>
      <c r="B79" s="30"/>
      <c r="C79" s="31"/>
      <c r="D79" s="32">
        <f aca="true" t="shared" si="15" ref="D79:M79">SUM(D80:D80)</f>
        <v>17774575</v>
      </c>
      <c r="E79" s="32">
        <f t="shared" si="15"/>
        <v>5167294</v>
      </c>
      <c r="F79" s="32">
        <f t="shared" si="15"/>
        <v>889128</v>
      </c>
      <c r="G79" s="32">
        <f t="shared" si="15"/>
        <v>343550</v>
      </c>
      <c r="H79" s="32">
        <f t="shared" si="15"/>
        <v>0</v>
      </c>
      <c r="I79" s="32">
        <f t="shared" si="15"/>
        <v>200283</v>
      </c>
      <c r="J79" s="32">
        <f t="shared" si="15"/>
        <v>0</v>
      </c>
      <c r="K79" s="32">
        <f t="shared" si="15"/>
        <v>0</v>
      </c>
      <c r="L79" s="32">
        <f t="shared" si="15"/>
        <v>0</v>
      </c>
      <c r="M79" s="32">
        <f t="shared" si="15"/>
        <v>0</v>
      </c>
      <c r="N79" s="32">
        <f t="shared" si="12"/>
        <v>24374830</v>
      </c>
      <c r="O79" s="46">
        <f t="shared" si="13"/>
        <v>609.431693169317</v>
      </c>
      <c r="P79" s="9"/>
    </row>
    <row r="80" spans="1:16" ht="15.75" thickBot="1">
      <c r="A80" s="12"/>
      <c r="B80" s="25">
        <v>381</v>
      </c>
      <c r="C80" s="20" t="s">
        <v>97</v>
      </c>
      <c r="D80" s="47">
        <v>17774575</v>
      </c>
      <c r="E80" s="47">
        <v>5167294</v>
      </c>
      <c r="F80" s="47">
        <v>889128</v>
      </c>
      <c r="G80" s="47">
        <v>343550</v>
      </c>
      <c r="H80" s="47">
        <v>0</v>
      </c>
      <c r="I80" s="47">
        <v>200283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2"/>
        <v>24374830</v>
      </c>
      <c r="O80" s="48">
        <f t="shared" si="13"/>
        <v>609.431693169317</v>
      </c>
      <c r="P80" s="9"/>
    </row>
    <row r="81" spans="1:119" ht="16.5" thickBot="1">
      <c r="A81" s="14" t="s">
        <v>74</v>
      </c>
      <c r="B81" s="23"/>
      <c r="C81" s="22"/>
      <c r="D81" s="15">
        <f aca="true" t="shared" si="16" ref="D81:M81">SUM(D5,D14,D19,D48,D67,D72,D79)</f>
        <v>27353595</v>
      </c>
      <c r="E81" s="15">
        <f t="shared" si="16"/>
        <v>42080673</v>
      </c>
      <c r="F81" s="15">
        <f t="shared" si="16"/>
        <v>1398575</v>
      </c>
      <c r="G81" s="15">
        <f t="shared" si="16"/>
        <v>3370191</v>
      </c>
      <c r="H81" s="15">
        <f t="shared" si="16"/>
        <v>0</v>
      </c>
      <c r="I81" s="15">
        <f t="shared" si="16"/>
        <v>987035</v>
      </c>
      <c r="J81" s="15">
        <f t="shared" si="16"/>
        <v>0</v>
      </c>
      <c r="K81" s="15">
        <f t="shared" si="16"/>
        <v>0</v>
      </c>
      <c r="L81" s="15">
        <f t="shared" si="16"/>
        <v>0</v>
      </c>
      <c r="M81" s="15">
        <f t="shared" si="16"/>
        <v>0</v>
      </c>
      <c r="N81" s="15">
        <f t="shared" si="12"/>
        <v>75190069</v>
      </c>
      <c r="O81" s="38">
        <f t="shared" si="13"/>
        <v>1879.9397189718973</v>
      </c>
      <c r="P81" s="6"/>
      <c r="Q81" s="2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</row>
    <row r="82" spans="1:15" ht="15">
      <c r="A82" s="16"/>
      <c r="B82" s="18"/>
      <c r="C82" s="18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9"/>
    </row>
    <row r="83" spans="1:15" ht="15">
      <c r="A83" s="41"/>
      <c r="B83" s="42"/>
      <c r="C83" s="42"/>
      <c r="D83" s="43"/>
      <c r="E83" s="43"/>
      <c r="F83" s="43"/>
      <c r="G83" s="43"/>
      <c r="H83" s="43"/>
      <c r="I83" s="43"/>
      <c r="J83" s="43"/>
      <c r="K83" s="43"/>
      <c r="L83" s="49" t="s">
        <v>113</v>
      </c>
      <c r="M83" s="49"/>
      <c r="N83" s="49"/>
      <c r="O83" s="44">
        <v>39996</v>
      </c>
    </row>
    <row r="84" spans="1:15" ht="15">
      <c r="A84" s="50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2"/>
    </row>
    <row r="85" spans="1:15" ht="15.75" thickBot="1">
      <c r="A85" s="53" t="s">
        <v>114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5"/>
    </row>
  </sheetData>
  <sheetProtection/>
  <mergeCells count="10">
    <mergeCell ref="A85:O85"/>
    <mergeCell ref="L83:N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105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86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98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103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99</v>
      </c>
      <c r="F4" s="34" t="s">
        <v>100</v>
      </c>
      <c r="G4" s="34" t="s">
        <v>101</v>
      </c>
      <c r="H4" s="34" t="s">
        <v>5</v>
      </c>
      <c r="I4" s="34" t="s">
        <v>6</v>
      </c>
      <c r="J4" s="35" t="s">
        <v>102</v>
      </c>
      <c r="K4" s="35" t="s">
        <v>7</v>
      </c>
      <c r="L4" s="35" t="s">
        <v>8</v>
      </c>
      <c r="M4" s="35" t="s">
        <v>9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1338585</v>
      </c>
      <c r="E5" s="27">
        <f t="shared" si="0"/>
        <v>19207856</v>
      </c>
      <c r="F5" s="27">
        <f t="shared" si="0"/>
        <v>476833</v>
      </c>
      <c r="G5" s="27">
        <f t="shared" si="0"/>
        <v>1955973</v>
      </c>
      <c r="H5" s="27">
        <f t="shared" si="0"/>
        <v>0</v>
      </c>
      <c r="I5" s="27">
        <f t="shared" si="0"/>
        <v>197237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23176484</v>
      </c>
      <c r="O5" s="33">
        <f aca="true" t="shared" si="1" ref="O5:O36">(N5/O$93)</f>
        <v>583.7464171473189</v>
      </c>
      <c r="P5" s="6"/>
    </row>
    <row r="6" spans="1:16" ht="15">
      <c r="A6" s="12"/>
      <c r="B6" s="25">
        <v>311</v>
      </c>
      <c r="C6" s="20" t="s">
        <v>2</v>
      </c>
      <c r="D6" s="47">
        <v>0</v>
      </c>
      <c r="E6" s="47">
        <v>12855253</v>
      </c>
      <c r="F6" s="47">
        <v>476833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13332086</v>
      </c>
      <c r="O6" s="48">
        <f t="shared" si="1"/>
        <v>335.7954310757373</v>
      </c>
      <c r="P6" s="9"/>
    </row>
    <row r="7" spans="1:16" ht="15">
      <c r="A7" s="12"/>
      <c r="B7" s="25">
        <v>312.1</v>
      </c>
      <c r="C7" s="20" t="s">
        <v>10</v>
      </c>
      <c r="D7" s="47">
        <v>0</v>
      </c>
      <c r="E7" s="47">
        <v>156971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3">SUM(D7:M7)</f>
        <v>156971</v>
      </c>
      <c r="O7" s="48">
        <f t="shared" si="1"/>
        <v>3.9536307080069517</v>
      </c>
      <c r="P7" s="9"/>
    </row>
    <row r="8" spans="1:16" ht="15">
      <c r="A8" s="12"/>
      <c r="B8" s="25">
        <v>312.3</v>
      </c>
      <c r="C8" s="20" t="s">
        <v>11</v>
      </c>
      <c r="D8" s="47">
        <v>0</v>
      </c>
      <c r="E8" s="47">
        <v>273551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273551</v>
      </c>
      <c r="O8" s="48">
        <f t="shared" si="1"/>
        <v>6.889932750673752</v>
      </c>
      <c r="P8" s="9"/>
    </row>
    <row r="9" spans="1:16" ht="15">
      <c r="A9" s="12"/>
      <c r="B9" s="25">
        <v>312.41</v>
      </c>
      <c r="C9" s="20" t="s">
        <v>13</v>
      </c>
      <c r="D9" s="47">
        <v>0</v>
      </c>
      <c r="E9" s="47">
        <v>1539515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1539515</v>
      </c>
      <c r="O9" s="48">
        <f t="shared" si="1"/>
        <v>38.775785205148225</v>
      </c>
      <c r="P9" s="9"/>
    </row>
    <row r="10" spans="1:16" ht="15">
      <c r="A10" s="12"/>
      <c r="B10" s="25">
        <v>312.42</v>
      </c>
      <c r="C10" s="20" t="s">
        <v>12</v>
      </c>
      <c r="D10" s="47">
        <v>0</v>
      </c>
      <c r="E10" s="47">
        <v>0</v>
      </c>
      <c r="F10" s="47">
        <v>0</v>
      </c>
      <c r="G10" s="47">
        <v>1015287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1015287</v>
      </c>
      <c r="O10" s="48">
        <f t="shared" si="1"/>
        <v>25.572047452333578</v>
      </c>
      <c r="P10" s="9"/>
    </row>
    <row r="11" spans="1:16" ht="15">
      <c r="A11" s="12"/>
      <c r="B11" s="25">
        <v>312.6</v>
      </c>
      <c r="C11" s="20" t="s">
        <v>14</v>
      </c>
      <c r="D11" s="47">
        <v>1124057</v>
      </c>
      <c r="E11" s="47">
        <v>1390162</v>
      </c>
      <c r="F11" s="47">
        <v>0</v>
      </c>
      <c r="G11" s="47">
        <v>940686</v>
      </c>
      <c r="H11" s="47">
        <v>0</v>
      </c>
      <c r="I11" s="47">
        <v>197237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3652142</v>
      </c>
      <c r="O11" s="48">
        <f t="shared" si="1"/>
        <v>91.98655013475052</v>
      </c>
      <c r="P11" s="9"/>
    </row>
    <row r="12" spans="1:16" ht="15">
      <c r="A12" s="12"/>
      <c r="B12" s="25">
        <v>315</v>
      </c>
      <c r="C12" s="20" t="s">
        <v>15</v>
      </c>
      <c r="D12" s="47">
        <v>214528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214528</v>
      </c>
      <c r="O12" s="48">
        <f t="shared" si="1"/>
        <v>5.4033196483892905</v>
      </c>
      <c r="P12" s="9"/>
    </row>
    <row r="13" spans="1:16" ht="15">
      <c r="A13" s="12"/>
      <c r="B13" s="25">
        <v>319</v>
      </c>
      <c r="C13" s="20" t="s">
        <v>16</v>
      </c>
      <c r="D13" s="47">
        <v>0</v>
      </c>
      <c r="E13" s="47">
        <v>2992404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2992404</v>
      </c>
      <c r="O13" s="48">
        <f t="shared" si="1"/>
        <v>75.36972017227917</v>
      </c>
      <c r="P13" s="9"/>
    </row>
    <row r="14" spans="1:16" ht="15.75">
      <c r="A14" s="29" t="s">
        <v>17</v>
      </c>
      <c r="B14" s="30"/>
      <c r="C14" s="31"/>
      <c r="D14" s="32">
        <f>SUM(D15:D18)</f>
        <v>412822</v>
      </c>
      <c r="E14" s="32">
        <f aca="true" t="shared" si="3" ref="E14:M14">SUM(E15:E18)</f>
        <v>2020353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aca="true" t="shared" si="4" ref="N14:N20">SUM(D14:M14)</f>
        <v>2433175</v>
      </c>
      <c r="O14" s="46">
        <f t="shared" si="1"/>
        <v>61.28441175729794</v>
      </c>
      <c r="P14" s="10"/>
    </row>
    <row r="15" spans="1:16" ht="15">
      <c r="A15" s="12"/>
      <c r="B15" s="25">
        <v>322</v>
      </c>
      <c r="C15" s="20" t="s">
        <v>0</v>
      </c>
      <c r="D15" s="47">
        <v>0</v>
      </c>
      <c r="E15" s="47">
        <v>354579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354579</v>
      </c>
      <c r="O15" s="48">
        <f t="shared" si="1"/>
        <v>8.9307860866937</v>
      </c>
      <c r="P15" s="9"/>
    </row>
    <row r="16" spans="1:16" ht="15">
      <c r="A16" s="12"/>
      <c r="B16" s="25">
        <v>323.7</v>
      </c>
      <c r="C16" s="20" t="s">
        <v>18</v>
      </c>
      <c r="D16" s="47">
        <v>357704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357704</v>
      </c>
      <c r="O16" s="48">
        <f t="shared" si="1"/>
        <v>9.009495504118076</v>
      </c>
      <c r="P16" s="9"/>
    </row>
    <row r="17" spans="1:16" ht="15">
      <c r="A17" s="12"/>
      <c r="B17" s="25">
        <v>325.2</v>
      </c>
      <c r="C17" s="20" t="s">
        <v>19</v>
      </c>
      <c r="D17" s="47">
        <v>0</v>
      </c>
      <c r="E17" s="47">
        <v>1593446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1593446</v>
      </c>
      <c r="O17" s="48">
        <f t="shared" si="1"/>
        <v>40.13414603430471</v>
      </c>
      <c r="P17" s="9"/>
    </row>
    <row r="18" spans="1:16" ht="15">
      <c r="A18" s="12"/>
      <c r="B18" s="25">
        <v>329</v>
      </c>
      <c r="C18" s="20" t="s">
        <v>20</v>
      </c>
      <c r="D18" s="47">
        <v>55118</v>
      </c>
      <c r="E18" s="47">
        <v>72328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127446</v>
      </c>
      <c r="O18" s="48">
        <f t="shared" si="1"/>
        <v>3.209984132181447</v>
      </c>
      <c r="P18" s="9"/>
    </row>
    <row r="19" spans="1:16" ht="15.75">
      <c r="A19" s="29" t="s">
        <v>22</v>
      </c>
      <c r="B19" s="30"/>
      <c r="C19" s="31"/>
      <c r="D19" s="32">
        <f aca="true" t="shared" si="5" ref="D19:M19">SUM(D20:D45)</f>
        <v>3892622</v>
      </c>
      <c r="E19" s="32">
        <f t="shared" si="5"/>
        <v>6380555</v>
      </c>
      <c r="F19" s="32">
        <f t="shared" si="5"/>
        <v>0</v>
      </c>
      <c r="G19" s="32">
        <f t="shared" si="5"/>
        <v>1948662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5">
        <f t="shared" si="4"/>
        <v>12221839</v>
      </c>
      <c r="O19" s="46">
        <f t="shared" si="1"/>
        <v>307.8316248142458</v>
      </c>
      <c r="P19" s="10"/>
    </row>
    <row r="20" spans="1:16" ht="15">
      <c r="A20" s="12"/>
      <c r="B20" s="25">
        <v>331.2</v>
      </c>
      <c r="C20" s="20" t="s">
        <v>21</v>
      </c>
      <c r="D20" s="47">
        <v>134453</v>
      </c>
      <c r="E20" s="47">
        <v>164980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299433</v>
      </c>
      <c r="O20" s="48">
        <f t="shared" si="1"/>
        <v>7.541823036042617</v>
      </c>
      <c r="P20" s="9"/>
    </row>
    <row r="21" spans="1:16" ht="15">
      <c r="A21" s="12"/>
      <c r="B21" s="25">
        <v>331.39</v>
      </c>
      <c r="C21" s="20" t="s">
        <v>26</v>
      </c>
      <c r="D21" s="47">
        <v>0</v>
      </c>
      <c r="E21" s="47">
        <v>378740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aca="true" t="shared" si="6" ref="N21:N28">SUM(D21:M21)</f>
        <v>378740</v>
      </c>
      <c r="O21" s="48">
        <f t="shared" si="1"/>
        <v>9.539329521698612</v>
      </c>
      <c r="P21" s="9"/>
    </row>
    <row r="22" spans="1:16" ht="15">
      <c r="A22" s="12"/>
      <c r="B22" s="25">
        <v>331.41</v>
      </c>
      <c r="C22" s="20" t="s">
        <v>27</v>
      </c>
      <c r="D22" s="47">
        <v>0</v>
      </c>
      <c r="E22" s="47">
        <v>0</v>
      </c>
      <c r="F22" s="47">
        <v>0</v>
      </c>
      <c r="G22" s="47">
        <v>853191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853191</v>
      </c>
      <c r="O22" s="48">
        <f t="shared" si="1"/>
        <v>21.489333299750648</v>
      </c>
      <c r="P22" s="9"/>
    </row>
    <row r="23" spans="1:16" ht="15">
      <c r="A23" s="12"/>
      <c r="B23" s="25">
        <v>331.65</v>
      </c>
      <c r="C23" s="20" t="s">
        <v>28</v>
      </c>
      <c r="D23" s="47">
        <v>0</v>
      </c>
      <c r="E23" s="47">
        <v>102810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102810</v>
      </c>
      <c r="O23" s="48">
        <f t="shared" si="1"/>
        <v>2.5894768657280305</v>
      </c>
      <c r="P23" s="9"/>
    </row>
    <row r="24" spans="1:16" ht="15">
      <c r="A24" s="12"/>
      <c r="B24" s="25">
        <v>331.69</v>
      </c>
      <c r="C24" s="20" t="s">
        <v>29</v>
      </c>
      <c r="D24" s="47">
        <v>251694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251694</v>
      </c>
      <c r="O24" s="48">
        <f t="shared" si="1"/>
        <v>6.339420194947485</v>
      </c>
      <c r="P24" s="9"/>
    </row>
    <row r="25" spans="1:16" ht="15">
      <c r="A25" s="12"/>
      <c r="B25" s="25">
        <v>331.7</v>
      </c>
      <c r="C25" s="20" t="s">
        <v>23</v>
      </c>
      <c r="D25" s="47">
        <v>155243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155243</v>
      </c>
      <c r="O25" s="48">
        <f t="shared" si="1"/>
        <v>3.910107548547969</v>
      </c>
      <c r="P25" s="9"/>
    </row>
    <row r="26" spans="1:16" ht="15">
      <c r="A26" s="12"/>
      <c r="B26" s="25">
        <v>334.1</v>
      </c>
      <c r="C26" s="20" t="s">
        <v>24</v>
      </c>
      <c r="D26" s="47">
        <v>16400</v>
      </c>
      <c r="E26" s="47">
        <v>0</v>
      </c>
      <c r="F26" s="47">
        <v>0</v>
      </c>
      <c r="G26" s="47">
        <v>1009573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1025973</v>
      </c>
      <c r="O26" s="48">
        <f t="shared" si="1"/>
        <v>25.84119587940458</v>
      </c>
      <c r="P26" s="9"/>
    </row>
    <row r="27" spans="1:16" ht="15">
      <c r="A27" s="12"/>
      <c r="B27" s="25">
        <v>334.2</v>
      </c>
      <c r="C27" s="20" t="s">
        <v>25</v>
      </c>
      <c r="D27" s="47">
        <v>2918</v>
      </c>
      <c r="E27" s="47">
        <v>193840</v>
      </c>
      <c r="F27" s="47">
        <v>0</v>
      </c>
      <c r="G27" s="47">
        <v>64385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261143</v>
      </c>
      <c r="O27" s="48">
        <f t="shared" si="1"/>
        <v>6.577412286225222</v>
      </c>
      <c r="P27" s="9"/>
    </row>
    <row r="28" spans="1:16" ht="15">
      <c r="A28" s="12"/>
      <c r="B28" s="25">
        <v>334.31</v>
      </c>
      <c r="C28" s="20" t="s">
        <v>30</v>
      </c>
      <c r="D28" s="47">
        <v>58234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58234</v>
      </c>
      <c r="O28" s="48">
        <f t="shared" si="1"/>
        <v>1.4667405485731557</v>
      </c>
      <c r="P28" s="9"/>
    </row>
    <row r="29" spans="1:16" ht="15">
      <c r="A29" s="12"/>
      <c r="B29" s="25">
        <v>334.34</v>
      </c>
      <c r="C29" s="20" t="s">
        <v>31</v>
      </c>
      <c r="D29" s="47">
        <v>0</v>
      </c>
      <c r="E29" s="47">
        <v>194234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194234</v>
      </c>
      <c r="O29" s="48">
        <f t="shared" si="1"/>
        <v>4.892174394881999</v>
      </c>
      <c r="P29" s="9"/>
    </row>
    <row r="30" spans="1:16" ht="15">
      <c r="A30" s="12"/>
      <c r="B30" s="25">
        <v>334.41</v>
      </c>
      <c r="C30" s="20" t="s">
        <v>32</v>
      </c>
      <c r="D30" s="47">
        <v>0</v>
      </c>
      <c r="E30" s="47">
        <v>0</v>
      </c>
      <c r="F30" s="47">
        <v>0</v>
      </c>
      <c r="G30" s="47">
        <v>20728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aca="true" t="shared" si="7" ref="N30:N44">SUM(D30:M30)</f>
        <v>20728</v>
      </c>
      <c r="O30" s="48">
        <f t="shared" si="1"/>
        <v>0.522076417399189</v>
      </c>
      <c r="P30" s="9"/>
    </row>
    <row r="31" spans="1:16" ht="15">
      <c r="A31" s="12"/>
      <c r="B31" s="25">
        <v>334.49</v>
      </c>
      <c r="C31" s="20" t="s">
        <v>33</v>
      </c>
      <c r="D31" s="47">
        <v>0</v>
      </c>
      <c r="E31" s="47">
        <v>351224</v>
      </c>
      <c r="F31" s="47">
        <v>0</v>
      </c>
      <c r="G31" s="47">
        <v>785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352009</v>
      </c>
      <c r="O31" s="48">
        <f t="shared" si="1"/>
        <v>8.866055461803894</v>
      </c>
      <c r="P31" s="9"/>
    </row>
    <row r="32" spans="1:16" ht="15">
      <c r="A32" s="12"/>
      <c r="B32" s="25">
        <v>334.5</v>
      </c>
      <c r="C32" s="20" t="s">
        <v>34</v>
      </c>
      <c r="D32" s="47">
        <v>0</v>
      </c>
      <c r="E32" s="47">
        <v>87973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87973</v>
      </c>
      <c r="O32" s="48">
        <f t="shared" si="1"/>
        <v>2.2157771453038815</v>
      </c>
      <c r="P32" s="9"/>
    </row>
    <row r="33" spans="1:16" ht="15">
      <c r="A33" s="12"/>
      <c r="B33" s="25">
        <v>334.69</v>
      </c>
      <c r="C33" s="20" t="s">
        <v>35</v>
      </c>
      <c r="D33" s="47">
        <v>269171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269171</v>
      </c>
      <c r="O33" s="48">
        <f t="shared" si="1"/>
        <v>6.779613631211747</v>
      </c>
      <c r="P33" s="9"/>
    </row>
    <row r="34" spans="1:16" ht="15">
      <c r="A34" s="12"/>
      <c r="B34" s="25">
        <v>334.7</v>
      </c>
      <c r="C34" s="20" t="s">
        <v>36</v>
      </c>
      <c r="D34" s="47">
        <v>13831</v>
      </c>
      <c r="E34" s="47">
        <v>907585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921416</v>
      </c>
      <c r="O34" s="48">
        <f t="shared" si="1"/>
        <v>23.207717300959626</v>
      </c>
      <c r="P34" s="9"/>
    </row>
    <row r="35" spans="1:16" ht="15">
      <c r="A35" s="12"/>
      <c r="B35" s="25">
        <v>334.89</v>
      </c>
      <c r="C35" s="20" t="s">
        <v>37</v>
      </c>
      <c r="D35" s="47">
        <v>0</v>
      </c>
      <c r="E35" s="47">
        <v>338604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338604</v>
      </c>
      <c r="O35" s="48">
        <f t="shared" si="1"/>
        <v>8.52842354482029</v>
      </c>
      <c r="P35" s="9"/>
    </row>
    <row r="36" spans="1:16" ht="15">
      <c r="A36" s="12"/>
      <c r="B36" s="25">
        <v>334.9</v>
      </c>
      <c r="C36" s="20" t="s">
        <v>38</v>
      </c>
      <c r="D36" s="47">
        <v>0</v>
      </c>
      <c r="E36" s="47">
        <v>1945892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1945892</v>
      </c>
      <c r="O36" s="48">
        <f t="shared" si="1"/>
        <v>49.01120822104123</v>
      </c>
      <c r="P36" s="9"/>
    </row>
    <row r="37" spans="1:16" ht="15">
      <c r="A37" s="12"/>
      <c r="B37" s="25">
        <v>335.12</v>
      </c>
      <c r="C37" s="20" t="s">
        <v>39</v>
      </c>
      <c r="D37" s="47">
        <v>726410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726410</v>
      </c>
      <c r="O37" s="48">
        <f aca="true" t="shared" si="8" ref="O37:O68">(N37/O$93)</f>
        <v>18.29609853159711</v>
      </c>
      <c r="P37" s="9"/>
    </row>
    <row r="38" spans="1:16" ht="15">
      <c r="A38" s="12"/>
      <c r="B38" s="25">
        <v>335.13</v>
      </c>
      <c r="C38" s="20" t="s">
        <v>40</v>
      </c>
      <c r="D38" s="47">
        <v>24270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24270</v>
      </c>
      <c r="O38" s="48">
        <f t="shared" si="8"/>
        <v>0.6112888194846737</v>
      </c>
      <c r="P38" s="9"/>
    </row>
    <row r="39" spans="1:16" ht="15">
      <c r="A39" s="12"/>
      <c r="B39" s="25">
        <v>335.14</v>
      </c>
      <c r="C39" s="20" t="s">
        <v>41</v>
      </c>
      <c r="D39" s="47">
        <v>12824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12824</v>
      </c>
      <c r="O39" s="48">
        <f t="shared" si="8"/>
        <v>0.32299826209606325</v>
      </c>
      <c r="P39" s="9"/>
    </row>
    <row r="40" spans="1:16" ht="15">
      <c r="A40" s="12"/>
      <c r="B40" s="25">
        <v>335.15</v>
      </c>
      <c r="C40" s="20" t="s">
        <v>42</v>
      </c>
      <c r="D40" s="47">
        <v>6542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6542</v>
      </c>
      <c r="O40" s="48">
        <f t="shared" si="8"/>
        <v>0.16477344281288567</v>
      </c>
      <c r="P40" s="9"/>
    </row>
    <row r="41" spans="1:16" ht="15">
      <c r="A41" s="12"/>
      <c r="B41" s="25">
        <v>335.16</v>
      </c>
      <c r="C41" s="20" t="s">
        <v>43</v>
      </c>
      <c r="D41" s="47">
        <v>223250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223250</v>
      </c>
      <c r="O41" s="48">
        <f t="shared" si="8"/>
        <v>5.623000780797421</v>
      </c>
      <c r="P41" s="9"/>
    </row>
    <row r="42" spans="1:16" ht="15">
      <c r="A42" s="12"/>
      <c r="B42" s="25">
        <v>335.18</v>
      </c>
      <c r="C42" s="20" t="s">
        <v>44</v>
      </c>
      <c r="D42" s="47">
        <v>1692862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1692862</v>
      </c>
      <c r="O42" s="48">
        <f t="shared" si="8"/>
        <v>42.63813817595648</v>
      </c>
      <c r="P42" s="9"/>
    </row>
    <row r="43" spans="1:16" ht="15">
      <c r="A43" s="12"/>
      <c r="B43" s="25">
        <v>335.19</v>
      </c>
      <c r="C43" s="20" t="s">
        <v>54</v>
      </c>
      <c r="D43" s="47">
        <v>304520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304520</v>
      </c>
      <c r="O43" s="48">
        <f t="shared" si="8"/>
        <v>7.669949374102712</v>
      </c>
      <c r="P43" s="9"/>
    </row>
    <row r="44" spans="1:16" ht="15">
      <c r="A44" s="12"/>
      <c r="B44" s="25">
        <v>335.21</v>
      </c>
      <c r="C44" s="20" t="s">
        <v>45</v>
      </c>
      <c r="D44" s="47">
        <v>0</v>
      </c>
      <c r="E44" s="47">
        <v>5085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5085</v>
      </c>
      <c r="O44" s="48">
        <f t="shared" si="8"/>
        <v>0.1280759640329446</v>
      </c>
      <c r="P44" s="9"/>
    </row>
    <row r="45" spans="1:16" ht="15">
      <c r="A45" s="12"/>
      <c r="B45" s="25">
        <v>335.49</v>
      </c>
      <c r="C45" s="20" t="s">
        <v>46</v>
      </c>
      <c r="D45" s="47">
        <v>0</v>
      </c>
      <c r="E45" s="47">
        <v>1709588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1709588</v>
      </c>
      <c r="O45" s="48">
        <f t="shared" si="8"/>
        <v>43.05941616502531</v>
      </c>
      <c r="P45" s="9"/>
    </row>
    <row r="46" spans="1:16" ht="15.75">
      <c r="A46" s="29" t="s">
        <v>51</v>
      </c>
      <c r="B46" s="30"/>
      <c r="C46" s="31"/>
      <c r="D46" s="32">
        <f aca="true" t="shared" si="9" ref="D46:M46">SUM(D47:D76)</f>
        <v>1234692</v>
      </c>
      <c r="E46" s="32">
        <f t="shared" si="9"/>
        <v>3183233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508584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>SUM(D46:M46)</f>
        <v>4926509</v>
      </c>
      <c r="O46" s="46">
        <f t="shared" si="8"/>
        <v>124.08404906430245</v>
      </c>
      <c r="P46" s="10"/>
    </row>
    <row r="47" spans="1:16" ht="15">
      <c r="A47" s="12"/>
      <c r="B47" s="25">
        <v>341.1</v>
      </c>
      <c r="C47" s="20" t="s">
        <v>55</v>
      </c>
      <c r="D47" s="47">
        <v>137372</v>
      </c>
      <c r="E47" s="47">
        <v>1983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139355</v>
      </c>
      <c r="O47" s="48">
        <f t="shared" si="8"/>
        <v>3.5099362768556532</v>
      </c>
      <c r="P47" s="9"/>
    </row>
    <row r="48" spans="1:16" ht="15">
      <c r="A48" s="12"/>
      <c r="B48" s="25">
        <v>341.15</v>
      </c>
      <c r="C48" s="20" t="s">
        <v>56</v>
      </c>
      <c r="D48" s="47">
        <v>0</v>
      </c>
      <c r="E48" s="47">
        <v>61329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aca="true" t="shared" si="10" ref="N48:N76">SUM(D48:M48)</f>
        <v>61329</v>
      </c>
      <c r="O48" s="48">
        <f t="shared" si="8"/>
        <v>1.5446943555902577</v>
      </c>
      <c r="P48" s="9"/>
    </row>
    <row r="49" spans="1:16" ht="15">
      <c r="A49" s="12"/>
      <c r="B49" s="25">
        <v>341.2</v>
      </c>
      <c r="C49" s="20" t="s">
        <v>57</v>
      </c>
      <c r="D49" s="47">
        <v>0</v>
      </c>
      <c r="E49" s="47">
        <v>280158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280158</v>
      </c>
      <c r="O49" s="48">
        <f t="shared" si="8"/>
        <v>7.056343349369065</v>
      </c>
      <c r="P49" s="9"/>
    </row>
    <row r="50" spans="1:16" ht="15">
      <c r="A50" s="12"/>
      <c r="B50" s="25">
        <v>341.51</v>
      </c>
      <c r="C50" s="20" t="s">
        <v>58</v>
      </c>
      <c r="D50" s="47">
        <v>541606</v>
      </c>
      <c r="E50" s="47">
        <v>7570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549176</v>
      </c>
      <c r="O50" s="48">
        <f t="shared" si="8"/>
        <v>13.832103367503715</v>
      </c>
      <c r="P50" s="9"/>
    </row>
    <row r="51" spans="1:16" ht="15">
      <c r="A51" s="12"/>
      <c r="B51" s="25">
        <v>341.52</v>
      </c>
      <c r="C51" s="20" t="s">
        <v>59</v>
      </c>
      <c r="D51" s="47">
        <v>12936</v>
      </c>
      <c r="E51" s="47">
        <v>465241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478177</v>
      </c>
      <c r="O51" s="48">
        <f t="shared" si="8"/>
        <v>12.043850590635468</v>
      </c>
      <c r="P51" s="9"/>
    </row>
    <row r="52" spans="1:16" ht="15">
      <c r="A52" s="12"/>
      <c r="B52" s="25">
        <v>341.56</v>
      </c>
      <c r="C52" s="20" t="s">
        <v>60</v>
      </c>
      <c r="D52" s="47">
        <v>84250</v>
      </c>
      <c r="E52" s="47">
        <v>8097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92347</v>
      </c>
      <c r="O52" s="48">
        <f t="shared" si="8"/>
        <v>2.3259451426844318</v>
      </c>
      <c r="P52" s="9"/>
    </row>
    <row r="53" spans="1:16" ht="15">
      <c r="A53" s="12"/>
      <c r="B53" s="25">
        <v>341.9</v>
      </c>
      <c r="C53" s="20" t="s">
        <v>61</v>
      </c>
      <c r="D53" s="47">
        <v>39749</v>
      </c>
      <c r="E53" s="47">
        <v>48557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88306</v>
      </c>
      <c r="O53" s="48">
        <f t="shared" si="8"/>
        <v>2.2241644208246227</v>
      </c>
      <c r="P53" s="9"/>
    </row>
    <row r="54" spans="1:16" ht="15">
      <c r="A54" s="12"/>
      <c r="B54" s="25">
        <v>342.4</v>
      </c>
      <c r="C54" s="20" t="s">
        <v>62</v>
      </c>
      <c r="D54" s="47">
        <v>0</v>
      </c>
      <c r="E54" s="47">
        <v>186104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186104</v>
      </c>
      <c r="O54" s="48">
        <f t="shared" si="8"/>
        <v>4.687403974510742</v>
      </c>
      <c r="P54" s="9"/>
    </row>
    <row r="55" spans="1:16" ht="15">
      <c r="A55" s="12"/>
      <c r="B55" s="25">
        <v>342.6</v>
      </c>
      <c r="C55" s="20" t="s">
        <v>63</v>
      </c>
      <c r="D55" s="47">
        <v>0</v>
      </c>
      <c r="E55" s="47">
        <v>750872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750872</v>
      </c>
      <c r="O55" s="48">
        <f t="shared" si="8"/>
        <v>18.912223257688336</v>
      </c>
      <c r="P55" s="9"/>
    </row>
    <row r="56" spans="1:16" ht="15">
      <c r="A56" s="12"/>
      <c r="B56" s="25">
        <v>342.9</v>
      </c>
      <c r="C56" s="20" t="s">
        <v>64</v>
      </c>
      <c r="D56" s="47">
        <v>0</v>
      </c>
      <c r="E56" s="47">
        <v>23887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23887</v>
      </c>
      <c r="O56" s="48">
        <f t="shared" si="8"/>
        <v>0.6016421932851422</v>
      </c>
      <c r="P56" s="9"/>
    </row>
    <row r="57" spans="1:16" ht="15">
      <c r="A57" s="12"/>
      <c r="B57" s="25">
        <v>343.4</v>
      </c>
      <c r="C57" s="20" t="s">
        <v>65</v>
      </c>
      <c r="D57" s="47">
        <v>0</v>
      </c>
      <c r="E57" s="47">
        <v>230133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230133</v>
      </c>
      <c r="O57" s="48">
        <f t="shared" si="8"/>
        <v>5.7963629952396545</v>
      </c>
      <c r="P57" s="9"/>
    </row>
    <row r="58" spans="1:16" ht="15">
      <c r="A58" s="12"/>
      <c r="B58" s="25">
        <v>343.8</v>
      </c>
      <c r="C58" s="20" t="s">
        <v>66</v>
      </c>
      <c r="D58" s="47">
        <v>0</v>
      </c>
      <c r="E58" s="47">
        <v>73369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73369</v>
      </c>
      <c r="O58" s="48">
        <f t="shared" si="8"/>
        <v>1.8479459990428935</v>
      </c>
      <c r="P58" s="9"/>
    </row>
    <row r="59" spans="1:16" ht="15">
      <c r="A59" s="12"/>
      <c r="B59" s="25">
        <v>344.1</v>
      </c>
      <c r="C59" s="20" t="s">
        <v>67</v>
      </c>
      <c r="D59" s="47">
        <v>63434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63434</v>
      </c>
      <c r="O59" s="48">
        <f t="shared" si="8"/>
        <v>1.5977130191673172</v>
      </c>
      <c r="P59" s="9"/>
    </row>
    <row r="60" spans="1:16" ht="15">
      <c r="A60" s="12"/>
      <c r="B60" s="25">
        <v>345.9</v>
      </c>
      <c r="C60" s="20" t="s">
        <v>68</v>
      </c>
      <c r="D60" s="47">
        <v>58360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58360</v>
      </c>
      <c r="O60" s="48">
        <f t="shared" si="8"/>
        <v>1.4699141122837065</v>
      </c>
      <c r="P60" s="9"/>
    </row>
    <row r="61" spans="1:16" ht="15">
      <c r="A61" s="12"/>
      <c r="B61" s="25">
        <v>346.4</v>
      </c>
      <c r="C61" s="20" t="s">
        <v>69</v>
      </c>
      <c r="D61" s="47">
        <v>0</v>
      </c>
      <c r="E61" s="47">
        <v>105633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105633</v>
      </c>
      <c r="O61" s="48">
        <f t="shared" si="8"/>
        <v>2.660579805052515</v>
      </c>
      <c r="P61" s="9"/>
    </row>
    <row r="62" spans="1:16" ht="15">
      <c r="A62" s="12"/>
      <c r="B62" s="25">
        <v>346.9</v>
      </c>
      <c r="C62" s="20" t="s">
        <v>70</v>
      </c>
      <c r="D62" s="47">
        <v>1799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1799</v>
      </c>
      <c r="O62" s="48">
        <f t="shared" si="8"/>
        <v>0.045311437422864774</v>
      </c>
      <c r="P62" s="9"/>
    </row>
    <row r="63" spans="1:16" ht="15">
      <c r="A63" s="12"/>
      <c r="B63" s="25">
        <v>347.2</v>
      </c>
      <c r="C63" s="20" t="s">
        <v>71</v>
      </c>
      <c r="D63" s="47">
        <v>96966</v>
      </c>
      <c r="E63" s="47">
        <v>0</v>
      </c>
      <c r="F63" s="47">
        <v>0</v>
      </c>
      <c r="G63" s="47">
        <v>0</v>
      </c>
      <c r="H63" s="47">
        <v>0</v>
      </c>
      <c r="I63" s="47">
        <v>361409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458375</v>
      </c>
      <c r="O63" s="48">
        <f t="shared" si="8"/>
        <v>11.54509734780747</v>
      </c>
      <c r="P63" s="9"/>
    </row>
    <row r="64" spans="1:16" ht="15">
      <c r="A64" s="12"/>
      <c r="B64" s="25">
        <v>347.4</v>
      </c>
      <c r="C64" s="20" t="s">
        <v>72</v>
      </c>
      <c r="D64" s="47">
        <v>181247</v>
      </c>
      <c r="E64" s="47">
        <v>0</v>
      </c>
      <c r="F64" s="47">
        <v>0</v>
      </c>
      <c r="G64" s="47">
        <v>0</v>
      </c>
      <c r="H64" s="47">
        <v>0</v>
      </c>
      <c r="I64" s="47">
        <v>147175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328422</v>
      </c>
      <c r="O64" s="48">
        <f t="shared" si="8"/>
        <v>8.271969372591492</v>
      </c>
      <c r="P64" s="9"/>
    </row>
    <row r="65" spans="1:16" ht="15">
      <c r="A65" s="12"/>
      <c r="B65" s="25">
        <v>348.12</v>
      </c>
      <c r="C65" s="39" t="s">
        <v>75</v>
      </c>
      <c r="D65" s="47">
        <v>0</v>
      </c>
      <c r="E65" s="47">
        <v>9397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aca="true" t="shared" si="11" ref="N65:N73">SUM(D65:M65)</f>
        <v>9397</v>
      </c>
      <c r="O65" s="48">
        <f t="shared" si="8"/>
        <v>0.2366823665717956</v>
      </c>
      <c r="P65" s="9"/>
    </row>
    <row r="66" spans="1:16" ht="15">
      <c r="A66" s="12"/>
      <c r="B66" s="25">
        <v>348.22</v>
      </c>
      <c r="C66" s="39" t="s">
        <v>76</v>
      </c>
      <c r="D66" s="47">
        <v>0</v>
      </c>
      <c r="E66" s="47">
        <v>5155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5155</v>
      </c>
      <c r="O66" s="48">
        <f t="shared" si="8"/>
        <v>0.12983905498325063</v>
      </c>
      <c r="P66" s="9"/>
    </row>
    <row r="67" spans="1:16" ht="15">
      <c r="A67" s="12"/>
      <c r="B67" s="25">
        <v>348.31</v>
      </c>
      <c r="C67" s="39" t="s">
        <v>77</v>
      </c>
      <c r="D67" s="47">
        <v>0</v>
      </c>
      <c r="E67" s="47">
        <v>87445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87445</v>
      </c>
      <c r="O67" s="48">
        <f t="shared" si="8"/>
        <v>2.2024784021358585</v>
      </c>
      <c r="P67" s="9"/>
    </row>
    <row r="68" spans="1:16" ht="15">
      <c r="A68" s="12"/>
      <c r="B68" s="25">
        <v>348.32</v>
      </c>
      <c r="C68" s="39" t="s">
        <v>78</v>
      </c>
      <c r="D68" s="47">
        <v>0</v>
      </c>
      <c r="E68" s="47">
        <v>11918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11918</v>
      </c>
      <c r="O68" s="48">
        <f t="shared" si="8"/>
        <v>0.30017882779638816</v>
      </c>
      <c r="P68" s="9"/>
    </row>
    <row r="69" spans="1:16" ht="15">
      <c r="A69" s="12"/>
      <c r="B69" s="25">
        <v>348.41</v>
      </c>
      <c r="C69" s="39" t="s">
        <v>79</v>
      </c>
      <c r="D69" s="47">
        <v>0</v>
      </c>
      <c r="E69" s="47">
        <v>134345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134345</v>
      </c>
      <c r="O69" s="48">
        <f aca="true" t="shared" si="12" ref="O69:O91">(N69/O$93)</f>
        <v>3.3837493388408935</v>
      </c>
      <c r="P69" s="9"/>
    </row>
    <row r="70" spans="1:16" ht="15">
      <c r="A70" s="12"/>
      <c r="B70" s="25">
        <v>348.42</v>
      </c>
      <c r="C70" s="39" t="s">
        <v>80</v>
      </c>
      <c r="D70" s="47">
        <v>0</v>
      </c>
      <c r="E70" s="47">
        <v>20886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20886</v>
      </c>
      <c r="O70" s="48">
        <f t="shared" si="12"/>
        <v>0.5260559655441654</v>
      </c>
      <c r="P70" s="9"/>
    </row>
    <row r="71" spans="1:16" ht="15">
      <c r="A71" s="12"/>
      <c r="B71" s="25">
        <v>348.48</v>
      </c>
      <c r="C71" s="39" t="s">
        <v>81</v>
      </c>
      <c r="D71" s="47">
        <v>16973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16973</v>
      </c>
      <c r="O71" s="48">
        <f t="shared" si="12"/>
        <v>0.4274991814220588</v>
      </c>
      <c r="P71" s="9"/>
    </row>
    <row r="72" spans="1:16" ht="15">
      <c r="A72" s="12"/>
      <c r="B72" s="25">
        <v>348.52</v>
      </c>
      <c r="C72" s="39" t="s">
        <v>82</v>
      </c>
      <c r="D72" s="47">
        <v>0</v>
      </c>
      <c r="E72" s="47">
        <v>107105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107105</v>
      </c>
      <c r="O72" s="48">
        <f t="shared" si="12"/>
        <v>2.697655089036093</v>
      </c>
      <c r="P72" s="9"/>
    </row>
    <row r="73" spans="1:16" ht="15">
      <c r="A73" s="12"/>
      <c r="B73" s="25">
        <v>348.53</v>
      </c>
      <c r="C73" s="39" t="s">
        <v>83</v>
      </c>
      <c r="D73" s="47">
        <v>0</v>
      </c>
      <c r="E73" s="47">
        <v>90016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90016</v>
      </c>
      <c r="O73" s="48">
        <f t="shared" si="12"/>
        <v>2.267234214039241</v>
      </c>
      <c r="P73" s="9"/>
    </row>
    <row r="74" spans="1:16" ht="15">
      <c r="A74" s="12"/>
      <c r="B74" s="25">
        <v>348.71</v>
      </c>
      <c r="C74" s="39" t="s">
        <v>84</v>
      </c>
      <c r="D74" s="47">
        <v>0</v>
      </c>
      <c r="E74" s="47">
        <v>30072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>SUM(D74:M74)</f>
        <v>30072</v>
      </c>
      <c r="O74" s="48">
        <f t="shared" si="12"/>
        <v>0.7574238722514671</v>
      </c>
      <c r="P74" s="9"/>
    </row>
    <row r="75" spans="1:16" ht="15">
      <c r="A75" s="12"/>
      <c r="B75" s="25">
        <v>348.72</v>
      </c>
      <c r="C75" s="39" t="s">
        <v>85</v>
      </c>
      <c r="D75" s="47">
        <v>0</v>
      </c>
      <c r="E75" s="47">
        <v>345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>SUM(D75:M75)</f>
        <v>345</v>
      </c>
      <c r="O75" s="48">
        <f t="shared" si="12"/>
        <v>0.00868951968365111</v>
      </c>
      <c r="P75" s="9"/>
    </row>
    <row r="76" spans="1:16" ht="15">
      <c r="A76" s="12"/>
      <c r="B76" s="25">
        <v>348.85</v>
      </c>
      <c r="C76" s="20" t="s">
        <v>73</v>
      </c>
      <c r="D76" s="47">
        <v>0</v>
      </c>
      <c r="E76" s="47">
        <v>443616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443616</v>
      </c>
      <c r="O76" s="48">
        <f t="shared" si="12"/>
        <v>11.173362214442234</v>
      </c>
      <c r="P76" s="9"/>
    </row>
    <row r="77" spans="1:16" ht="15.75">
      <c r="A77" s="29" t="s">
        <v>52</v>
      </c>
      <c r="B77" s="30"/>
      <c r="C77" s="31"/>
      <c r="D77" s="32">
        <f aca="true" t="shared" si="13" ref="D77:M77">SUM(D78:D81)</f>
        <v>25413</v>
      </c>
      <c r="E77" s="32">
        <f t="shared" si="13"/>
        <v>472921</v>
      </c>
      <c r="F77" s="32">
        <f t="shared" si="13"/>
        <v>0</v>
      </c>
      <c r="G77" s="32">
        <f t="shared" si="13"/>
        <v>0</v>
      </c>
      <c r="H77" s="32">
        <f t="shared" si="13"/>
        <v>0</v>
      </c>
      <c r="I77" s="32">
        <f t="shared" si="13"/>
        <v>0</v>
      </c>
      <c r="J77" s="32">
        <f t="shared" si="13"/>
        <v>0</v>
      </c>
      <c r="K77" s="32">
        <f t="shared" si="13"/>
        <v>0</v>
      </c>
      <c r="L77" s="32">
        <f t="shared" si="13"/>
        <v>0</v>
      </c>
      <c r="M77" s="32">
        <f t="shared" si="13"/>
        <v>0</v>
      </c>
      <c r="N77" s="32">
        <f aca="true" t="shared" si="14" ref="N77:N91">SUM(D77:M77)</f>
        <v>498334</v>
      </c>
      <c r="O77" s="46">
        <f t="shared" si="12"/>
        <v>12.551545223282876</v>
      </c>
      <c r="P77" s="10"/>
    </row>
    <row r="78" spans="1:16" ht="15">
      <c r="A78" s="13"/>
      <c r="B78" s="40">
        <v>351.1</v>
      </c>
      <c r="C78" s="21" t="s">
        <v>87</v>
      </c>
      <c r="D78" s="47">
        <v>0</v>
      </c>
      <c r="E78" s="47">
        <v>215512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4"/>
        <v>215512</v>
      </c>
      <c r="O78" s="48">
        <f t="shared" si="12"/>
        <v>5.428103669747878</v>
      </c>
      <c r="P78" s="9"/>
    </row>
    <row r="79" spans="1:16" ht="15">
      <c r="A79" s="13"/>
      <c r="B79" s="40">
        <v>352</v>
      </c>
      <c r="C79" s="21" t="s">
        <v>88</v>
      </c>
      <c r="D79" s="47">
        <v>25413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4"/>
        <v>25413</v>
      </c>
      <c r="O79" s="48">
        <f t="shared" si="12"/>
        <v>0.6400775760018135</v>
      </c>
      <c r="P79" s="9"/>
    </row>
    <row r="80" spans="1:16" ht="15">
      <c r="A80" s="13"/>
      <c r="B80" s="40">
        <v>354</v>
      </c>
      <c r="C80" s="21" t="s">
        <v>89</v>
      </c>
      <c r="D80" s="47">
        <v>0</v>
      </c>
      <c r="E80" s="47">
        <v>100615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100615</v>
      </c>
      <c r="O80" s="48">
        <f t="shared" si="12"/>
        <v>2.534191370929149</v>
      </c>
      <c r="P80" s="9"/>
    </row>
    <row r="81" spans="1:16" ht="15">
      <c r="A81" s="13"/>
      <c r="B81" s="40">
        <v>359</v>
      </c>
      <c r="C81" s="21" t="s">
        <v>90</v>
      </c>
      <c r="D81" s="47">
        <v>0</v>
      </c>
      <c r="E81" s="47">
        <v>156794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156794</v>
      </c>
      <c r="O81" s="48">
        <f t="shared" si="12"/>
        <v>3.949172606604035</v>
      </c>
      <c r="P81" s="9"/>
    </row>
    <row r="82" spans="1:16" ht="15.75">
      <c r="A82" s="29" t="s">
        <v>3</v>
      </c>
      <c r="B82" s="30"/>
      <c r="C82" s="31"/>
      <c r="D82" s="32">
        <f aca="true" t="shared" si="15" ref="D82:M82">SUM(D83:D88)</f>
        <v>2049185</v>
      </c>
      <c r="E82" s="32">
        <f t="shared" si="15"/>
        <v>3175139</v>
      </c>
      <c r="F82" s="32">
        <f t="shared" si="15"/>
        <v>5527</v>
      </c>
      <c r="G82" s="32">
        <f t="shared" si="15"/>
        <v>-50405</v>
      </c>
      <c r="H82" s="32">
        <f t="shared" si="15"/>
        <v>0</v>
      </c>
      <c r="I82" s="32">
        <f t="shared" si="15"/>
        <v>9298</v>
      </c>
      <c r="J82" s="32">
        <f t="shared" si="15"/>
        <v>0</v>
      </c>
      <c r="K82" s="32">
        <f t="shared" si="15"/>
        <v>0</v>
      </c>
      <c r="L82" s="32">
        <f t="shared" si="15"/>
        <v>0</v>
      </c>
      <c r="M82" s="32">
        <f t="shared" si="15"/>
        <v>0</v>
      </c>
      <c r="N82" s="32">
        <f t="shared" si="14"/>
        <v>5188744</v>
      </c>
      <c r="O82" s="46">
        <f t="shared" si="12"/>
        <v>130.68896556935243</v>
      </c>
      <c r="P82" s="10"/>
    </row>
    <row r="83" spans="1:16" ht="15">
      <c r="A83" s="12"/>
      <c r="B83" s="25">
        <v>361.1</v>
      </c>
      <c r="C83" s="20" t="s">
        <v>91</v>
      </c>
      <c r="D83" s="47">
        <v>72409</v>
      </c>
      <c r="E83" s="47">
        <v>355448</v>
      </c>
      <c r="F83" s="47">
        <v>5527</v>
      </c>
      <c r="G83" s="47">
        <v>95591</v>
      </c>
      <c r="H83" s="47">
        <v>0</v>
      </c>
      <c r="I83" s="47">
        <v>6890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535865</v>
      </c>
      <c r="O83" s="48">
        <f t="shared" si="12"/>
        <v>13.496839029796236</v>
      </c>
      <c r="P83" s="9"/>
    </row>
    <row r="84" spans="1:16" ht="15">
      <c r="A84" s="12"/>
      <c r="B84" s="25">
        <v>361.3</v>
      </c>
      <c r="C84" s="20" t="s">
        <v>92</v>
      </c>
      <c r="D84" s="47">
        <v>0</v>
      </c>
      <c r="E84" s="47">
        <v>-280850</v>
      </c>
      <c r="F84" s="47">
        <v>0</v>
      </c>
      <c r="G84" s="47">
        <v>-151501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-432351</v>
      </c>
      <c r="O84" s="48">
        <f t="shared" si="12"/>
        <v>-10.889630506510843</v>
      </c>
      <c r="P84" s="9"/>
    </row>
    <row r="85" spans="1:16" ht="15">
      <c r="A85" s="12"/>
      <c r="B85" s="25">
        <v>362</v>
      </c>
      <c r="C85" s="20" t="s">
        <v>93</v>
      </c>
      <c r="D85" s="47">
        <v>107070</v>
      </c>
      <c r="E85" s="47">
        <v>201798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308868</v>
      </c>
      <c r="O85" s="48">
        <f t="shared" si="12"/>
        <v>7.779462509130292</v>
      </c>
      <c r="P85" s="9"/>
    </row>
    <row r="86" spans="1:16" ht="15">
      <c r="A86" s="12"/>
      <c r="B86" s="25">
        <v>364</v>
      </c>
      <c r="C86" s="20" t="s">
        <v>94</v>
      </c>
      <c r="D86" s="47">
        <v>0</v>
      </c>
      <c r="E86" s="47">
        <v>109056</v>
      </c>
      <c r="F86" s="47">
        <v>0</v>
      </c>
      <c r="G86" s="47">
        <v>1512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110568</v>
      </c>
      <c r="O86" s="48">
        <f t="shared" si="12"/>
        <v>2.7848777170490897</v>
      </c>
      <c r="P86" s="9"/>
    </row>
    <row r="87" spans="1:16" ht="15">
      <c r="A87" s="12"/>
      <c r="B87" s="25">
        <v>366</v>
      </c>
      <c r="C87" s="20" t="s">
        <v>95</v>
      </c>
      <c r="D87" s="47">
        <v>11191</v>
      </c>
      <c r="E87" s="47">
        <v>1075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12266</v>
      </c>
      <c r="O87" s="48">
        <f t="shared" si="12"/>
        <v>0.3089439085207667</v>
      </c>
      <c r="P87" s="9"/>
    </row>
    <row r="88" spans="1:16" ht="15">
      <c r="A88" s="12"/>
      <c r="B88" s="25">
        <v>369.9</v>
      </c>
      <c r="C88" s="20" t="s">
        <v>96</v>
      </c>
      <c r="D88" s="47">
        <v>1858515</v>
      </c>
      <c r="E88" s="47">
        <v>2788612</v>
      </c>
      <c r="F88" s="47">
        <v>0</v>
      </c>
      <c r="G88" s="47">
        <v>3993</v>
      </c>
      <c r="H88" s="47">
        <v>0</v>
      </c>
      <c r="I88" s="47">
        <v>2408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4653528</v>
      </c>
      <c r="O88" s="48">
        <f t="shared" si="12"/>
        <v>117.2084729113669</v>
      </c>
      <c r="P88" s="9"/>
    </row>
    <row r="89" spans="1:16" ht="15.75">
      <c r="A89" s="29" t="s">
        <v>53</v>
      </c>
      <c r="B89" s="30"/>
      <c r="C89" s="31"/>
      <c r="D89" s="32">
        <f aca="true" t="shared" si="16" ref="D89:M89">SUM(D90:D90)</f>
        <v>17736029</v>
      </c>
      <c r="E89" s="32">
        <f t="shared" si="16"/>
        <v>4227262</v>
      </c>
      <c r="F89" s="32">
        <f t="shared" si="16"/>
        <v>888000</v>
      </c>
      <c r="G89" s="32">
        <f t="shared" si="16"/>
        <v>761491</v>
      </c>
      <c r="H89" s="32">
        <f t="shared" si="16"/>
        <v>0</v>
      </c>
      <c r="I89" s="32">
        <f t="shared" si="16"/>
        <v>78407</v>
      </c>
      <c r="J89" s="32">
        <f t="shared" si="16"/>
        <v>0</v>
      </c>
      <c r="K89" s="32">
        <f t="shared" si="16"/>
        <v>0</v>
      </c>
      <c r="L89" s="32">
        <f t="shared" si="16"/>
        <v>0</v>
      </c>
      <c r="M89" s="32">
        <f t="shared" si="16"/>
        <v>0</v>
      </c>
      <c r="N89" s="32">
        <f t="shared" si="14"/>
        <v>23691189</v>
      </c>
      <c r="O89" s="46">
        <f t="shared" si="12"/>
        <v>596.7102989698511</v>
      </c>
      <c r="P89" s="9"/>
    </row>
    <row r="90" spans="1:16" ht="15.75" thickBot="1">
      <c r="A90" s="12"/>
      <c r="B90" s="25">
        <v>381</v>
      </c>
      <c r="C90" s="20" t="s">
        <v>97</v>
      </c>
      <c r="D90" s="47">
        <v>17736029</v>
      </c>
      <c r="E90" s="47">
        <v>4227262</v>
      </c>
      <c r="F90" s="47">
        <v>888000</v>
      </c>
      <c r="G90" s="47">
        <v>761491</v>
      </c>
      <c r="H90" s="47">
        <v>0</v>
      </c>
      <c r="I90" s="47">
        <v>78407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23691189</v>
      </c>
      <c r="O90" s="48">
        <f t="shared" si="12"/>
        <v>596.7102989698511</v>
      </c>
      <c r="P90" s="9"/>
    </row>
    <row r="91" spans="1:119" ht="16.5" thickBot="1">
      <c r="A91" s="14" t="s">
        <v>74</v>
      </c>
      <c r="B91" s="23"/>
      <c r="C91" s="22"/>
      <c r="D91" s="15">
        <f aca="true" t="shared" si="17" ref="D91:M91">SUM(D5,D14,D19,D46,D77,D82,D89)</f>
        <v>26689348</v>
      </c>
      <c r="E91" s="15">
        <f t="shared" si="17"/>
        <v>38667319</v>
      </c>
      <c r="F91" s="15">
        <f t="shared" si="17"/>
        <v>1370360</v>
      </c>
      <c r="G91" s="15">
        <f t="shared" si="17"/>
        <v>4615721</v>
      </c>
      <c r="H91" s="15">
        <f t="shared" si="17"/>
        <v>0</v>
      </c>
      <c r="I91" s="15">
        <f t="shared" si="17"/>
        <v>793526</v>
      </c>
      <c r="J91" s="15">
        <f t="shared" si="17"/>
        <v>0</v>
      </c>
      <c r="K91" s="15">
        <f t="shared" si="17"/>
        <v>0</v>
      </c>
      <c r="L91" s="15">
        <f t="shared" si="17"/>
        <v>0</v>
      </c>
      <c r="M91" s="15">
        <f t="shared" si="17"/>
        <v>0</v>
      </c>
      <c r="N91" s="15">
        <f t="shared" si="14"/>
        <v>72136274</v>
      </c>
      <c r="O91" s="38">
        <f t="shared" si="12"/>
        <v>1816.8973125456514</v>
      </c>
      <c r="P91" s="6"/>
      <c r="Q91" s="2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</row>
    <row r="92" spans="1:15" ht="15">
      <c r="A92" s="16"/>
      <c r="B92" s="18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9"/>
    </row>
    <row r="93" spans="1:15" ht="15">
      <c r="A93" s="41"/>
      <c r="B93" s="42"/>
      <c r="C93" s="42"/>
      <c r="D93" s="43"/>
      <c r="E93" s="43"/>
      <c r="F93" s="43"/>
      <c r="G93" s="43"/>
      <c r="H93" s="43"/>
      <c r="I93" s="43"/>
      <c r="J93" s="43"/>
      <c r="K93" s="43"/>
      <c r="L93" s="49" t="s">
        <v>104</v>
      </c>
      <c r="M93" s="49"/>
      <c r="N93" s="49"/>
      <c r="O93" s="44">
        <v>39703</v>
      </c>
    </row>
    <row r="94" spans="1:15" ht="15">
      <c r="A94" s="50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2"/>
    </row>
    <row r="95" spans="1:15" ht="15.75" thickBot="1">
      <c r="A95" s="53" t="s">
        <v>114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5"/>
    </row>
  </sheetData>
  <sheetProtection/>
  <mergeCells count="10">
    <mergeCell ref="A95:O95"/>
    <mergeCell ref="A94:O94"/>
    <mergeCell ref="L93:N9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105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117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98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103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99</v>
      </c>
      <c r="F4" s="34" t="s">
        <v>100</v>
      </c>
      <c r="G4" s="34" t="s">
        <v>101</v>
      </c>
      <c r="H4" s="34" t="s">
        <v>5</v>
      </c>
      <c r="I4" s="34" t="s">
        <v>6</v>
      </c>
      <c r="J4" s="35" t="s">
        <v>102</v>
      </c>
      <c r="K4" s="35" t="s">
        <v>7</v>
      </c>
      <c r="L4" s="35" t="s">
        <v>8</v>
      </c>
      <c r="M4" s="35" t="s">
        <v>9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912709</v>
      </c>
      <c r="E5" s="27">
        <f t="shared" si="0"/>
        <v>18463377</v>
      </c>
      <c r="F5" s="27">
        <f t="shared" si="0"/>
        <v>477072</v>
      </c>
      <c r="G5" s="27">
        <f t="shared" si="0"/>
        <v>2667261</v>
      </c>
      <c r="H5" s="27">
        <f t="shared" si="0"/>
        <v>0</v>
      </c>
      <c r="I5" s="27">
        <f t="shared" si="0"/>
        <v>258994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22779413</v>
      </c>
      <c r="O5" s="33">
        <f aca="true" t="shared" si="1" ref="O5:O36">(N5/O$93)</f>
        <v>569.4426168037397</v>
      </c>
      <c r="P5" s="6"/>
    </row>
    <row r="6" spans="1:16" ht="15">
      <c r="A6" s="12"/>
      <c r="B6" s="25">
        <v>311</v>
      </c>
      <c r="C6" s="20" t="s">
        <v>2</v>
      </c>
      <c r="D6" s="47">
        <v>0</v>
      </c>
      <c r="E6" s="47">
        <v>12731257</v>
      </c>
      <c r="F6" s="47">
        <v>477072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13208329</v>
      </c>
      <c r="O6" s="48">
        <f t="shared" si="1"/>
        <v>330.183461240407</v>
      </c>
      <c r="P6" s="9"/>
    </row>
    <row r="7" spans="1:16" ht="15">
      <c r="A7" s="12"/>
      <c r="B7" s="25">
        <v>312.1</v>
      </c>
      <c r="C7" s="20" t="s">
        <v>10</v>
      </c>
      <c r="D7" s="47">
        <v>0</v>
      </c>
      <c r="E7" s="47">
        <v>183722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3">SUM(D7:M7)</f>
        <v>183722</v>
      </c>
      <c r="O7" s="48">
        <f t="shared" si="1"/>
        <v>4.592705547083969</v>
      </c>
      <c r="P7" s="9"/>
    </row>
    <row r="8" spans="1:16" ht="15">
      <c r="A8" s="12"/>
      <c r="B8" s="25">
        <v>312.3</v>
      </c>
      <c r="C8" s="20" t="s">
        <v>11</v>
      </c>
      <c r="D8" s="47">
        <v>0</v>
      </c>
      <c r="E8" s="47">
        <v>352981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352981</v>
      </c>
      <c r="O8" s="48">
        <f t="shared" si="1"/>
        <v>8.82386321025923</v>
      </c>
      <c r="P8" s="9"/>
    </row>
    <row r="9" spans="1:16" ht="15">
      <c r="A9" s="12"/>
      <c r="B9" s="25">
        <v>312.41</v>
      </c>
      <c r="C9" s="20" t="s">
        <v>13</v>
      </c>
      <c r="D9" s="47">
        <v>0</v>
      </c>
      <c r="E9" s="47">
        <v>1524607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1524607</v>
      </c>
      <c r="O9" s="48">
        <f t="shared" si="1"/>
        <v>38.11231657625678</v>
      </c>
      <c r="P9" s="9"/>
    </row>
    <row r="10" spans="1:16" ht="15">
      <c r="A10" s="12"/>
      <c r="B10" s="25">
        <v>312.42</v>
      </c>
      <c r="C10" s="20" t="s">
        <v>12</v>
      </c>
      <c r="D10" s="47">
        <v>0</v>
      </c>
      <c r="E10" s="47">
        <v>0</v>
      </c>
      <c r="F10" s="47">
        <v>0</v>
      </c>
      <c r="G10" s="47">
        <v>647343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647343</v>
      </c>
      <c r="O10" s="48">
        <f t="shared" si="1"/>
        <v>16.182361322900782</v>
      </c>
      <c r="P10" s="9"/>
    </row>
    <row r="11" spans="1:16" ht="15">
      <c r="A11" s="12"/>
      <c r="B11" s="25">
        <v>312.6</v>
      </c>
      <c r="C11" s="20" t="s">
        <v>14</v>
      </c>
      <c r="D11" s="47">
        <v>765551</v>
      </c>
      <c r="E11" s="47">
        <v>897610</v>
      </c>
      <c r="F11" s="47">
        <v>0</v>
      </c>
      <c r="G11" s="47">
        <v>2019918</v>
      </c>
      <c r="H11" s="47">
        <v>0</v>
      </c>
      <c r="I11" s="47">
        <v>258994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3942073</v>
      </c>
      <c r="O11" s="48">
        <f t="shared" si="1"/>
        <v>98.54443416743744</v>
      </c>
      <c r="P11" s="9"/>
    </row>
    <row r="12" spans="1:16" ht="15">
      <c r="A12" s="12"/>
      <c r="B12" s="25">
        <v>315</v>
      </c>
      <c r="C12" s="20" t="s">
        <v>15</v>
      </c>
      <c r="D12" s="47">
        <v>147158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147158</v>
      </c>
      <c r="O12" s="48">
        <f t="shared" si="1"/>
        <v>3.6786740994425418</v>
      </c>
      <c r="P12" s="9"/>
    </row>
    <row r="13" spans="1:16" ht="15">
      <c r="A13" s="12"/>
      <c r="B13" s="25">
        <v>319</v>
      </c>
      <c r="C13" s="20" t="s">
        <v>16</v>
      </c>
      <c r="D13" s="47">
        <v>0</v>
      </c>
      <c r="E13" s="47">
        <v>2773200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2773200</v>
      </c>
      <c r="O13" s="48">
        <f t="shared" si="1"/>
        <v>69.324800639952</v>
      </c>
      <c r="P13" s="9"/>
    </row>
    <row r="14" spans="1:16" ht="15.75">
      <c r="A14" s="29" t="s">
        <v>118</v>
      </c>
      <c r="B14" s="30"/>
      <c r="C14" s="31"/>
      <c r="D14" s="32">
        <f aca="true" t="shared" si="3" ref="D14:M14">SUM(D15:D17)</f>
        <v>368158</v>
      </c>
      <c r="E14" s="32">
        <f t="shared" si="3"/>
        <v>662196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aca="true" t="shared" si="4" ref="N14:N19">SUM(D14:M14)</f>
        <v>1030354</v>
      </c>
      <c r="O14" s="46">
        <f t="shared" si="1"/>
        <v>25.756918231132666</v>
      </c>
      <c r="P14" s="10"/>
    </row>
    <row r="15" spans="1:16" ht="15">
      <c r="A15" s="12"/>
      <c r="B15" s="25">
        <v>322</v>
      </c>
      <c r="C15" s="20" t="s">
        <v>0</v>
      </c>
      <c r="D15" s="47">
        <v>0</v>
      </c>
      <c r="E15" s="47">
        <v>602858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602858</v>
      </c>
      <c r="O15" s="48">
        <f t="shared" si="1"/>
        <v>15.070319726020548</v>
      </c>
      <c r="P15" s="9"/>
    </row>
    <row r="16" spans="1:16" ht="15">
      <c r="A16" s="12"/>
      <c r="B16" s="25">
        <v>323.7</v>
      </c>
      <c r="C16" s="20" t="s">
        <v>18</v>
      </c>
      <c r="D16" s="47">
        <v>304578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304578</v>
      </c>
      <c r="O16" s="48">
        <f t="shared" si="1"/>
        <v>7.613878959078069</v>
      </c>
      <c r="P16" s="9"/>
    </row>
    <row r="17" spans="1:16" ht="15">
      <c r="A17" s="12"/>
      <c r="B17" s="25">
        <v>329</v>
      </c>
      <c r="C17" s="20" t="s">
        <v>119</v>
      </c>
      <c r="D17" s="47">
        <v>63580</v>
      </c>
      <c r="E17" s="47">
        <v>59338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122918</v>
      </c>
      <c r="O17" s="48">
        <f t="shared" si="1"/>
        <v>3.0727195460340475</v>
      </c>
      <c r="P17" s="9"/>
    </row>
    <row r="18" spans="1:16" ht="15.75">
      <c r="A18" s="29" t="s">
        <v>22</v>
      </c>
      <c r="B18" s="30"/>
      <c r="C18" s="31"/>
      <c r="D18" s="32">
        <f aca="true" t="shared" si="5" ref="D18:M18">SUM(D19:D45)</f>
        <v>4501983</v>
      </c>
      <c r="E18" s="32">
        <f t="shared" si="5"/>
        <v>6852008</v>
      </c>
      <c r="F18" s="32">
        <f t="shared" si="5"/>
        <v>0</v>
      </c>
      <c r="G18" s="32">
        <f t="shared" si="5"/>
        <v>1907737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13261728</v>
      </c>
      <c r="O18" s="46">
        <f t="shared" si="1"/>
        <v>331.51833612479066</v>
      </c>
      <c r="P18" s="10"/>
    </row>
    <row r="19" spans="1:16" ht="15">
      <c r="A19" s="12"/>
      <c r="B19" s="25">
        <v>331.2</v>
      </c>
      <c r="C19" s="20" t="s">
        <v>21</v>
      </c>
      <c r="D19" s="47">
        <v>115642</v>
      </c>
      <c r="E19" s="47">
        <v>285132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400774</v>
      </c>
      <c r="O19" s="48">
        <f t="shared" si="1"/>
        <v>10.018598605104618</v>
      </c>
      <c r="P19" s="9"/>
    </row>
    <row r="20" spans="1:16" ht="15">
      <c r="A20" s="12"/>
      <c r="B20" s="25">
        <v>331.41</v>
      </c>
      <c r="C20" s="20" t="s">
        <v>27</v>
      </c>
      <c r="D20" s="47">
        <v>0</v>
      </c>
      <c r="E20" s="47">
        <v>0</v>
      </c>
      <c r="F20" s="47">
        <v>0</v>
      </c>
      <c r="G20" s="47">
        <v>1747473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aca="true" t="shared" si="6" ref="N20:N27">SUM(D20:M20)</f>
        <v>1747473</v>
      </c>
      <c r="O20" s="48">
        <f t="shared" si="1"/>
        <v>43.68354873384496</v>
      </c>
      <c r="P20" s="9"/>
    </row>
    <row r="21" spans="1:16" ht="15">
      <c r="A21" s="12"/>
      <c r="B21" s="25">
        <v>331.61</v>
      </c>
      <c r="C21" s="20" t="s">
        <v>110</v>
      </c>
      <c r="D21" s="47">
        <v>3153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3153</v>
      </c>
      <c r="O21" s="48">
        <f t="shared" si="1"/>
        <v>0.07881908856835737</v>
      </c>
      <c r="P21" s="9"/>
    </row>
    <row r="22" spans="1:16" ht="15">
      <c r="A22" s="12"/>
      <c r="B22" s="25">
        <v>331.65</v>
      </c>
      <c r="C22" s="20" t="s">
        <v>28</v>
      </c>
      <c r="D22" s="47">
        <v>0</v>
      </c>
      <c r="E22" s="47">
        <v>73881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73881</v>
      </c>
      <c r="O22" s="48">
        <f t="shared" si="1"/>
        <v>1.8468864835137364</v>
      </c>
      <c r="P22" s="9"/>
    </row>
    <row r="23" spans="1:16" ht="15">
      <c r="A23" s="12"/>
      <c r="B23" s="25">
        <v>331.69</v>
      </c>
      <c r="C23" s="20" t="s">
        <v>29</v>
      </c>
      <c r="D23" s="47">
        <v>235366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235366</v>
      </c>
      <c r="O23" s="48">
        <f t="shared" si="1"/>
        <v>5.883708721845862</v>
      </c>
      <c r="P23" s="9"/>
    </row>
    <row r="24" spans="1:16" ht="15">
      <c r="A24" s="12"/>
      <c r="B24" s="25">
        <v>331.7</v>
      </c>
      <c r="C24" s="20" t="s">
        <v>23</v>
      </c>
      <c r="D24" s="47">
        <v>144181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144181</v>
      </c>
      <c r="O24" s="48">
        <f t="shared" si="1"/>
        <v>3.6042546808989324</v>
      </c>
      <c r="P24" s="9"/>
    </row>
    <row r="25" spans="1:16" ht="15">
      <c r="A25" s="12"/>
      <c r="B25" s="25">
        <v>334.1</v>
      </c>
      <c r="C25" s="20" t="s">
        <v>24</v>
      </c>
      <c r="D25" s="47">
        <v>29034</v>
      </c>
      <c r="E25" s="47">
        <v>0</v>
      </c>
      <c r="F25" s="47">
        <v>0</v>
      </c>
      <c r="G25" s="47">
        <v>160264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189298</v>
      </c>
      <c r="O25" s="48">
        <f t="shared" si="1"/>
        <v>4.732095092868035</v>
      </c>
      <c r="P25" s="9"/>
    </row>
    <row r="26" spans="1:16" ht="15">
      <c r="A26" s="12"/>
      <c r="B26" s="25">
        <v>334.2</v>
      </c>
      <c r="C26" s="20" t="s">
        <v>25</v>
      </c>
      <c r="D26" s="47">
        <v>0</v>
      </c>
      <c r="E26" s="47">
        <v>226958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226958</v>
      </c>
      <c r="O26" s="48">
        <f t="shared" si="1"/>
        <v>5.673524485663576</v>
      </c>
      <c r="P26" s="9"/>
    </row>
    <row r="27" spans="1:16" ht="15">
      <c r="A27" s="12"/>
      <c r="B27" s="25">
        <v>334.31</v>
      </c>
      <c r="C27" s="20" t="s">
        <v>30</v>
      </c>
      <c r="D27" s="47">
        <v>53989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53989</v>
      </c>
      <c r="O27" s="48">
        <f t="shared" si="1"/>
        <v>1.3496237782166338</v>
      </c>
      <c r="P27" s="9"/>
    </row>
    <row r="28" spans="1:16" ht="15">
      <c r="A28" s="12"/>
      <c r="B28" s="25">
        <v>334.34</v>
      </c>
      <c r="C28" s="20" t="s">
        <v>31</v>
      </c>
      <c r="D28" s="47">
        <v>0</v>
      </c>
      <c r="E28" s="47">
        <v>163841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163841</v>
      </c>
      <c r="O28" s="48">
        <f t="shared" si="1"/>
        <v>4.095717821163412</v>
      </c>
      <c r="P28" s="9"/>
    </row>
    <row r="29" spans="1:16" ht="15">
      <c r="A29" s="12"/>
      <c r="B29" s="25">
        <v>334.41</v>
      </c>
      <c r="C29" s="20" t="s">
        <v>32</v>
      </c>
      <c r="D29" s="47">
        <v>78060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aca="true" t="shared" si="7" ref="N29:N43">SUM(D29:M29)</f>
        <v>78060</v>
      </c>
      <c r="O29" s="48">
        <f t="shared" si="1"/>
        <v>1.9513536484763643</v>
      </c>
      <c r="P29" s="9"/>
    </row>
    <row r="30" spans="1:16" ht="15">
      <c r="A30" s="12"/>
      <c r="B30" s="25">
        <v>334.49</v>
      </c>
      <c r="C30" s="20" t="s">
        <v>33</v>
      </c>
      <c r="D30" s="47">
        <v>0</v>
      </c>
      <c r="E30" s="47">
        <v>38976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38976</v>
      </c>
      <c r="O30" s="48">
        <f t="shared" si="1"/>
        <v>0.974326925480589</v>
      </c>
      <c r="P30" s="9"/>
    </row>
    <row r="31" spans="1:16" ht="15">
      <c r="A31" s="12"/>
      <c r="B31" s="25">
        <v>334.5</v>
      </c>
      <c r="C31" s="20" t="s">
        <v>34</v>
      </c>
      <c r="D31" s="47">
        <v>128886</v>
      </c>
      <c r="E31" s="47">
        <v>176260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305146</v>
      </c>
      <c r="O31" s="48">
        <f t="shared" si="1"/>
        <v>7.628077894157938</v>
      </c>
      <c r="P31" s="9"/>
    </row>
    <row r="32" spans="1:16" ht="15">
      <c r="A32" s="12"/>
      <c r="B32" s="25">
        <v>334.69</v>
      </c>
      <c r="C32" s="20" t="s">
        <v>35</v>
      </c>
      <c r="D32" s="47">
        <v>246515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246515</v>
      </c>
      <c r="O32" s="48">
        <f t="shared" si="1"/>
        <v>6.162412819038572</v>
      </c>
      <c r="P32" s="9"/>
    </row>
    <row r="33" spans="1:16" ht="15">
      <c r="A33" s="12"/>
      <c r="B33" s="25">
        <v>334.7</v>
      </c>
      <c r="C33" s="20" t="s">
        <v>36</v>
      </c>
      <c r="D33" s="47">
        <v>15508</v>
      </c>
      <c r="E33" s="47">
        <v>1642443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1657951</v>
      </c>
      <c r="O33" s="48">
        <f t="shared" si="1"/>
        <v>41.445666575006875</v>
      </c>
      <c r="P33" s="9"/>
    </row>
    <row r="34" spans="1:16" ht="15">
      <c r="A34" s="12"/>
      <c r="B34" s="25">
        <v>334.9</v>
      </c>
      <c r="C34" s="20" t="s">
        <v>38</v>
      </c>
      <c r="D34" s="47">
        <v>0</v>
      </c>
      <c r="E34" s="47">
        <v>1830623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1830623</v>
      </c>
      <c r="O34" s="48">
        <f t="shared" si="1"/>
        <v>45.76214283928705</v>
      </c>
      <c r="P34" s="9"/>
    </row>
    <row r="35" spans="1:16" ht="15">
      <c r="A35" s="12"/>
      <c r="B35" s="25">
        <v>335.12</v>
      </c>
      <c r="C35" s="20" t="s">
        <v>39</v>
      </c>
      <c r="D35" s="47">
        <v>814929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814929</v>
      </c>
      <c r="O35" s="48">
        <f t="shared" si="1"/>
        <v>20.371697122715798</v>
      </c>
      <c r="P35" s="9"/>
    </row>
    <row r="36" spans="1:16" ht="15">
      <c r="A36" s="12"/>
      <c r="B36" s="25">
        <v>335.13</v>
      </c>
      <c r="C36" s="20" t="s">
        <v>40</v>
      </c>
      <c r="D36" s="47">
        <v>27579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27579</v>
      </c>
      <c r="O36" s="48">
        <f t="shared" si="1"/>
        <v>0.689423293253006</v>
      </c>
      <c r="P36" s="9"/>
    </row>
    <row r="37" spans="1:16" ht="15">
      <c r="A37" s="12"/>
      <c r="B37" s="25">
        <v>335.14</v>
      </c>
      <c r="C37" s="20" t="s">
        <v>41</v>
      </c>
      <c r="D37" s="47">
        <v>14993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14993</v>
      </c>
      <c r="O37" s="48">
        <f aca="true" t="shared" si="8" ref="O37:O68">(N37/O$93)</f>
        <v>0.3747968902332325</v>
      </c>
      <c r="P37" s="9"/>
    </row>
    <row r="38" spans="1:16" ht="15">
      <c r="A38" s="12"/>
      <c r="B38" s="25">
        <v>335.15</v>
      </c>
      <c r="C38" s="20" t="s">
        <v>42</v>
      </c>
      <c r="D38" s="47">
        <v>6066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6066</v>
      </c>
      <c r="O38" s="48">
        <f t="shared" si="8"/>
        <v>0.15163862710296727</v>
      </c>
      <c r="P38" s="9"/>
    </row>
    <row r="39" spans="1:16" ht="15">
      <c r="A39" s="12"/>
      <c r="B39" s="25">
        <v>335.16</v>
      </c>
      <c r="C39" s="20" t="s">
        <v>43</v>
      </c>
      <c r="D39" s="47">
        <v>223250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223250</v>
      </c>
      <c r="O39" s="48">
        <f t="shared" si="8"/>
        <v>5.580831437642177</v>
      </c>
      <c r="P39" s="9"/>
    </row>
    <row r="40" spans="1:16" ht="15">
      <c r="A40" s="12"/>
      <c r="B40" s="25">
        <v>335.18</v>
      </c>
      <c r="C40" s="20" t="s">
        <v>44</v>
      </c>
      <c r="D40" s="47">
        <v>2079129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2079129</v>
      </c>
      <c r="O40" s="48">
        <f t="shared" si="8"/>
        <v>51.97432692548059</v>
      </c>
      <c r="P40" s="9"/>
    </row>
    <row r="41" spans="1:16" ht="15">
      <c r="A41" s="12"/>
      <c r="B41" s="25">
        <v>335.19</v>
      </c>
      <c r="C41" s="20" t="s">
        <v>54</v>
      </c>
      <c r="D41" s="47">
        <v>285703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285703</v>
      </c>
      <c r="O41" s="48">
        <f t="shared" si="8"/>
        <v>7.142039347048971</v>
      </c>
      <c r="P41" s="9"/>
    </row>
    <row r="42" spans="1:16" ht="15">
      <c r="A42" s="12"/>
      <c r="B42" s="25">
        <v>335.21</v>
      </c>
      <c r="C42" s="20" t="s">
        <v>45</v>
      </c>
      <c r="D42" s="47">
        <v>0</v>
      </c>
      <c r="E42" s="47">
        <v>7334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7334</v>
      </c>
      <c r="O42" s="48">
        <f t="shared" si="8"/>
        <v>0.1833362497812664</v>
      </c>
      <c r="P42" s="9"/>
    </row>
    <row r="43" spans="1:16" ht="15">
      <c r="A43" s="12"/>
      <c r="B43" s="25">
        <v>335.49</v>
      </c>
      <c r="C43" s="20" t="s">
        <v>46</v>
      </c>
      <c r="D43" s="47">
        <v>0</v>
      </c>
      <c r="E43" s="47">
        <v>1992078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1992078</v>
      </c>
      <c r="O43" s="48">
        <f t="shared" si="8"/>
        <v>49.79821513386496</v>
      </c>
      <c r="P43" s="9"/>
    </row>
    <row r="44" spans="1:16" ht="15">
      <c r="A44" s="12"/>
      <c r="B44" s="25">
        <v>337.3</v>
      </c>
      <c r="C44" s="20" t="s">
        <v>120</v>
      </c>
      <c r="D44" s="47">
        <v>0</v>
      </c>
      <c r="E44" s="47">
        <v>341795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341795</v>
      </c>
      <c r="O44" s="48">
        <f t="shared" si="8"/>
        <v>8.544234182436318</v>
      </c>
      <c r="P44" s="9"/>
    </row>
    <row r="45" spans="1:16" ht="15">
      <c r="A45" s="12"/>
      <c r="B45" s="25">
        <v>337.4</v>
      </c>
      <c r="C45" s="20" t="s">
        <v>121</v>
      </c>
      <c r="D45" s="47">
        <v>0</v>
      </c>
      <c r="E45" s="47">
        <v>72687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72687</v>
      </c>
      <c r="O45" s="48">
        <f t="shared" si="8"/>
        <v>1.8170387220958428</v>
      </c>
      <c r="P45" s="9"/>
    </row>
    <row r="46" spans="1:16" ht="15.75">
      <c r="A46" s="29" t="s">
        <v>51</v>
      </c>
      <c r="B46" s="30"/>
      <c r="C46" s="31"/>
      <c r="D46" s="32">
        <f aca="true" t="shared" si="9" ref="D46:M46">SUM(D47:D76)</f>
        <v>1302612</v>
      </c>
      <c r="E46" s="32">
        <f t="shared" si="9"/>
        <v>3929770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445972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>SUM(D46:M46)</f>
        <v>5678354</v>
      </c>
      <c r="O46" s="46">
        <f t="shared" si="8"/>
        <v>141.94820388470865</v>
      </c>
      <c r="P46" s="10"/>
    </row>
    <row r="47" spans="1:16" ht="15">
      <c r="A47" s="12"/>
      <c r="B47" s="25">
        <v>341.1</v>
      </c>
      <c r="C47" s="20" t="s">
        <v>55</v>
      </c>
      <c r="D47" s="47">
        <v>180036</v>
      </c>
      <c r="E47" s="47">
        <v>1485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181521</v>
      </c>
      <c r="O47" s="48">
        <f t="shared" si="8"/>
        <v>4.537684673649476</v>
      </c>
      <c r="P47" s="9"/>
    </row>
    <row r="48" spans="1:16" ht="15">
      <c r="A48" s="12"/>
      <c r="B48" s="25">
        <v>341.15</v>
      </c>
      <c r="C48" s="20" t="s">
        <v>56</v>
      </c>
      <c r="D48" s="47">
        <v>0</v>
      </c>
      <c r="E48" s="47">
        <v>80042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aca="true" t="shared" si="10" ref="N48:N76">SUM(D48:M48)</f>
        <v>80042</v>
      </c>
      <c r="O48" s="48">
        <f t="shared" si="8"/>
        <v>2.000899932505062</v>
      </c>
      <c r="P48" s="9"/>
    </row>
    <row r="49" spans="1:16" ht="15">
      <c r="A49" s="12"/>
      <c r="B49" s="25">
        <v>341.2</v>
      </c>
      <c r="C49" s="20" t="s">
        <v>57</v>
      </c>
      <c r="D49" s="47">
        <v>0</v>
      </c>
      <c r="E49" s="47">
        <v>446253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446253</v>
      </c>
      <c r="O49" s="48">
        <f t="shared" si="8"/>
        <v>11.155488338374623</v>
      </c>
      <c r="P49" s="9"/>
    </row>
    <row r="50" spans="1:16" ht="15">
      <c r="A50" s="12"/>
      <c r="B50" s="25">
        <v>341.51</v>
      </c>
      <c r="C50" s="20" t="s">
        <v>58</v>
      </c>
      <c r="D50" s="47">
        <v>524436</v>
      </c>
      <c r="E50" s="47">
        <v>7639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532075</v>
      </c>
      <c r="O50" s="48">
        <f t="shared" si="8"/>
        <v>13.300877434192435</v>
      </c>
      <c r="P50" s="9"/>
    </row>
    <row r="51" spans="1:16" ht="15">
      <c r="A51" s="12"/>
      <c r="B51" s="25">
        <v>341.52</v>
      </c>
      <c r="C51" s="20" t="s">
        <v>59</v>
      </c>
      <c r="D51" s="47">
        <v>21868</v>
      </c>
      <c r="E51" s="47">
        <v>437209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459077</v>
      </c>
      <c r="O51" s="48">
        <f t="shared" si="8"/>
        <v>11.476064295177862</v>
      </c>
      <c r="P51" s="9"/>
    </row>
    <row r="52" spans="1:16" ht="15">
      <c r="A52" s="12"/>
      <c r="B52" s="25">
        <v>341.56</v>
      </c>
      <c r="C52" s="20" t="s">
        <v>60</v>
      </c>
      <c r="D52" s="47">
        <v>89228</v>
      </c>
      <c r="E52" s="47">
        <v>8097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97325</v>
      </c>
      <c r="O52" s="48">
        <f t="shared" si="8"/>
        <v>2.4329425293103015</v>
      </c>
      <c r="P52" s="9"/>
    </row>
    <row r="53" spans="1:16" ht="15">
      <c r="A53" s="12"/>
      <c r="B53" s="25">
        <v>341.9</v>
      </c>
      <c r="C53" s="20" t="s">
        <v>61</v>
      </c>
      <c r="D53" s="47">
        <v>55534</v>
      </c>
      <c r="E53" s="47">
        <v>55011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110545</v>
      </c>
      <c r="O53" s="48">
        <f t="shared" si="8"/>
        <v>2.763417743669225</v>
      </c>
      <c r="P53" s="9"/>
    </row>
    <row r="54" spans="1:16" ht="15">
      <c r="A54" s="12"/>
      <c r="B54" s="25">
        <v>342.4</v>
      </c>
      <c r="C54" s="20" t="s">
        <v>62</v>
      </c>
      <c r="D54" s="47">
        <v>0</v>
      </c>
      <c r="E54" s="47">
        <v>211674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211674</v>
      </c>
      <c r="O54" s="48">
        <f t="shared" si="8"/>
        <v>5.291453141014424</v>
      </c>
      <c r="P54" s="9"/>
    </row>
    <row r="55" spans="1:16" ht="15">
      <c r="A55" s="12"/>
      <c r="B55" s="25">
        <v>342.6</v>
      </c>
      <c r="C55" s="20" t="s">
        <v>63</v>
      </c>
      <c r="D55" s="47">
        <v>0</v>
      </c>
      <c r="E55" s="47">
        <v>931333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931333</v>
      </c>
      <c r="O55" s="48">
        <f t="shared" si="8"/>
        <v>23.281578881583883</v>
      </c>
      <c r="P55" s="9"/>
    </row>
    <row r="56" spans="1:16" ht="15">
      <c r="A56" s="12"/>
      <c r="B56" s="25">
        <v>342.9</v>
      </c>
      <c r="C56" s="20" t="s">
        <v>64</v>
      </c>
      <c r="D56" s="47">
        <v>0</v>
      </c>
      <c r="E56" s="47">
        <v>97406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97406</v>
      </c>
      <c r="O56" s="48">
        <f t="shared" si="8"/>
        <v>2.4349673774466916</v>
      </c>
      <c r="P56" s="9"/>
    </row>
    <row r="57" spans="1:16" ht="15">
      <c r="A57" s="12"/>
      <c r="B57" s="25">
        <v>343.4</v>
      </c>
      <c r="C57" s="20" t="s">
        <v>65</v>
      </c>
      <c r="D57" s="47">
        <v>0</v>
      </c>
      <c r="E57" s="47">
        <v>223294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223294</v>
      </c>
      <c r="O57" s="48">
        <f t="shared" si="8"/>
        <v>5.581931355148364</v>
      </c>
      <c r="P57" s="9"/>
    </row>
    <row r="58" spans="1:16" ht="15">
      <c r="A58" s="12"/>
      <c r="B58" s="25">
        <v>343.8</v>
      </c>
      <c r="C58" s="20" t="s">
        <v>66</v>
      </c>
      <c r="D58" s="47">
        <v>0</v>
      </c>
      <c r="E58" s="47">
        <v>73290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73290</v>
      </c>
      <c r="O58" s="48">
        <f t="shared" si="8"/>
        <v>1.8321125915556333</v>
      </c>
      <c r="P58" s="9"/>
    </row>
    <row r="59" spans="1:16" ht="15">
      <c r="A59" s="12"/>
      <c r="B59" s="25">
        <v>345.9</v>
      </c>
      <c r="C59" s="20" t="s">
        <v>68</v>
      </c>
      <c r="D59" s="47">
        <v>81629</v>
      </c>
      <c r="E59" s="47">
        <v>12427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94056</v>
      </c>
      <c r="O59" s="48">
        <f t="shared" si="8"/>
        <v>2.351223658225633</v>
      </c>
      <c r="P59" s="9"/>
    </row>
    <row r="60" spans="1:16" ht="15">
      <c r="A60" s="12"/>
      <c r="B60" s="25">
        <v>346.4</v>
      </c>
      <c r="C60" s="20" t="s">
        <v>69</v>
      </c>
      <c r="D60" s="47">
        <v>0</v>
      </c>
      <c r="E60" s="47">
        <v>117653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117653</v>
      </c>
      <c r="O60" s="48">
        <f t="shared" si="8"/>
        <v>2.941104417168712</v>
      </c>
      <c r="P60" s="9"/>
    </row>
    <row r="61" spans="1:16" ht="15">
      <c r="A61" s="12"/>
      <c r="B61" s="25">
        <v>346.9</v>
      </c>
      <c r="C61" s="20" t="s">
        <v>70</v>
      </c>
      <c r="D61" s="47">
        <v>26629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26629</v>
      </c>
      <c r="O61" s="48">
        <f t="shared" si="8"/>
        <v>0.6656750743694223</v>
      </c>
      <c r="P61" s="9"/>
    </row>
    <row r="62" spans="1:16" ht="15">
      <c r="A62" s="12"/>
      <c r="B62" s="25">
        <v>347.2</v>
      </c>
      <c r="C62" s="20" t="s">
        <v>71</v>
      </c>
      <c r="D62" s="47">
        <v>109323</v>
      </c>
      <c r="E62" s="47">
        <v>0</v>
      </c>
      <c r="F62" s="47">
        <v>0</v>
      </c>
      <c r="G62" s="47">
        <v>0</v>
      </c>
      <c r="H62" s="47">
        <v>0</v>
      </c>
      <c r="I62" s="47">
        <v>332718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442041</v>
      </c>
      <c r="O62" s="48">
        <f t="shared" si="8"/>
        <v>11.050196235282353</v>
      </c>
      <c r="P62" s="9"/>
    </row>
    <row r="63" spans="1:16" ht="15">
      <c r="A63" s="12"/>
      <c r="B63" s="25">
        <v>347.4</v>
      </c>
      <c r="C63" s="20" t="s">
        <v>72</v>
      </c>
      <c r="D63" s="47">
        <v>194644</v>
      </c>
      <c r="E63" s="47">
        <v>0</v>
      </c>
      <c r="F63" s="47">
        <v>0</v>
      </c>
      <c r="G63" s="47">
        <v>0</v>
      </c>
      <c r="H63" s="47">
        <v>0</v>
      </c>
      <c r="I63" s="47">
        <v>113254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307898</v>
      </c>
      <c r="O63" s="48">
        <f t="shared" si="8"/>
        <v>7.696872734544909</v>
      </c>
      <c r="P63" s="9"/>
    </row>
    <row r="64" spans="1:16" ht="15">
      <c r="A64" s="12"/>
      <c r="B64" s="25">
        <v>348.12</v>
      </c>
      <c r="C64" s="39" t="s">
        <v>75</v>
      </c>
      <c r="D64" s="47">
        <v>0</v>
      </c>
      <c r="E64" s="47">
        <v>16344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16344</v>
      </c>
      <c r="O64" s="48">
        <f t="shared" si="8"/>
        <v>0.40856935729820265</v>
      </c>
      <c r="P64" s="9"/>
    </row>
    <row r="65" spans="1:16" ht="15">
      <c r="A65" s="12"/>
      <c r="B65" s="25">
        <v>348.22</v>
      </c>
      <c r="C65" s="39" t="s">
        <v>76</v>
      </c>
      <c r="D65" s="47">
        <v>0</v>
      </c>
      <c r="E65" s="47">
        <v>8085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8085</v>
      </c>
      <c r="O65" s="48">
        <f t="shared" si="8"/>
        <v>0.20210984176186786</v>
      </c>
      <c r="P65" s="9"/>
    </row>
    <row r="66" spans="1:16" ht="15">
      <c r="A66" s="12"/>
      <c r="B66" s="25">
        <v>348.31</v>
      </c>
      <c r="C66" s="39" t="s">
        <v>77</v>
      </c>
      <c r="D66" s="47">
        <v>0</v>
      </c>
      <c r="E66" s="47">
        <v>125436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125436</v>
      </c>
      <c r="O66" s="48">
        <f t="shared" si="8"/>
        <v>3.1356648251381145</v>
      </c>
      <c r="P66" s="9"/>
    </row>
    <row r="67" spans="1:16" ht="15">
      <c r="A67" s="12"/>
      <c r="B67" s="25">
        <v>348.32</v>
      </c>
      <c r="C67" s="39" t="s">
        <v>78</v>
      </c>
      <c r="D67" s="47">
        <v>0</v>
      </c>
      <c r="E67" s="47">
        <v>10230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10230</v>
      </c>
      <c r="O67" s="48">
        <f t="shared" si="8"/>
        <v>0.25573082018848586</v>
      </c>
      <c r="P67" s="9"/>
    </row>
    <row r="68" spans="1:16" ht="15">
      <c r="A68" s="12"/>
      <c r="B68" s="25">
        <v>348.41</v>
      </c>
      <c r="C68" s="39" t="s">
        <v>79</v>
      </c>
      <c r="D68" s="47">
        <v>0</v>
      </c>
      <c r="E68" s="47">
        <v>126571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126571</v>
      </c>
      <c r="O68" s="48">
        <f t="shared" si="8"/>
        <v>3.164037697172712</v>
      </c>
      <c r="P68" s="9"/>
    </row>
    <row r="69" spans="1:16" ht="15">
      <c r="A69" s="12"/>
      <c r="B69" s="25">
        <v>348.42</v>
      </c>
      <c r="C69" s="39" t="s">
        <v>80</v>
      </c>
      <c r="D69" s="47">
        <v>0</v>
      </c>
      <c r="E69" s="47">
        <v>18271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18271</v>
      </c>
      <c r="O69" s="48">
        <f aca="true" t="shared" si="11" ref="O69:O91">(N69/O$93)</f>
        <v>0.4567407444441667</v>
      </c>
      <c r="P69" s="9"/>
    </row>
    <row r="70" spans="1:16" ht="15">
      <c r="A70" s="12"/>
      <c r="B70" s="25">
        <v>348.48</v>
      </c>
      <c r="C70" s="39" t="s">
        <v>81</v>
      </c>
      <c r="D70" s="47">
        <v>19285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19285</v>
      </c>
      <c r="O70" s="48">
        <f t="shared" si="11"/>
        <v>0.48208884333674973</v>
      </c>
      <c r="P70" s="9"/>
    </row>
    <row r="71" spans="1:16" ht="15">
      <c r="A71" s="12"/>
      <c r="B71" s="25">
        <v>348.51</v>
      </c>
      <c r="C71" s="39" t="s">
        <v>122</v>
      </c>
      <c r="D71" s="47">
        <v>0</v>
      </c>
      <c r="E71" s="47">
        <v>138790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138790</v>
      </c>
      <c r="O71" s="48">
        <f t="shared" si="11"/>
        <v>3.46948978826588</v>
      </c>
      <c r="P71" s="9"/>
    </row>
    <row r="72" spans="1:16" ht="15">
      <c r="A72" s="12"/>
      <c r="B72" s="25">
        <v>348.52</v>
      </c>
      <c r="C72" s="39" t="s">
        <v>82</v>
      </c>
      <c r="D72" s="47">
        <v>0</v>
      </c>
      <c r="E72" s="47">
        <v>164344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164344</v>
      </c>
      <c r="O72" s="48">
        <f t="shared" si="11"/>
        <v>4.108291878109142</v>
      </c>
      <c r="P72" s="9"/>
    </row>
    <row r="73" spans="1:16" ht="15">
      <c r="A73" s="12"/>
      <c r="B73" s="25">
        <v>348.53</v>
      </c>
      <c r="C73" s="39" t="s">
        <v>83</v>
      </c>
      <c r="D73" s="47">
        <v>0</v>
      </c>
      <c r="E73" s="47">
        <v>3161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3161</v>
      </c>
      <c r="O73" s="48">
        <f t="shared" si="11"/>
        <v>0.07901907356948229</v>
      </c>
      <c r="P73" s="9"/>
    </row>
    <row r="74" spans="1:16" ht="15">
      <c r="A74" s="12"/>
      <c r="B74" s="25">
        <v>348.71</v>
      </c>
      <c r="C74" s="39" t="s">
        <v>84</v>
      </c>
      <c r="D74" s="47">
        <v>0</v>
      </c>
      <c r="E74" s="47">
        <v>41168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>SUM(D74:M74)</f>
        <v>41168</v>
      </c>
      <c r="O74" s="48">
        <f t="shared" si="11"/>
        <v>1.029122815788816</v>
      </c>
      <c r="P74" s="9"/>
    </row>
    <row r="75" spans="1:16" ht="15">
      <c r="A75" s="12"/>
      <c r="B75" s="25">
        <v>348.72</v>
      </c>
      <c r="C75" s="39" t="s">
        <v>85</v>
      </c>
      <c r="D75" s="47">
        <v>0</v>
      </c>
      <c r="E75" s="47">
        <v>885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>SUM(D75:M75)</f>
        <v>885</v>
      </c>
      <c r="O75" s="48">
        <f t="shared" si="11"/>
        <v>0.02212334074944379</v>
      </c>
      <c r="P75" s="9"/>
    </row>
    <row r="76" spans="1:16" ht="15">
      <c r="A76" s="12"/>
      <c r="B76" s="25">
        <v>348.85</v>
      </c>
      <c r="C76" s="20" t="s">
        <v>73</v>
      </c>
      <c r="D76" s="47">
        <v>0</v>
      </c>
      <c r="E76" s="47">
        <v>573672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573672</v>
      </c>
      <c r="O76" s="48">
        <f t="shared" si="11"/>
        <v>14.340724445666575</v>
      </c>
      <c r="P76" s="9"/>
    </row>
    <row r="77" spans="1:16" ht="15.75">
      <c r="A77" s="29" t="s">
        <v>52</v>
      </c>
      <c r="B77" s="30"/>
      <c r="C77" s="31"/>
      <c r="D77" s="32">
        <f aca="true" t="shared" si="12" ref="D77:M77">SUM(D78:D81)</f>
        <v>21812</v>
      </c>
      <c r="E77" s="32">
        <f t="shared" si="12"/>
        <v>737496</v>
      </c>
      <c r="F77" s="32">
        <f t="shared" si="12"/>
        <v>0</v>
      </c>
      <c r="G77" s="32">
        <f t="shared" si="12"/>
        <v>0</v>
      </c>
      <c r="H77" s="32">
        <f t="shared" si="12"/>
        <v>0</v>
      </c>
      <c r="I77" s="32">
        <f t="shared" si="12"/>
        <v>0</v>
      </c>
      <c r="J77" s="32">
        <f t="shared" si="12"/>
        <v>0</v>
      </c>
      <c r="K77" s="32">
        <f t="shared" si="12"/>
        <v>0</v>
      </c>
      <c r="L77" s="32">
        <f t="shared" si="12"/>
        <v>0</v>
      </c>
      <c r="M77" s="32">
        <f t="shared" si="12"/>
        <v>0</v>
      </c>
      <c r="N77" s="32">
        <f aca="true" t="shared" si="13" ref="N77:N91">SUM(D77:M77)</f>
        <v>759308</v>
      </c>
      <c r="O77" s="46">
        <f t="shared" si="11"/>
        <v>18.98127640426968</v>
      </c>
      <c r="P77" s="10"/>
    </row>
    <row r="78" spans="1:16" ht="15">
      <c r="A78" s="13"/>
      <c r="B78" s="40">
        <v>351.1</v>
      </c>
      <c r="C78" s="21" t="s">
        <v>87</v>
      </c>
      <c r="D78" s="47">
        <v>0</v>
      </c>
      <c r="E78" s="47">
        <v>292987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3"/>
        <v>292987</v>
      </c>
      <c r="O78" s="48">
        <f t="shared" si="11"/>
        <v>7.324125690573207</v>
      </c>
      <c r="P78" s="9"/>
    </row>
    <row r="79" spans="1:16" ht="15">
      <c r="A79" s="13"/>
      <c r="B79" s="40">
        <v>352</v>
      </c>
      <c r="C79" s="21" t="s">
        <v>88</v>
      </c>
      <c r="D79" s="47">
        <v>21812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3"/>
        <v>21812</v>
      </c>
      <c r="O79" s="48">
        <f t="shared" si="11"/>
        <v>0.5452591055670825</v>
      </c>
      <c r="P79" s="9"/>
    </row>
    <row r="80" spans="1:16" ht="15">
      <c r="A80" s="13"/>
      <c r="B80" s="40">
        <v>354</v>
      </c>
      <c r="C80" s="21" t="s">
        <v>89</v>
      </c>
      <c r="D80" s="47">
        <v>0</v>
      </c>
      <c r="E80" s="47">
        <v>200645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200645</v>
      </c>
      <c r="O80" s="48">
        <f t="shared" si="11"/>
        <v>5.0157488188385875</v>
      </c>
      <c r="P80" s="9"/>
    </row>
    <row r="81" spans="1:16" ht="15">
      <c r="A81" s="13"/>
      <c r="B81" s="40">
        <v>359</v>
      </c>
      <c r="C81" s="21" t="s">
        <v>90</v>
      </c>
      <c r="D81" s="47">
        <v>0</v>
      </c>
      <c r="E81" s="47">
        <v>243864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243864</v>
      </c>
      <c r="O81" s="48">
        <f t="shared" si="11"/>
        <v>6.096142789290803</v>
      </c>
      <c r="P81" s="9"/>
    </row>
    <row r="82" spans="1:16" ht="15.75">
      <c r="A82" s="29" t="s">
        <v>3</v>
      </c>
      <c r="B82" s="30"/>
      <c r="C82" s="31"/>
      <c r="D82" s="32">
        <f aca="true" t="shared" si="14" ref="D82:M82">SUM(D83:D88)</f>
        <v>2652839</v>
      </c>
      <c r="E82" s="32">
        <f t="shared" si="14"/>
        <v>7090818</v>
      </c>
      <c r="F82" s="32">
        <f t="shared" si="14"/>
        <v>22403</v>
      </c>
      <c r="G82" s="32">
        <f t="shared" si="14"/>
        <v>287299</v>
      </c>
      <c r="H82" s="32">
        <f t="shared" si="14"/>
        <v>0</v>
      </c>
      <c r="I82" s="32">
        <f t="shared" si="14"/>
        <v>181258</v>
      </c>
      <c r="J82" s="32">
        <f t="shared" si="14"/>
        <v>0</v>
      </c>
      <c r="K82" s="32">
        <f t="shared" si="14"/>
        <v>0</v>
      </c>
      <c r="L82" s="32">
        <f t="shared" si="14"/>
        <v>0</v>
      </c>
      <c r="M82" s="32">
        <f t="shared" si="14"/>
        <v>0</v>
      </c>
      <c r="N82" s="32">
        <f t="shared" si="13"/>
        <v>10234617</v>
      </c>
      <c r="O82" s="46">
        <f t="shared" si="11"/>
        <v>255.8462365322601</v>
      </c>
      <c r="P82" s="10"/>
    </row>
    <row r="83" spans="1:16" ht="15">
      <c r="A83" s="12"/>
      <c r="B83" s="25">
        <v>361.1</v>
      </c>
      <c r="C83" s="20" t="s">
        <v>91</v>
      </c>
      <c r="D83" s="47">
        <v>199154</v>
      </c>
      <c r="E83" s="47">
        <v>938485</v>
      </c>
      <c r="F83" s="47">
        <v>22403</v>
      </c>
      <c r="G83" s="47">
        <v>283837</v>
      </c>
      <c r="H83" s="47">
        <v>0</v>
      </c>
      <c r="I83" s="47">
        <v>34355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1478234</v>
      </c>
      <c r="O83" s="48">
        <f t="shared" si="11"/>
        <v>36.95307851911107</v>
      </c>
      <c r="P83" s="9"/>
    </row>
    <row r="84" spans="1:16" ht="15">
      <c r="A84" s="12"/>
      <c r="B84" s="25">
        <v>362</v>
      </c>
      <c r="C84" s="20" t="s">
        <v>93</v>
      </c>
      <c r="D84" s="47">
        <v>97633</v>
      </c>
      <c r="E84" s="47">
        <v>167251</v>
      </c>
      <c r="F84" s="47">
        <v>0</v>
      </c>
      <c r="G84" s="47">
        <v>250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3"/>
        <v>265134</v>
      </c>
      <c r="O84" s="48">
        <f t="shared" si="11"/>
        <v>6.627852911031673</v>
      </c>
      <c r="P84" s="9"/>
    </row>
    <row r="85" spans="1:16" ht="15">
      <c r="A85" s="12"/>
      <c r="B85" s="25">
        <v>363.12</v>
      </c>
      <c r="C85" s="20" t="s">
        <v>123</v>
      </c>
      <c r="D85" s="47">
        <v>0</v>
      </c>
      <c r="E85" s="47">
        <v>1498186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1498186</v>
      </c>
      <c r="O85" s="48">
        <f t="shared" si="11"/>
        <v>37.45184111191661</v>
      </c>
      <c r="P85" s="9"/>
    </row>
    <row r="86" spans="1:16" ht="15">
      <c r="A86" s="12"/>
      <c r="B86" s="25">
        <v>364</v>
      </c>
      <c r="C86" s="20" t="s">
        <v>94</v>
      </c>
      <c r="D86" s="47">
        <v>7900</v>
      </c>
      <c r="E86" s="47">
        <v>436224</v>
      </c>
      <c r="F86" s="47">
        <v>0</v>
      </c>
      <c r="G86" s="47">
        <v>3212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447336</v>
      </c>
      <c r="O86" s="48">
        <f t="shared" si="11"/>
        <v>11.182561307901908</v>
      </c>
      <c r="P86" s="9"/>
    </row>
    <row r="87" spans="1:16" ht="15">
      <c r="A87" s="12"/>
      <c r="B87" s="25">
        <v>366</v>
      </c>
      <c r="C87" s="20" t="s">
        <v>95</v>
      </c>
      <c r="D87" s="47">
        <v>12745</v>
      </c>
      <c r="E87" s="47">
        <v>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12745</v>
      </c>
      <c r="O87" s="48">
        <f t="shared" si="11"/>
        <v>0.31860110491713123</v>
      </c>
      <c r="P87" s="9"/>
    </row>
    <row r="88" spans="1:16" ht="15">
      <c r="A88" s="12"/>
      <c r="B88" s="25">
        <v>369.9</v>
      </c>
      <c r="C88" s="20" t="s">
        <v>96</v>
      </c>
      <c r="D88" s="47">
        <v>2335407</v>
      </c>
      <c r="E88" s="47">
        <v>4050672</v>
      </c>
      <c r="F88" s="47">
        <v>0</v>
      </c>
      <c r="G88" s="47">
        <v>0</v>
      </c>
      <c r="H88" s="47">
        <v>0</v>
      </c>
      <c r="I88" s="47">
        <v>146903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6532982</v>
      </c>
      <c r="O88" s="48">
        <f t="shared" si="11"/>
        <v>163.3123015773817</v>
      </c>
      <c r="P88" s="9"/>
    </row>
    <row r="89" spans="1:16" ht="15.75">
      <c r="A89" s="29" t="s">
        <v>53</v>
      </c>
      <c r="B89" s="30"/>
      <c r="C89" s="31"/>
      <c r="D89" s="32">
        <f aca="true" t="shared" si="15" ref="D89:M89">SUM(D90:D90)</f>
        <v>17917663</v>
      </c>
      <c r="E89" s="32">
        <f t="shared" si="15"/>
        <v>2473021</v>
      </c>
      <c r="F89" s="32">
        <f t="shared" si="15"/>
        <v>326929</v>
      </c>
      <c r="G89" s="32">
        <f t="shared" si="15"/>
        <v>0</v>
      </c>
      <c r="H89" s="32">
        <f t="shared" si="15"/>
        <v>0</v>
      </c>
      <c r="I89" s="32">
        <f t="shared" si="15"/>
        <v>270513</v>
      </c>
      <c r="J89" s="32">
        <f t="shared" si="15"/>
        <v>0</v>
      </c>
      <c r="K89" s="32">
        <f t="shared" si="15"/>
        <v>0</v>
      </c>
      <c r="L89" s="32">
        <f t="shared" si="15"/>
        <v>0</v>
      </c>
      <c r="M89" s="32">
        <f t="shared" si="15"/>
        <v>0</v>
      </c>
      <c r="N89" s="32">
        <f t="shared" si="13"/>
        <v>20988126</v>
      </c>
      <c r="O89" s="46">
        <f t="shared" si="11"/>
        <v>524.6638002149839</v>
      </c>
      <c r="P89" s="9"/>
    </row>
    <row r="90" spans="1:16" ht="15.75" thickBot="1">
      <c r="A90" s="12"/>
      <c r="B90" s="25">
        <v>381</v>
      </c>
      <c r="C90" s="20" t="s">
        <v>97</v>
      </c>
      <c r="D90" s="47">
        <v>17917663</v>
      </c>
      <c r="E90" s="47">
        <v>2473021</v>
      </c>
      <c r="F90" s="47">
        <v>326929</v>
      </c>
      <c r="G90" s="47">
        <v>0</v>
      </c>
      <c r="H90" s="47">
        <v>0</v>
      </c>
      <c r="I90" s="47">
        <v>270513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20988126</v>
      </c>
      <c r="O90" s="48">
        <f t="shared" si="11"/>
        <v>524.6638002149839</v>
      </c>
      <c r="P90" s="9"/>
    </row>
    <row r="91" spans="1:119" ht="16.5" thickBot="1">
      <c r="A91" s="14" t="s">
        <v>74</v>
      </c>
      <c r="B91" s="23"/>
      <c r="C91" s="22"/>
      <c r="D91" s="15">
        <f aca="true" t="shared" si="16" ref="D91:M91">SUM(D5,D14,D18,D46,D77,D82,D89)</f>
        <v>27677776</v>
      </c>
      <c r="E91" s="15">
        <f t="shared" si="16"/>
        <v>40208686</v>
      </c>
      <c r="F91" s="15">
        <f t="shared" si="16"/>
        <v>826404</v>
      </c>
      <c r="G91" s="15">
        <f t="shared" si="16"/>
        <v>4862297</v>
      </c>
      <c r="H91" s="15">
        <f t="shared" si="16"/>
        <v>0</v>
      </c>
      <c r="I91" s="15">
        <f t="shared" si="16"/>
        <v>1156737</v>
      </c>
      <c r="J91" s="15">
        <f t="shared" si="16"/>
        <v>0</v>
      </c>
      <c r="K91" s="15">
        <f t="shared" si="16"/>
        <v>0</v>
      </c>
      <c r="L91" s="15">
        <f t="shared" si="16"/>
        <v>0</v>
      </c>
      <c r="M91" s="15">
        <f t="shared" si="16"/>
        <v>0</v>
      </c>
      <c r="N91" s="15">
        <f t="shared" si="13"/>
        <v>74731900</v>
      </c>
      <c r="O91" s="38">
        <f t="shared" si="11"/>
        <v>1868.1573881958852</v>
      </c>
      <c r="P91" s="6"/>
      <c r="Q91" s="2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</row>
    <row r="92" spans="1:15" ht="15">
      <c r="A92" s="16"/>
      <c r="B92" s="18"/>
      <c r="C92" s="18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9"/>
    </row>
    <row r="93" spans="1:15" ht="15">
      <c r="A93" s="41"/>
      <c r="B93" s="42"/>
      <c r="C93" s="42"/>
      <c r="D93" s="43"/>
      <c r="E93" s="43"/>
      <c r="F93" s="43"/>
      <c r="G93" s="43"/>
      <c r="H93" s="43"/>
      <c r="I93" s="43"/>
      <c r="J93" s="43"/>
      <c r="K93" s="43"/>
      <c r="L93" s="49" t="s">
        <v>124</v>
      </c>
      <c r="M93" s="49"/>
      <c r="N93" s="49"/>
      <c r="O93" s="44">
        <v>40003</v>
      </c>
    </row>
    <row r="94" spans="1:15" ht="15">
      <c r="A94" s="50"/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2"/>
    </row>
    <row r="95" spans="1:15" ht="15.75" customHeight="1" thickBot="1">
      <c r="A95" s="53" t="s">
        <v>114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5"/>
    </row>
  </sheetData>
  <sheetProtection/>
  <mergeCells count="10">
    <mergeCell ref="L93:N93"/>
    <mergeCell ref="A94:O94"/>
    <mergeCell ref="A95:O9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8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105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165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98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103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99</v>
      </c>
      <c r="F4" s="34" t="s">
        <v>100</v>
      </c>
      <c r="G4" s="34" t="s">
        <v>101</v>
      </c>
      <c r="H4" s="34" t="s">
        <v>5</v>
      </c>
      <c r="I4" s="34" t="s">
        <v>6</v>
      </c>
      <c r="J4" s="35" t="s">
        <v>102</v>
      </c>
      <c r="K4" s="35" t="s">
        <v>7</v>
      </c>
      <c r="L4" s="35" t="s">
        <v>8</v>
      </c>
      <c r="M4" s="35" t="s">
        <v>9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756279</v>
      </c>
      <c r="E5" s="27">
        <f t="shared" si="0"/>
        <v>18405233</v>
      </c>
      <c r="F5" s="27">
        <f t="shared" si="0"/>
        <v>541969</v>
      </c>
      <c r="G5" s="27">
        <f t="shared" si="0"/>
        <v>1817908</v>
      </c>
      <c r="H5" s="27">
        <f t="shared" si="0"/>
        <v>0</v>
      </c>
      <c r="I5" s="27">
        <f t="shared" si="0"/>
        <v>781355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22302744</v>
      </c>
      <c r="O5" s="33">
        <f aca="true" t="shared" si="1" ref="O5:O36">(N5/O$96)</f>
        <v>571.4256725595695</v>
      </c>
      <c r="P5" s="6"/>
    </row>
    <row r="6" spans="1:16" ht="15">
      <c r="A6" s="12"/>
      <c r="B6" s="25">
        <v>311</v>
      </c>
      <c r="C6" s="20" t="s">
        <v>2</v>
      </c>
      <c r="D6" s="47">
        <v>0</v>
      </c>
      <c r="E6" s="47">
        <v>13311563</v>
      </c>
      <c r="F6" s="47">
        <v>541969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13853532</v>
      </c>
      <c r="O6" s="48">
        <f t="shared" si="1"/>
        <v>354.9457340507302</v>
      </c>
      <c r="P6" s="9"/>
    </row>
    <row r="7" spans="1:16" ht="15">
      <c r="A7" s="12"/>
      <c r="B7" s="25">
        <v>312.1</v>
      </c>
      <c r="C7" s="20" t="s">
        <v>10</v>
      </c>
      <c r="D7" s="47">
        <v>0</v>
      </c>
      <c r="E7" s="47">
        <v>214521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2">SUM(D7:M7)</f>
        <v>214521</v>
      </c>
      <c r="O7" s="48">
        <f t="shared" si="1"/>
        <v>5.496310530361261</v>
      </c>
      <c r="P7" s="9"/>
    </row>
    <row r="8" spans="1:16" ht="15">
      <c r="A8" s="12"/>
      <c r="B8" s="25">
        <v>312.3</v>
      </c>
      <c r="C8" s="20" t="s">
        <v>11</v>
      </c>
      <c r="D8" s="47">
        <v>0</v>
      </c>
      <c r="E8" s="47">
        <v>390184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390184</v>
      </c>
      <c r="O8" s="48">
        <f t="shared" si="1"/>
        <v>9.99702792723546</v>
      </c>
      <c r="P8" s="9"/>
    </row>
    <row r="9" spans="1:16" ht="15">
      <c r="A9" s="12"/>
      <c r="B9" s="25">
        <v>312.41</v>
      </c>
      <c r="C9" s="20" t="s">
        <v>13</v>
      </c>
      <c r="D9" s="47">
        <v>0</v>
      </c>
      <c r="E9" s="47">
        <v>1685254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1685254</v>
      </c>
      <c r="O9" s="48">
        <f t="shared" si="1"/>
        <v>43.17842685114015</v>
      </c>
      <c r="P9" s="9"/>
    </row>
    <row r="10" spans="1:16" ht="15">
      <c r="A10" s="12"/>
      <c r="B10" s="25">
        <v>312.6</v>
      </c>
      <c r="C10" s="20" t="s">
        <v>14</v>
      </c>
      <c r="D10" s="47">
        <v>607331</v>
      </c>
      <c r="E10" s="47">
        <v>489451</v>
      </c>
      <c r="F10" s="47">
        <v>0</v>
      </c>
      <c r="G10" s="47">
        <v>1817908</v>
      </c>
      <c r="H10" s="47">
        <v>0</v>
      </c>
      <c r="I10" s="47">
        <v>781355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3696045</v>
      </c>
      <c r="O10" s="48">
        <f t="shared" si="1"/>
        <v>94.69754035357417</v>
      </c>
      <c r="P10" s="9"/>
    </row>
    <row r="11" spans="1:16" ht="15">
      <c r="A11" s="12"/>
      <c r="B11" s="25">
        <v>315</v>
      </c>
      <c r="C11" s="20" t="s">
        <v>132</v>
      </c>
      <c r="D11" s="47">
        <v>148948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148948</v>
      </c>
      <c r="O11" s="48">
        <f t="shared" si="1"/>
        <v>3.816243914937228</v>
      </c>
      <c r="P11" s="9"/>
    </row>
    <row r="12" spans="1:16" ht="15">
      <c r="A12" s="12"/>
      <c r="B12" s="25">
        <v>319</v>
      </c>
      <c r="C12" s="20" t="s">
        <v>16</v>
      </c>
      <c r="D12" s="47">
        <v>0</v>
      </c>
      <c r="E12" s="47">
        <v>2314260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2314260</v>
      </c>
      <c r="O12" s="48">
        <f t="shared" si="1"/>
        <v>59.29438893159109</v>
      </c>
      <c r="P12" s="9"/>
    </row>
    <row r="13" spans="1:16" ht="15.75">
      <c r="A13" s="29" t="s">
        <v>166</v>
      </c>
      <c r="B13" s="30"/>
      <c r="C13" s="31"/>
      <c r="D13" s="32">
        <f aca="true" t="shared" si="3" ref="D13:M13">SUM(D14:D18)</f>
        <v>386936</v>
      </c>
      <c r="E13" s="32">
        <f t="shared" si="3"/>
        <v>1238620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aca="true" t="shared" si="4" ref="N13:N20">SUM(D13:M13)</f>
        <v>1625556</v>
      </c>
      <c r="O13" s="46">
        <f t="shared" si="1"/>
        <v>41.648885472713296</v>
      </c>
      <c r="P13" s="10"/>
    </row>
    <row r="14" spans="1:16" ht="15">
      <c r="A14" s="12"/>
      <c r="B14" s="25">
        <v>313.2</v>
      </c>
      <c r="C14" s="20" t="s">
        <v>167</v>
      </c>
      <c r="D14" s="47">
        <v>0</v>
      </c>
      <c r="E14" s="47">
        <v>70524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70524</v>
      </c>
      <c r="O14" s="48">
        <f t="shared" si="1"/>
        <v>1.8069177555726363</v>
      </c>
      <c r="P14" s="9"/>
    </row>
    <row r="15" spans="1:16" ht="15">
      <c r="A15" s="12"/>
      <c r="B15" s="25">
        <v>313.7</v>
      </c>
      <c r="C15" s="20" t="s">
        <v>18</v>
      </c>
      <c r="D15" s="47">
        <v>322538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322538</v>
      </c>
      <c r="O15" s="48">
        <f t="shared" si="1"/>
        <v>8.26384832180374</v>
      </c>
      <c r="P15" s="9"/>
    </row>
    <row r="16" spans="1:16" ht="15">
      <c r="A16" s="12"/>
      <c r="B16" s="25">
        <v>321</v>
      </c>
      <c r="C16" s="20" t="s">
        <v>168</v>
      </c>
      <c r="D16" s="47">
        <v>64398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64398</v>
      </c>
      <c r="O16" s="48">
        <f t="shared" si="1"/>
        <v>1.6499615680245965</v>
      </c>
      <c r="P16" s="9"/>
    </row>
    <row r="17" spans="1:16" ht="15">
      <c r="A17" s="12"/>
      <c r="B17" s="25">
        <v>322</v>
      </c>
      <c r="C17" s="20" t="s">
        <v>0</v>
      </c>
      <c r="D17" s="47">
        <v>0</v>
      </c>
      <c r="E17" s="47">
        <v>1081561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1081561</v>
      </c>
      <c r="O17" s="48">
        <f t="shared" si="1"/>
        <v>27.711017166282346</v>
      </c>
      <c r="P17" s="9"/>
    </row>
    <row r="18" spans="1:16" ht="15">
      <c r="A18" s="12"/>
      <c r="B18" s="25">
        <v>329</v>
      </c>
      <c r="C18" s="20" t="s">
        <v>169</v>
      </c>
      <c r="D18" s="47">
        <v>0</v>
      </c>
      <c r="E18" s="47">
        <v>86535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86535</v>
      </c>
      <c r="O18" s="48">
        <f t="shared" si="1"/>
        <v>2.217140661029977</v>
      </c>
      <c r="P18" s="9"/>
    </row>
    <row r="19" spans="1:16" ht="15.75">
      <c r="A19" s="29" t="s">
        <v>22</v>
      </c>
      <c r="B19" s="30"/>
      <c r="C19" s="31"/>
      <c r="D19" s="32">
        <f aca="true" t="shared" si="5" ref="D19:M19">SUM(D20:D45)</f>
        <v>4715865</v>
      </c>
      <c r="E19" s="32">
        <f t="shared" si="5"/>
        <v>10375437</v>
      </c>
      <c r="F19" s="32">
        <f t="shared" si="5"/>
        <v>0</v>
      </c>
      <c r="G19" s="32">
        <f t="shared" si="5"/>
        <v>777404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5">
        <f t="shared" si="4"/>
        <v>15868706</v>
      </c>
      <c r="O19" s="46">
        <f t="shared" si="1"/>
        <v>406.57714578529334</v>
      </c>
      <c r="P19" s="10"/>
    </row>
    <row r="20" spans="1:16" ht="15">
      <c r="A20" s="12"/>
      <c r="B20" s="25">
        <v>331.2</v>
      </c>
      <c r="C20" s="20" t="s">
        <v>21</v>
      </c>
      <c r="D20" s="47">
        <v>115645</v>
      </c>
      <c r="E20" s="47">
        <v>94586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210231</v>
      </c>
      <c r="O20" s="48">
        <f t="shared" si="1"/>
        <v>5.386395080707149</v>
      </c>
      <c r="P20" s="9"/>
    </row>
    <row r="21" spans="1:16" ht="15">
      <c r="A21" s="12"/>
      <c r="B21" s="25">
        <v>331.39</v>
      </c>
      <c r="C21" s="20" t="s">
        <v>26</v>
      </c>
      <c r="D21" s="47">
        <v>0</v>
      </c>
      <c r="E21" s="47">
        <v>789666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aca="true" t="shared" si="6" ref="N21:N28">SUM(D21:M21)</f>
        <v>789666</v>
      </c>
      <c r="O21" s="48">
        <f t="shared" si="1"/>
        <v>20.23228285933897</v>
      </c>
      <c r="P21" s="9"/>
    </row>
    <row r="22" spans="1:16" ht="15">
      <c r="A22" s="12"/>
      <c r="B22" s="25">
        <v>331.41</v>
      </c>
      <c r="C22" s="20" t="s">
        <v>27</v>
      </c>
      <c r="D22" s="47">
        <v>20000</v>
      </c>
      <c r="E22" s="47">
        <v>0</v>
      </c>
      <c r="F22" s="47">
        <v>0</v>
      </c>
      <c r="G22" s="47">
        <v>358201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378201</v>
      </c>
      <c r="O22" s="48">
        <f t="shared" si="1"/>
        <v>9.69000768639508</v>
      </c>
      <c r="P22" s="9"/>
    </row>
    <row r="23" spans="1:16" ht="15">
      <c r="A23" s="12"/>
      <c r="B23" s="25">
        <v>331.61</v>
      </c>
      <c r="C23" s="20" t="s">
        <v>110</v>
      </c>
      <c r="D23" s="47">
        <v>7449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7449</v>
      </c>
      <c r="O23" s="48">
        <f t="shared" si="1"/>
        <v>0.1908531898539585</v>
      </c>
      <c r="P23" s="9"/>
    </row>
    <row r="24" spans="1:16" ht="15">
      <c r="A24" s="12"/>
      <c r="B24" s="25">
        <v>331.69</v>
      </c>
      <c r="C24" s="20" t="s">
        <v>29</v>
      </c>
      <c r="D24" s="47">
        <v>196536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196536</v>
      </c>
      <c r="O24" s="48">
        <f t="shared" si="1"/>
        <v>5.035511145272867</v>
      </c>
      <c r="P24" s="9"/>
    </row>
    <row r="25" spans="1:16" ht="15">
      <c r="A25" s="12"/>
      <c r="B25" s="25">
        <v>331.7</v>
      </c>
      <c r="C25" s="20" t="s">
        <v>23</v>
      </c>
      <c r="D25" s="47">
        <v>172882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172882</v>
      </c>
      <c r="O25" s="48">
        <f t="shared" si="1"/>
        <v>4.429464514476044</v>
      </c>
      <c r="P25" s="9"/>
    </row>
    <row r="26" spans="1:16" ht="15">
      <c r="A26" s="12"/>
      <c r="B26" s="25">
        <v>334.1</v>
      </c>
      <c r="C26" s="20" t="s">
        <v>24</v>
      </c>
      <c r="D26" s="47">
        <v>19773</v>
      </c>
      <c r="E26" s="47">
        <v>0</v>
      </c>
      <c r="F26" s="47">
        <v>0</v>
      </c>
      <c r="G26" s="47">
        <v>419203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438976</v>
      </c>
      <c r="O26" s="48">
        <f t="shared" si="1"/>
        <v>11.24714322316167</v>
      </c>
      <c r="P26" s="9"/>
    </row>
    <row r="27" spans="1:16" ht="15">
      <c r="A27" s="12"/>
      <c r="B27" s="25">
        <v>334.2</v>
      </c>
      <c r="C27" s="20" t="s">
        <v>25</v>
      </c>
      <c r="D27" s="47">
        <v>8256</v>
      </c>
      <c r="E27" s="47">
        <v>163948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172204</v>
      </c>
      <c r="O27" s="48">
        <f t="shared" si="1"/>
        <v>4.412093261593646</v>
      </c>
      <c r="P27" s="9"/>
    </row>
    <row r="28" spans="1:16" ht="15">
      <c r="A28" s="12"/>
      <c r="B28" s="25">
        <v>334.31</v>
      </c>
      <c r="C28" s="20" t="s">
        <v>30</v>
      </c>
      <c r="D28" s="47">
        <v>59592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59592</v>
      </c>
      <c r="O28" s="48">
        <f t="shared" si="1"/>
        <v>1.526825518831668</v>
      </c>
      <c r="P28" s="9"/>
    </row>
    <row r="29" spans="1:16" ht="15">
      <c r="A29" s="12"/>
      <c r="B29" s="25">
        <v>334.34</v>
      </c>
      <c r="C29" s="20" t="s">
        <v>31</v>
      </c>
      <c r="D29" s="47">
        <v>0</v>
      </c>
      <c r="E29" s="47">
        <v>160293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160293</v>
      </c>
      <c r="O29" s="48">
        <f t="shared" si="1"/>
        <v>4.106917755572637</v>
      </c>
      <c r="P29" s="9"/>
    </row>
    <row r="30" spans="1:16" ht="15">
      <c r="A30" s="12"/>
      <c r="B30" s="25">
        <v>334.49</v>
      </c>
      <c r="C30" s="20" t="s">
        <v>33</v>
      </c>
      <c r="D30" s="47">
        <v>0</v>
      </c>
      <c r="E30" s="47">
        <v>37334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aca="true" t="shared" si="7" ref="N30:N43">SUM(D30:M30)</f>
        <v>37334</v>
      </c>
      <c r="O30" s="48">
        <f t="shared" si="1"/>
        <v>0.9565462464770689</v>
      </c>
      <c r="P30" s="9"/>
    </row>
    <row r="31" spans="1:16" ht="15">
      <c r="A31" s="12"/>
      <c r="B31" s="25">
        <v>334.5</v>
      </c>
      <c r="C31" s="20" t="s">
        <v>34</v>
      </c>
      <c r="D31" s="47">
        <v>247211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247211</v>
      </c>
      <c r="O31" s="48">
        <f t="shared" si="1"/>
        <v>6.333871380988983</v>
      </c>
      <c r="P31" s="9"/>
    </row>
    <row r="32" spans="1:16" ht="15">
      <c r="A32" s="12"/>
      <c r="B32" s="25">
        <v>334.69</v>
      </c>
      <c r="C32" s="20" t="s">
        <v>35</v>
      </c>
      <c r="D32" s="47">
        <v>312391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312391</v>
      </c>
      <c r="O32" s="48">
        <f t="shared" si="1"/>
        <v>8.003868818857288</v>
      </c>
      <c r="P32" s="9"/>
    </row>
    <row r="33" spans="1:16" ht="15">
      <c r="A33" s="12"/>
      <c r="B33" s="25">
        <v>334.7</v>
      </c>
      <c r="C33" s="20" t="s">
        <v>36</v>
      </c>
      <c r="D33" s="47">
        <v>14562</v>
      </c>
      <c r="E33" s="47">
        <v>3509232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3523794</v>
      </c>
      <c r="O33" s="48">
        <f t="shared" si="1"/>
        <v>90.28424289008456</v>
      </c>
      <c r="P33" s="9"/>
    </row>
    <row r="34" spans="1:16" ht="15">
      <c r="A34" s="12"/>
      <c r="B34" s="25">
        <v>334.9</v>
      </c>
      <c r="C34" s="20" t="s">
        <v>38</v>
      </c>
      <c r="D34" s="47">
        <v>0</v>
      </c>
      <c r="E34" s="47">
        <v>1513843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1513843</v>
      </c>
      <c r="O34" s="48">
        <f t="shared" si="1"/>
        <v>38.7866512938765</v>
      </c>
      <c r="P34" s="9"/>
    </row>
    <row r="35" spans="1:16" ht="15">
      <c r="A35" s="12"/>
      <c r="B35" s="25">
        <v>335.12</v>
      </c>
      <c r="C35" s="20" t="s">
        <v>39</v>
      </c>
      <c r="D35" s="47">
        <v>884950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884950</v>
      </c>
      <c r="O35" s="48">
        <f t="shared" si="1"/>
        <v>22.673584422239305</v>
      </c>
      <c r="P35" s="9"/>
    </row>
    <row r="36" spans="1:16" ht="15">
      <c r="A36" s="12"/>
      <c r="B36" s="25">
        <v>335.13</v>
      </c>
      <c r="C36" s="20" t="s">
        <v>40</v>
      </c>
      <c r="D36" s="47">
        <v>27106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27106</v>
      </c>
      <c r="O36" s="48">
        <f t="shared" si="1"/>
        <v>0.6944914168588265</v>
      </c>
      <c r="P36" s="9"/>
    </row>
    <row r="37" spans="1:16" ht="15">
      <c r="A37" s="12"/>
      <c r="B37" s="25">
        <v>335.14</v>
      </c>
      <c r="C37" s="20" t="s">
        <v>41</v>
      </c>
      <c r="D37" s="47">
        <v>18655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18655</v>
      </c>
      <c r="O37" s="48">
        <f aca="true" t="shared" si="8" ref="O37:O68">(N37/O$96)</f>
        <v>0.47796566743530616</v>
      </c>
      <c r="P37" s="9"/>
    </row>
    <row r="38" spans="1:16" ht="15">
      <c r="A38" s="12"/>
      <c r="B38" s="25">
        <v>335.15</v>
      </c>
      <c r="C38" s="20" t="s">
        <v>42</v>
      </c>
      <c r="D38" s="47">
        <v>7384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7384</v>
      </c>
      <c r="O38" s="48">
        <f t="shared" si="8"/>
        <v>0.1891878042531386</v>
      </c>
      <c r="P38" s="9"/>
    </row>
    <row r="39" spans="1:16" ht="15">
      <c r="A39" s="12"/>
      <c r="B39" s="25">
        <v>335.16</v>
      </c>
      <c r="C39" s="20" t="s">
        <v>43</v>
      </c>
      <c r="D39" s="47">
        <v>223250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223250</v>
      </c>
      <c r="O39" s="48">
        <f t="shared" si="8"/>
        <v>5.719959005892903</v>
      </c>
      <c r="P39" s="9"/>
    </row>
    <row r="40" spans="1:16" ht="15">
      <c r="A40" s="12"/>
      <c r="B40" s="25">
        <v>335.18</v>
      </c>
      <c r="C40" s="20" t="s">
        <v>44</v>
      </c>
      <c r="D40" s="47">
        <v>2103874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2103874</v>
      </c>
      <c r="O40" s="48">
        <f t="shared" si="8"/>
        <v>53.9040225467589</v>
      </c>
      <c r="P40" s="9"/>
    </row>
    <row r="41" spans="1:16" ht="15">
      <c r="A41" s="12"/>
      <c r="B41" s="25">
        <v>335.19</v>
      </c>
      <c r="C41" s="20" t="s">
        <v>54</v>
      </c>
      <c r="D41" s="47">
        <v>276349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276349</v>
      </c>
      <c r="O41" s="48">
        <f t="shared" si="8"/>
        <v>7.080425313861133</v>
      </c>
      <c r="P41" s="9"/>
    </row>
    <row r="42" spans="1:16" ht="15">
      <c r="A42" s="12"/>
      <c r="B42" s="25">
        <v>335.21</v>
      </c>
      <c r="C42" s="20" t="s">
        <v>45</v>
      </c>
      <c r="D42" s="47">
        <v>0</v>
      </c>
      <c r="E42" s="47">
        <v>5450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5450</v>
      </c>
      <c r="O42" s="48">
        <f t="shared" si="8"/>
        <v>0.1396361772995132</v>
      </c>
      <c r="P42" s="9"/>
    </row>
    <row r="43" spans="1:16" ht="15">
      <c r="A43" s="12"/>
      <c r="B43" s="25">
        <v>335.49</v>
      </c>
      <c r="C43" s="20" t="s">
        <v>46</v>
      </c>
      <c r="D43" s="47">
        <v>0</v>
      </c>
      <c r="E43" s="47">
        <v>3128965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3128965</v>
      </c>
      <c r="O43" s="48">
        <f t="shared" si="8"/>
        <v>80.1682039456828</v>
      </c>
      <c r="P43" s="9"/>
    </row>
    <row r="44" spans="1:16" ht="15">
      <c r="A44" s="12"/>
      <c r="B44" s="25">
        <v>337.3</v>
      </c>
      <c r="C44" s="20" t="s">
        <v>120</v>
      </c>
      <c r="D44" s="47">
        <v>0</v>
      </c>
      <c r="E44" s="47">
        <v>664510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664510</v>
      </c>
      <c r="O44" s="48">
        <f t="shared" si="8"/>
        <v>17.02562131693569</v>
      </c>
      <c r="P44" s="9"/>
    </row>
    <row r="45" spans="1:16" ht="15">
      <c r="A45" s="12"/>
      <c r="B45" s="25">
        <v>337.4</v>
      </c>
      <c r="C45" s="20" t="s">
        <v>121</v>
      </c>
      <c r="D45" s="47">
        <v>0</v>
      </c>
      <c r="E45" s="47">
        <v>307610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307610</v>
      </c>
      <c r="O45" s="48">
        <f t="shared" si="8"/>
        <v>7.881373302587753</v>
      </c>
      <c r="P45" s="9"/>
    </row>
    <row r="46" spans="1:16" ht="15.75">
      <c r="A46" s="29" t="s">
        <v>51</v>
      </c>
      <c r="B46" s="30"/>
      <c r="C46" s="31"/>
      <c r="D46" s="32">
        <f aca="true" t="shared" si="9" ref="D46:M46">SUM(D47:D78)</f>
        <v>1518194</v>
      </c>
      <c r="E46" s="32">
        <f t="shared" si="9"/>
        <v>2944499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467562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>SUM(D46:M46)</f>
        <v>4930255</v>
      </c>
      <c r="O46" s="46">
        <f t="shared" si="8"/>
        <v>126.31962592877274</v>
      </c>
      <c r="P46" s="10"/>
    </row>
    <row r="47" spans="1:16" ht="15">
      <c r="A47" s="12"/>
      <c r="B47" s="25">
        <v>341.1</v>
      </c>
      <c r="C47" s="20" t="s">
        <v>55</v>
      </c>
      <c r="D47" s="47">
        <v>441887</v>
      </c>
      <c r="E47" s="47">
        <v>134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442021</v>
      </c>
      <c r="O47" s="48">
        <f t="shared" si="8"/>
        <v>11.325160133230849</v>
      </c>
      <c r="P47" s="9"/>
    </row>
    <row r="48" spans="1:16" ht="15">
      <c r="A48" s="12"/>
      <c r="B48" s="25">
        <v>341.15</v>
      </c>
      <c r="C48" s="20" t="s">
        <v>56</v>
      </c>
      <c r="D48" s="47">
        <v>0</v>
      </c>
      <c r="E48" s="47">
        <v>122121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aca="true" t="shared" si="10" ref="N48:N78">SUM(D48:M48)</f>
        <v>122121</v>
      </c>
      <c r="O48" s="48">
        <f t="shared" si="8"/>
        <v>3.128900845503459</v>
      </c>
      <c r="P48" s="9"/>
    </row>
    <row r="49" spans="1:16" ht="15">
      <c r="A49" s="12"/>
      <c r="B49" s="25">
        <v>341.2</v>
      </c>
      <c r="C49" s="20" t="s">
        <v>57</v>
      </c>
      <c r="D49" s="47">
        <v>0</v>
      </c>
      <c r="E49" s="47">
        <v>265839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265839</v>
      </c>
      <c r="O49" s="48">
        <f t="shared" si="8"/>
        <v>6.811145272867026</v>
      </c>
      <c r="P49" s="9"/>
    </row>
    <row r="50" spans="1:16" ht="15">
      <c r="A50" s="12"/>
      <c r="B50" s="25">
        <v>341.51</v>
      </c>
      <c r="C50" s="20" t="s">
        <v>58</v>
      </c>
      <c r="D50" s="47">
        <v>486958</v>
      </c>
      <c r="E50" s="47">
        <v>4525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491483</v>
      </c>
      <c r="O50" s="48">
        <f t="shared" si="8"/>
        <v>12.592441711503971</v>
      </c>
      <c r="P50" s="9"/>
    </row>
    <row r="51" spans="1:16" ht="15">
      <c r="A51" s="12"/>
      <c r="B51" s="25">
        <v>341.52</v>
      </c>
      <c r="C51" s="20" t="s">
        <v>59</v>
      </c>
      <c r="D51" s="47">
        <v>38774</v>
      </c>
      <c r="E51" s="47">
        <v>242134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280908</v>
      </c>
      <c r="O51" s="48">
        <f t="shared" si="8"/>
        <v>7.197232897770945</v>
      </c>
      <c r="P51" s="9"/>
    </row>
    <row r="52" spans="1:16" ht="15">
      <c r="A52" s="12"/>
      <c r="B52" s="25">
        <v>341.56</v>
      </c>
      <c r="C52" s="20" t="s">
        <v>60</v>
      </c>
      <c r="D52" s="47">
        <v>104214</v>
      </c>
      <c r="E52" s="47">
        <v>4589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108803</v>
      </c>
      <c r="O52" s="48">
        <f t="shared" si="8"/>
        <v>2.787676146553933</v>
      </c>
      <c r="P52" s="9"/>
    </row>
    <row r="53" spans="1:16" ht="15">
      <c r="A53" s="12"/>
      <c r="B53" s="25">
        <v>341.9</v>
      </c>
      <c r="C53" s="20" t="s">
        <v>61</v>
      </c>
      <c r="D53" s="47">
        <v>849</v>
      </c>
      <c r="E53" s="47">
        <v>233983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234832</v>
      </c>
      <c r="O53" s="48">
        <f t="shared" si="8"/>
        <v>6.0167050986420705</v>
      </c>
      <c r="P53" s="9"/>
    </row>
    <row r="54" spans="1:16" ht="15">
      <c r="A54" s="12"/>
      <c r="B54" s="25">
        <v>342.4</v>
      </c>
      <c r="C54" s="20" t="s">
        <v>62</v>
      </c>
      <c r="D54" s="47">
        <v>0</v>
      </c>
      <c r="E54" s="47">
        <v>216532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216532</v>
      </c>
      <c r="O54" s="48">
        <f t="shared" si="8"/>
        <v>5.547834998718934</v>
      </c>
      <c r="P54" s="9"/>
    </row>
    <row r="55" spans="1:16" ht="15">
      <c r="A55" s="12"/>
      <c r="B55" s="25">
        <v>342.6</v>
      </c>
      <c r="C55" s="20" t="s">
        <v>63</v>
      </c>
      <c r="D55" s="47">
        <v>0</v>
      </c>
      <c r="E55" s="47">
        <v>386652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386652</v>
      </c>
      <c r="O55" s="48">
        <f t="shared" si="8"/>
        <v>9.9065334358186</v>
      </c>
      <c r="P55" s="9"/>
    </row>
    <row r="56" spans="1:16" ht="15">
      <c r="A56" s="12"/>
      <c r="B56" s="25">
        <v>342.9</v>
      </c>
      <c r="C56" s="20" t="s">
        <v>64</v>
      </c>
      <c r="D56" s="47">
        <v>0</v>
      </c>
      <c r="E56" s="47">
        <v>149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149</v>
      </c>
      <c r="O56" s="48">
        <f t="shared" si="8"/>
        <v>0.0038175762234178836</v>
      </c>
      <c r="P56" s="9"/>
    </row>
    <row r="57" spans="1:16" ht="15">
      <c r="A57" s="12"/>
      <c r="B57" s="25">
        <v>343.4</v>
      </c>
      <c r="C57" s="20" t="s">
        <v>65</v>
      </c>
      <c r="D57" s="47">
        <v>0</v>
      </c>
      <c r="E57" s="47">
        <v>198797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198797</v>
      </c>
      <c r="O57" s="48">
        <f t="shared" si="8"/>
        <v>5.093440942864463</v>
      </c>
      <c r="P57" s="9"/>
    </row>
    <row r="58" spans="1:16" ht="15">
      <c r="A58" s="12"/>
      <c r="B58" s="25">
        <v>343.8</v>
      </c>
      <c r="C58" s="20" t="s">
        <v>66</v>
      </c>
      <c r="D58" s="47">
        <v>0</v>
      </c>
      <c r="E58" s="47">
        <v>106501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106501</v>
      </c>
      <c r="O58" s="48">
        <f t="shared" si="8"/>
        <v>2.7286958749679733</v>
      </c>
      <c r="P58" s="9"/>
    </row>
    <row r="59" spans="1:16" ht="15">
      <c r="A59" s="12"/>
      <c r="B59" s="25">
        <v>344.1</v>
      </c>
      <c r="C59" s="20" t="s">
        <v>67</v>
      </c>
      <c r="D59" s="47">
        <v>63194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63194</v>
      </c>
      <c r="O59" s="48">
        <f t="shared" si="8"/>
        <v>1.619113502434025</v>
      </c>
      <c r="P59" s="9"/>
    </row>
    <row r="60" spans="1:16" ht="15">
      <c r="A60" s="12"/>
      <c r="B60" s="25">
        <v>345.9</v>
      </c>
      <c r="C60" s="20" t="s">
        <v>68</v>
      </c>
      <c r="D60" s="47">
        <v>80989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80989</v>
      </c>
      <c r="O60" s="48">
        <f t="shared" si="8"/>
        <v>2.0750448373046373</v>
      </c>
      <c r="P60" s="9"/>
    </row>
    <row r="61" spans="1:16" ht="15">
      <c r="A61" s="12"/>
      <c r="B61" s="25">
        <v>346.4</v>
      </c>
      <c r="C61" s="20" t="s">
        <v>69</v>
      </c>
      <c r="D61" s="47">
        <v>0</v>
      </c>
      <c r="E61" s="47">
        <v>121641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121641</v>
      </c>
      <c r="O61" s="48">
        <f t="shared" si="8"/>
        <v>3.1166026133743276</v>
      </c>
      <c r="P61" s="9"/>
    </row>
    <row r="62" spans="1:16" ht="15">
      <c r="A62" s="12"/>
      <c r="B62" s="25">
        <v>346.9</v>
      </c>
      <c r="C62" s="20" t="s">
        <v>70</v>
      </c>
      <c r="D62" s="47">
        <v>20002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20002</v>
      </c>
      <c r="O62" s="48">
        <f t="shared" si="8"/>
        <v>0.5124775813476813</v>
      </c>
      <c r="P62" s="9"/>
    </row>
    <row r="63" spans="1:16" ht="15">
      <c r="A63" s="12"/>
      <c r="B63" s="25">
        <v>347.2</v>
      </c>
      <c r="C63" s="20" t="s">
        <v>71</v>
      </c>
      <c r="D63" s="47">
        <v>118633</v>
      </c>
      <c r="E63" s="47">
        <v>0</v>
      </c>
      <c r="F63" s="47">
        <v>0</v>
      </c>
      <c r="G63" s="47">
        <v>0</v>
      </c>
      <c r="H63" s="47">
        <v>0</v>
      </c>
      <c r="I63" s="47">
        <v>403016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521649</v>
      </c>
      <c r="O63" s="48">
        <f t="shared" si="8"/>
        <v>13.365334358186011</v>
      </c>
      <c r="P63" s="9"/>
    </row>
    <row r="64" spans="1:16" ht="15">
      <c r="A64" s="12"/>
      <c r="B64" s="25">
        <v>347.4</v>
      </c>
      <c r="C64" s="20" t="s">
        <v>72</v>
      </c>
      <c r="D64" s="47">
        <v>162694</v>
      </c>
      <c r="E64" s="47">
        <v>8281</v>
      </c>
      <c r="F64" s="47">
        <v>0</v>
      </c>
      <c r="G64" s="47">
        <v>0</v>
      </c>
      <c r="H64" s="47">
        <v>0</v>
      </c>
      <c r="I64" s="47">
        <v>64546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235521</v>
      </c>
      <c r="O64" s="48">
        <f t="shared" si="8"/>
        <v>6.034358186010761</v>
      </c>
      <c r="P64" s="9"/>
    </row>
    <row r="65" spans="1:16" ht="15">
      <c r="A65" s="12"/>
      <c r="B65" s="25">
        <v>348.11</v>
      </c>
      <c r="C65" s="39" t="s">
        <v>170</v>
      </c>
      <c r="D65" s="47">
        <v>0</v>
      </c>
      <c r="E65" s="47">
        <v>134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134</v>
      </c>
      <c r="O65" s="48">
        <f t="shared" si="8"/>
        <v>0.0034332564693825263</v>
      </c>
      <c r="P65" s="9"/>
    </row>
    <row r="66" spans="1:16" ht="15">
      <c r="A66" s="12"/>
      <c r="B66" s="25">
        <v>348.12</v>
      </c>
      <c r="C66" s="39" t="s">
        <v>75</v>
      </c>
      <c r="D66" s="47">
        <v>0</v>
      </c>
      <c r="E66" s="47">
        <v>14471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14471</v>
      </c>
      <c r="O66" s="48">
        <f t="shared" si="8"/>
        <v>0.3707660773763771</v>
      </c>
      <c r="P66" s="9"/>
    </row>
    <row r="67" spans="1:16" ht="15">
      <c r="A67" s="12"/>
      <c r="B67" s="25">
        <v>348.22</v>
      </c>
      <c r="C67" s="39" t="s">
        <v>76</v>
      </c>
      <c r="D67" s="47">
        <v>0</v>
      </c>
      <c r="E67" s="47">
        <v>6717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6717</v>
      </c>
      <c r="O67" s="48">
        <f t="shared" si="8"/>
        <v>0.17209838585703305</v>
      </c>
      <c r="P67" s="9"/>
    </row>
    <row r="68" spans="1:16" ht="15">
      <c r="A68" s="12"/>
      <c r="B68" s="25">
        <v>348.31</v>
      </c>
      <c r="C68" s="39" t="s">
        <v>77</v>
      </c>
      <c r="D68" s="47">
        <v>0</v>
      </c>
      <c r="E68" s="47">
        <v>121485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121485</v>
      </c>
      <c r="O68" s="48">
        <f t="shared" si="8"/>
        <v>3.11260568793236</v>
      </c>
      <c r="P68" s="9"/>
    </row>
    <row r="69" spans="1:16" ht="15">
      <c r="A69" s="12"/>
      <c r="B69" s="25">
        <v>348.32</v>
      </c>
      <c r="C69" s="39" t="s">
        <v>78</v>
      </c>
      <c r="D69" s="47">
        <v>0</v>
      </c>
      <c r="E69" s="47">
        <v>4940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4940</v>
      </c>
      <c r="O69" s="48">
        <f aca="true" t="shared" si="11" ref="O69:O94">(N69/O$96)</f>
        <v>0.12656930566231103</v>
      </c>
      <c r="P69" s="9"/>
    </row>
    <row r="70" spans="1:16" ht="15">
      <c r="A70" s="12"/>
      <c r="B70" s="25">
        <v>348.41</v>
      </c>
      <c r="C70" s="39" t="s">
        <v>79</v>
      </c>
      <c r="D70" s="47">
        <v>0</v>
      </c>
      <c r="E70" s="47">
        <v>89450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89450</v>
      </c>
      <c r="O70" s="48">
        <f t="shared" si="11"/>
        <v>2.291826799897515</v>
      </c>
      <c r="P70" s="9"/>
    </row>
    <row r="71" spans="1:16" ht="15">
      <c r="A71" s="12"/>
      <c r="B71" s="25">
        <v>348.42</v>
      </c>
      <c r="C71" s="39" t="s">
        <v>80</v>
      </c>
      <c r="D71" s="47">
        <v>0</v>
      </c>
      <c r="E71" s="47">
        <v>6912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6912</v>
      </c>
      <c r="O71" s="48">
        <f t="shared" si="11"/>
        <v>0.1770945426594927</v>
      </c>
      <c r="P71" s="9"/>
    </row>
    <row r="72" spans="1:16" ht="15">
      <c r="A72" s="12"/>
      <c r="B72" s="25">
        <v>348.48</v>
      </c>
      <c r="C72" s="39" t="s">
        <v>81</v>
      </c>
      <c r="D72" s="47">
        <v>0</v>
      </c>
      <c r="E72" s="47">
        <v>35150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35150</v>
      </c>
      <c r="O72" s="48">
        <f t="shared" si="11"/>
        <v>0.9005892902895208</v>
      </c>
      <c r="P72" s="9"/>
    </row>
    <row r="73" spans="1:16" ht="15">
      <c r="A73" s="12"/>
      <c r="B73" s="25">
        <v>348.51</v>
      </c>
      <c r="C73" s="39" t="s">
        <v>122</v>
      </c>
      <c r="D73" s="47">
        <v>0</v>
      </c>
      <c r="E73" s="47">
        <v>165722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165722</v>
      </c>
      <c r="O73" s="48">
        <f t="shared" si="11"/>
        <v>4.2460158852165</v>
      </c>
      <c r="P73" s="9"/>
    </row>
    <row r="74" spans="1:16" ht="15">
      <c r="A74" s="12"/>
      <c r="B74" s="25">
        <v>348.52</v>
      </c>
      <c r="C74" s="39" t="s">
        <v>82</v>
      </c>
      <c r="D74" s="47">
        <v>0</v>
      </c>
      <c r="E74" s="47">
        <v>73221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73221</v>
      </c>
      <c r="O74" s="48">
        <f t="shared" si="11"/>
        <v>1.8760184473481938</v>
      </c>
      <c r="P74" s="9"/>
    </row>
    <row r="75" spans="1:16" ht="15">
      <c r="A75" s="12"/>
      <c r="B75" s="25">
        <v>348.53</v>
      </c>
      <c r="C75" s="39" t="s">
        <v>83</v>
      </c>
      <c r="D75" s="47">
        <v>0</v>
      </c>
      <c r="E75" s="47">
        <v>18994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18994</v>
      </c>
      <c r="O75" s="48">
        <f t="shared" si="11"/>
        <v>0.48665129387650524</v>
      </c>
      <c r="P75" s="9"/>
    </row>
    <row r="76" spans="1:16" ht="15">
      <c r="A76" s="12"/>
      <c r="B76" s="25">
        <v>348.71</v>
      </c>
      <c r="C76" s="39" t="s">
        <v>84</v>
      </c>
      <c r="D76" s="47">
        <v>0</v>
      </c>
      <c r="E76" s="47">
        <v>48095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>SUM(D76:M76)</f>
        <v>48095</v>
      </c>
      <c r="O76" s="48">
        <f t="shared" si="11"/>
        <v>1.2322572380220342</v>
      </c>
      <c r="P76" s="9"/>
    </row>
    <row r="77" spans="1:16" ht="15">
      <c r="A77" s="12"/>
      <c r="B77" s="25">
        <v>348.72</v>
      </c>
      <c r="C77" s="39" t="s">
        <v>85</v>
      </c>
      <c r="D77" s="47">
        <v>0</v>
      </c>
      <c r="E77" s="47">
        <v>876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>SUM(D77:M77)</f>
        <v>876</v>
      </c>
      <c r="O77" s="48">
        <f t="shared" si="11"/>
        <v>0.022444273635664872</v>
      </c>
      <c r="P77" s="9"/>
    </row>
    <row r="78" spans="1:16" ht="15">
      <c r="A78" s="12"/>
      <c r="B78" s="25">
        <v>348.85</v>
      </c>
      <c r="C78" s="20" t="s">
        <v>73</v>
      </c>
      <c r="D78" s="47">
        <v>0</v>
      </c>
      <c r="E78" s="47">
        <v>446454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446454</v>
      </c>
      <c r="O78" s="48">
        <f t="shared" si="11"/>
        <v>11.438739431206765</v>
      </c>
      <c r="P78" s="9"/>
    </row>
    <row r="79" spans="1:16" ht="15.75">
      <c r="A79" s="29" t="s">
        <v>52</v>
      </c>
      <c r="B79" s="30"/>
      <c r="C79" s="31"/>
      <c r="D79" s="32">
        <f aca="true" t="shared" si="12" ref="D79:M79">SUM(D80:D83)</f>
        <v>25559</v>
      </c>
      <c r="E79" s="32">
        <f t="shared" si="12"/>
        <v>839794</v>
      </c>
      <c r="F79" s="32">
        <f t="shared" si="12"/>
        <v>0</v>
      </c>
      <c r="G79" s="32">
        <f t="shared" si="12"/>
        <v>0</v>
      </c>
      <c r="H79" s="32">
        <f t="shared" si="12"/>
        <v>0</v>
      </c>
      <c r="I79" s="32">
        <f t="shared" si="12"/>
        <v>0</v>
      </c>
      <c r="J79" s="32">
        <f t="shared" si="12"/>
        <v>0</v>
      </c>
      <c r="K79" s="32">
        <f t="shared" si="12"/>
        <v>0</v>
      </c>
      <c r="L79" s="32">
        <f t="shared" si="12"/>
        <v>0</v>
      </c>
      <c r="M79" s="32">
        <f t="shared" si="12"/>
        <v>0</v>
      </c>
      <c r="N79" s="32">
        <f aca="true" t="shared" si="13" ref="N79:N94">SUM(D79:M79)</f>
        <v>865353</v>
      </c>
      <c r="O79" s="46">
        <f t="shared" si="11"/>
        <v>22.171483474250575</v>
      </c>
      <c r="P79" s="10"/>
    </row>
    <row r="80" spans="1:16" ht="15">
      <c r="A80" s="13"/>
      <c r="B80" s="40">
        <v>351.1</v>
      </c>
      <c r="C80" s="21" t="s">
        <v>87</v>
      </c>
      <c r="D80" s="47">
        <v>0</v>
      </c>
      <c r="E80" s="47">
        <v>446489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3"/>
        <v>446489</v>
      </c>
      <c r="O80" s="48">
        <f t="shared" si="11"/>
        <v>11.439636177299514</v>
      </c>
      <c r="P80" s="9"/>
    </row>
    <row r="81" spans="1:16" ht="15">
      <c r="A81" s="13"/>
      <c r="B81" s="40">
        <v>352</v>
      </c>
      <c r="C81" s="21" t="s">
        <v>88</v>
      </c>
      <c r="D81" s="47">
        <v>25559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3"/>
        <v>25559</v>
      </c>
      <c r="O81" s="48">
        <f t="shared" si="11"/>
        <v>0.6548552395593134</v>
      </c>
      <c r="P81" s="9"/>
    </row>
    <row r="82" spans="1:16" ht="15">
      <c r="A82" s="13"/>
      <c r="B82" s="40">
        <v>354</v>
      </c>
      <c r="C82" s="21" t="s">
        <v>89</v>
      </c>
      <c r="D82" s="47">
        <v>0</v>
      </c>
      <c r="E82" s="47">
        <v>85690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3"/>
        <v>85690</v>
      </c>
      <c r="O82" s="48">
        <f t="shared" si="11"/>
        <v>2.1954906482193186</v>
      </c>
      <c r="P82" s="9"/>
    </row>
    <row r="83" spans="1:16" ht="15">
      <c r="A83" s="13"/>
      <c r="B83" s="40">
        <v>359</v>
      </c>
      <c r="C83" s="21" t="s">
        <v>90</v>
      </c>
      <c r="D83" s="47">
        <v>0</v>
      </c>
      <c r="E83" s="47">
        <v>307615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3"/>
        <v>307615</v>
      </c>
      <c r="O83" s="48">
        <f t="shared" si="11"/>
        <v>7.881501409172431</v>
      </c>
      <c r="P83" s="9"/>
    </row>
    <row r="84" spans="1:16" ht="15.75">
      <c r="A84" s="29" t="s">
        <v>3</v>
      </c>
      <c r="B84" s="30"/>
      <c r="C84" s="31"/>
      <c r="D84" s="32">
        <f aca="true" t="shared" si="14" ref="D84:M84">SUM(D85:D90)</f>
        <v>2557317</v>
      </c>
      <c r="E84" s="32">
        <f t="shared" si="14"/>
        <v>7215826</v>
      </c>
      <c r="F84" s="32">
        <f t="shared" si="14"/>
        <v>807156</v>
      </c>
      <c r="G84" s="32">
        <f t="shared" si="14"/>
        <v>647857</v>
      </c>
      <c r="H84" s="32">
        <f t="shared" si="14"/>
        <v>0</v>
      </c>
      <c r="I84" s="32">
        <f t="shared" si="14"/>
        <v>156904</v>
      </c>
      <c r="J84" s="32">
        <f t="shared" si="14"/>
        <v>0</v>
      </c>
      <c r="K84" s="32">
        <f t="shared" si="14"/>
        <v>0</v>
      </c>
      <c r="L84" s="32">
        <f t="shared" si="14"/>
        <v>0</v>
      </c>
      <c r="M84" s="32">
        <f t="shared" si="14"/>
        <v>0</v>
      </c>
      <c r="N84" s="32">
        <f t="shared" si="13"/>
        <v>11385060</v>
      </c>
      <c r="O84" s="46">
        <f t="shared" si="11"/>
        <v>291.7002305918524</v>
      </c>
      <c r="P84" s="10"/>
    </row>
    <row r="85" spans="1:16" ht="15">
      <c r="A85" s="12"/>
      <c r="B85" s="25">
        <v>361.1</v>
      </c>
      <c r="C85" s="20" t="s">
        <v>91</v>
      </c>
      <c r="D85" s="47">
        <v>342881</v>
      </c>
      <c r="E85" s="47">
        <v>1647534</v>
      </c>
      <c r="F85" s="47">
        <v>40961</v>
      </c>
      <c r="G85" s="47">
        <v>429917</v>
      </c>
      <c r="H85" s="47">
        <v>0</v>
      </c>
      <c r="I85" s="47">
        <v>34555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2495848</v>
      </c>
      <c r="O85" s="48">
        <f t="shared" si="11"/>
        <v>63.946912631309246</v>
      </c>
      <c r="P85" s="9"/>
    </row>
    <row r="86" spans="1:16" ht="15">
      <c r="A86" s="12"/>
      <c r="B86" s="25">
        <v>362</v>
      </c>
      <c r="C86" s="20" t="s">
        <v>93</v>
      </c>
      <c r="D86" s="47">
        <v>91951</v>
      </c>
      <c r="E86" s="47">
        <v>179912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271863</v>
      </c>
      <c r="O86" s="48">
        <f t="shared" si="11"/>
        <v>6.965488086087625</v>
      </c>
      <c r="P86" s="9"/>
    </row>
    <row r="87" spans="1:16" ht="15">
      <c r="A87" s="12"/>
      <c r="B87" s="25">
        <v>363.1</v>
      </c>
      <c r="C87" s="20" t="s">
        <v>171</v>
      </c>
      <c r="D87" s="47">
        <v>0</v>
      </c>
      <c r="E87" s="47">
        <v>1234399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1234399</v>
      </c>
      <c r="O87" s="48">
        <f t="shared" si="11"/>
        <v>31.626928004099412</v>
      </c>
      <c r="P87" s="9"/>
    </row>
    <row r="88" spans="1:16" ht="15">
      <c r="A88" s="12"/>
      <c r="B88" s="25">
        <v>364</v>
      </c>
      <c r="C88" s="20" t="s">
        <v>157</v>
      </c>
      <c r="D88" s="47">
        <v>4887</v>
      </c>
      <c r="E88" s="47">
        <v>109056</v>
      </c>
      <c r="F88" s="47">
        <v>0</v>
      </c>
      <c r="G88" s="47">
        <v>0</v>
      </c>
      <c r="H88" s="47">
        <v>0</v>
      </c>
      <c r="I88" s="47">
        <v>-36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113907</v>
      </c>
      <c r="O88" s="48">
        <f t="shared" si="11"/>
        <v>2.918447348193697</v>
      </c>
      <c r="P88" s="9"/>
    </row>
    <row r="89" spans="1:16" ht="15">
      <c r="A89" s="12"/>
      <c r="B89" s="25">
        <v>366</v>
      </c>
      <c r="C89" s="20" t="s">
        <v>95</v>
      </c>
      <c r="D89" s="47">
        <v>20979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20979</v>
      </c>
      <c r="O89" s="48">
        <f t="shared" si="11"/>
        <v>0.5375096079938508</v>
      </c>
      <c r="P89" s="9"/>
    </row>
    <row r="90" spans="1:16" ht="15">
      <c r="A90" s="12"/>
      <c r="B90" s="25">
        <v>369.9</v>
      </c>
      <c r="C90" s="20" t="s">
        <v>96</v>
      </c>
      <c r="D90" s="47">
        <v>2096619</v>
      </c>
      <c r="E90" s="47">
        <v>4044925</v>
      </c>
      <c r="F90" s="47">
        <v>766195</v>
      </c>
      <c r="G90" s="47">
        <v>217940</v>
      </c>
      <c r="H90" s="47">
        <v>0</v>
      </c>
      <c r="I90" s="47">
        <v>122385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7248064</v>
      </c>
      <c r="O90" s="48">
        <f t="shared" si="11"/>
        <v>185.70494491416858</v>
      </c>
      <c r="P90" s="9"/>
    </row>
    <row r="91" spans="1:16" ht="15.75">
      <c r="A91" s="29" t="s">
        <v>53</v>
      </c>
      <c r="B91" s="30"/>
      <c r="C91" s="31"/>
      <c r="D91" s="32">
        <f aca="true" t="shared" si="15" ref="D91:M91">SUM(D92:D93)</f>
        <v>16915319</v>
      </c>
      <c r="E91" s="32">
        <f t="shared" si="15"/>
        <v>4165717</v>
      </c>
      <c r="F91" s="32">
        <f t="shared" si="15"/>
        <v>444564</v>
      </c>
      <c r="G91" s="32">
        <f t="shared" si="15"/>
        <v>0</v>
      </c>
      <c r="H91" s="32">
        <f t="shared" si="15"/>
        <v>0</v>
      </c>
      <c r="I91" s="32">
        <f t="shared" si="15"/>
        <v>688491</v>
      </c>
      <c r="J91" s="32">
        <f t="shared" si="15"/>
        <v>0</v>
      </c>
      <c r="K91" s="32">
        <f t="shared" si="15"/>
        <v>0</v>
      </c>
      <c r="L91" s="32">
        <f t="shared" si="15"/>
        <v>0</v>
      </c>
      <c r="M91" s="32">
        <f t="shared" si="15"/>
        <v>0</v>
      </c>
      <c r="N91" s="32">
        <f t="shared" si="13"/>
        <v>22214091</v>
      </c>
      <c r="O91" s="46">
        <f t="shared" si="11"/>
        <v>569.1542659492698</v>
      </c>
      <c r="P91" s="9"/>
    </row>
    <row r="92" spans="1:16" ht="15">
      <c r="A92" s="12"/>
      <c r="B92" s="25">
        <v>381</v>
      </c>
      <c r="C92" s="20" t="s">
        <v>97</v>
      </c>
      <c r="D92" s="47">
        <v>16915319</v>
      </c>
      <c r="E92" s="47">
        <v>2405717</v>
      </c>
      <c r="F92" s="47">
        <v>444564</v>
      </c>
      <c r="G92" s="47">
        <v>0</v>
      </c>
      <c r="H92" s="47">
        <v>0</v>
      </c>
      <c r="I92" s="47">
        <v>688491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20454091</v>
      </c>
      <c r="O92" s="48">
        <f t="shared" si="11"/>
        <v>524.0607481424545</v>
      </c>
      <c r="P92" s="9"/>
    </row>
    <row r="93" spans="1:16" ht="15.75" thickBot="1">
      <c r="A93" s="12"/>
      <c r="B93" s="25">
        <v>384</v>
      </c>
      <c r="C93" s="20" t="s">
        <v>172</v>
      </c>
      <c r="D93" s="47">
        <v>0</v>
      </c>
      <c r="E93" s="47">
        <v>1760000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1760000</v>
      </c>
      <c r="O93" s="48">
        <f t="shared" si="11"/>
        <v>45.09351780681527</v>
      </c>
      <c r="P93" s="9"/>
    </row>
    <row r="94" spans="1:119" ht="16.5" thickBot="1">
      <c r="A94" s="14" t="s">
        <v>74</v>
      </c>
      <c r="B94" s="23"/>
      <c r="C94" s="22"/>
      <c r="D94" s="15">
        <f aca="true" t="shared" si="16" ref="D94:M94">SUM(D5,D13,D19,D46,D79,D84,D91)</f>
        <v>26875469</v>
      </c>
      <c r="E94" s="15">
        <f t="shared" si="16"/>
        <v>45185126</v>
      </c>
      <c r="F94" s="15">
        <f t="shared" si="16"/>
        <v>1793689</v>
      </c>
      <c r="G94" s="15">
        <f t="shared" si="16"/>
        <v>3243169</v>
      </c>
      <c r="H94" s="15">
        <f t="shared" si="16"/>
        <v>0</v>
      </c>
      <c r="I94" s="15">
        <f t="shared" si="16"/>
        <v>2094312</v>
      </c>
      <c r="J94" s="15">
        <f t="shared" si="16"/>
        <v>0</v>
      </c>
      <c r="K94" s="15">
        <f t="shared" si="16"/>
        <v>0</v>
      </c>
      <c r="L94" s="15">
        <f t="shared" si="16"/>
        <v>0</v>
      </c>
      <c r="M94" s="15">
        <f t="shared" si="16"/>
        <v>0</v>
      </c>
      <c r="N94" s="15">
        <f t="shared" si="13"/>
        <v>79191765</v>
      </c>
      <c r="O94" s="38">
        <f t="shared" si="11"/>
        <v>2028.9973097617217</v>
      </c>
      <c r="P94" s="6"/>
      <c r="Q94" s="2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</row>
    <row r="95" spans="1:15" ht="15">
      <c r="A95" s="16"/>
      <c r="B95" s="18"/>
      <c r="C95" s="18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9"/>
    </row>
    <row r="96" spans="1:15" ht="15">
      <c r="A96" s="41"/>
      <c r="B96" s="42"/>
      <c r="C96" s="42"/>
      <c r="D96" s="43"/>
      <c r="E96" s="43"/>
      <c r="F96" s="43"/>
      <c r="G96" s="43"/>
      <c r="H96" s="43"/>
      <c r="I96" s="43"/>
      <c r="J96" s="43"/>
      <c r="K96" s="43"/>
      <c r="L96" s="49" t="s">
        <v>173</v>
      </c>
      <c r="M96" s="49"/>
      <c r="N96" s="49"/>
      <c r="O96" s="44">
        <v>39030</v>
      </c>
    </row>
    <row r="97" spans="1:15" ht="15">
      <c r="A97" s="50"/>
      <c r="B97" s="51"/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2"/>
    </row>
    <row r="98" spans="1:15" ht="15.75" customHeight="1" thickBot="1">
      <c r="A98" s="53" t="s">
        <v>114</v>
      </c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5"/>
    </row>
  </sheetData>
  <sheetProtection/>
  <mergeCells count="10">
    <mergeCell ref="L96:N96"/>
    <mergeCell ref="A97:O97"/>
    <mergeCell ref="A98:O9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10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105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174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98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103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99</v>
      </c>
      <c r="F4" s="34" t="s">
        <v>100</v>
      </c>
      <c r="G4" s="34" t="s">
        <v>101</v>
      </c>
      <c r="H4" s="34" t="s">
        <v>5</v>
      </c>
      <c r="I4" s="34" t="s">
        <v>6</v>
      </c>
      <c r="J4" s="35" t="s">
        <v>102</v>
      </c>
      <c r="K4" s="35" t="s">
        <v>7</v>
      </c>
      <c r="L4" s="35" t="s">
        <v>8</v>
      </c>
      <c r="M4" s="35" t="s">
        <v>9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SUM(D6:D15)</f>
        <v>1186636</v>
      </c>
      <c r="E5" s="27">
        <f t="shared" si="0"/>
        <v>15181443</v>
      </c>
      <c r="F5" s="27">
        <f t="shared" si="0"/>
        <v>471712</v>
      </c>
      <c r="G5" s="27">
        <f t="shared" si="0"/>
        <v>2551247</v>
      </c>
      <c r="H5" s="27">
        <f t="shared" si="0"/>
        <v>0</v>
      </c>
      <c r="I5" s="27">
        <f t="shared" si="0"/>
        <v>401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19391439</v>
      </c>
      <c r="O5" s="33">
        <f aca="true" t="shared" si="1" ref="O5:O36">(N5/O$100)</f>
        <v>501.5113795065432</v>
      </c>
      <c r="P5" s="6"/>
    </row>
    <row r="6" spans="1:16" ht="15">
      <c r="A6" s="12"/>
      <c r="B6" s="25">
        <v>311</v>
      </c>
      <c r="C6" s="20" t="s">
        <v>2</v>
      </c>
      <c r="D6" s="47">
        <v>0</v>
      </c>
      <c r="E6" s="47">
        <v>12061018</v>
      </c>
      <c r="F6" s="47">
        <v>471712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12532730</v>
      </c>
      <c r="O6" s="48">
        <f t="shared" si="1"/>
        <v>324.1279159985517</v>
      </c>
      <c r="P6" s="9"/>
    </row>
    <row r="7" spans="1:16" ht="15">
      <c r="A7" s="12"/>
      <c r="B7" s="25">
        <v>312.1</v>
      </c>
      <c r="C7" s="20" t="s">
        <v>10</v>
      </c>
      <c r="D7" s="47">
        <v>0</v>
      </c>
      <c r="E7" s="47">
        <v>228398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29">SUM(D7:M7)</f>
        <v>228398</v>
      </c>
      <c r="O7" s="48">
        <f t="shared" si="1"/>
        <v>5.906946671494336</v>
      </c>
      <c r="P7" s="9"/>
    </row>
    <row r="8" spans="1:16" ht="15">
      <c r="A8" s="12"/>
      <c r="B8" s="25">
        <v>312.3</v>
      </c>
      <c r="C8" s="20" t="s">
        <v>11</v>
      </c>
      <c r="D8" s="47">
        <v>0</v>
      </c>
      <c r="E8" s="47">
        <v>402491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402491</v>
      </c>
      <c r="O8" s="48">
        <f t="shared" si="1"/>
        <v>10.409429472921946</v>
      </c>
      <c r="P8" s="9"/>
    </row>
    <row r="9" spans="1:16" ht="15">
      <c r="A9" s="12"/>
      <c r="B9" s="25">
        <v>312.41</v>
      </c>
      <c r="C9" s="20" t="s">
        <v>13</v>
      </c>
      <c r="D9" s="47">
        <v>0</v>
      </c>
      <c r="E9" s="47">
        <v>1739895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1739895</v>
      </c>
      <c r="O9" s="48">
        <f t="shared" si="1"/>
        <v>44.99806031138468</v>
      </c>
      <c r="P9" s="9"/>
    </row>
    <row r="10" spans="1:16" ht="15">
      <c r="A10" s="12"/>
      <c r="B10" s="25">
        <v>312.42</v>
      </c>
      <c r="C10" s="20" t="s">
        <v>12</v>
      </c>
      <c r="D10" s="47">
        <v>0</v>
      </c>
      <c r="E10" s="47">
        <v>33878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33878</v>
      </c>
      <c r="O10" s="48">
        <f t="shared" si="1"/>
        <v>0.8761702787979103</v>
      </c>
      <c r="P10" s="9"/>
    </row>
    <row r="11" spans="1:16" ht="15">
      <c r="A11" s="12"/>
      <c r="B11" s="25">
        <v>312.6</v>
      </c>
      <c r="C11" s="20" t="s">
        <v>14</v>
      </c>
      <c r="D11" s="47">
        <v>744277</v>
      </c>
      <c r="E11" s="47">
        <v>611440</v>
      </c>
      <c r="F11" s="47">
        <v>0</v>
      </c>
      <c r="G11" s="47">
        <v>2551247</v>
      </c>
      <c r="H11" s="47">
        <v>0</v>
      </c>
      <c r="I11" s="47">
        <v>401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3907365</v>
      </c>
      <c r="O11" s="48">
        <f t="shared" si="1"/>
        <v>101.05428541871412</v>
      </c>
      <c r="P11" s="9"/>
    </row>
    <row r="12" spans="1:16" ht="15">
      <c r="A12" s="12"/>
      <c r="B12" s="25">
        <v>313.2</v>
      </c>
      <c r="C12" s="20" t="s">
        <v>167</v>
      </c>
      <c r="D12" s="47">
        <v>0</v>
      </c>
      <c r="E12" s="47">
        <v>78023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78023</v>
      </c>
      <c r="O12" s="48">
        <f t="shared" si="1"/>
        <v>2.0178709977758236</v>
      </c>
      <c r="P12" s="9"/>
    </row>
    <row r="13" spans="1:16" ht="15">
      <c r="A13" s="12"/>
      <c r="B13" s="25">
        <v>313.7</v>
      </c>
      <c r="C13" s="20" t="s">
        <v>18</v>
      </c>
      <c r="D13" s="47">
        <v>294233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294233</v>
      </c>
      <c r="O13" s="48">
        <f t="shared" si="1"/>
        <v>7.609605338023069</v>
      </c>
      <c r="P13" s="9"/>
    </row>
    <row r="14" spans="1:16" ht="15">
      <c r="A14" s="12"/>
      <c r="B14" s="25">
        <v>313.9</v>
      </c>
      <c r="C14" s="20" t="s">
        <v>175</v>
      </c>
      <c r="D14" s="47">
        <v>0</v>
      </c>
      <c r="E14" s="47">
        <v>26300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26300</v>
      </c>
      <c r="O14" s="48">
        <f t="shared" si="1"/>
        <v>0.6801841411058811</v>
      </c>
      <c r="P14" s="9"/>
    </row>
    <row r="15" spans="1:16" ht="15">
      <c r="A15" s="12"/>
      <c r="B15" s="25">
        <v>315</v>
      </c>
      <c r="C15" s="20" t="s">
        <v>132</v>
      </c>
      <c r="D15" s="47">
        <v>148126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148126</v>
      </c>
      <c r="O15" s="48">
        <f t="shared" si="1"/>
        <v>3.830910877773755</v>
      </c>
      <c r="P15" s="9"/>
    </row>
    <row r="16" spans="1:16" ht="15.75">
      <c r="A16" s="29" t="s">
        <v>176</v>
      </c>
      <c r="B16" s="30"/>
      <c r="C16" s="31"/>
      <c r="D16" s="32">
        <f aca="true" t="shared" si="3" ref="D16:M16">SUM(D17:D19)</f>
        <v>63970</v>
      </c>
      <c r="E16" s="32">
        <f t="shared" si="3"/>
        <v>885620</v>
      </c>
      <c r="F16" s="32">
        <f t="shared" si="3"/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5">
        <f t="shared" si="2"/>
        <v>949590</v>
      </c>
      <c r="O16" s="46">
        <f t="shared" si="1"/>
        <v>24.55878549630166</v>
      </c>
      <c r="P16" s="10"/>
    </row>
    <row r="17" spans="1:16" ht="15">
      <c r="A17" s="12"/>
      <c r="B17" s="25">
        <v>321</v>
      </c>
      <c r="C17" s="20" t="s">
        <v>168</v>
      </c>
      <c r="D17" s="47">
        <v>63970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63970</v>
      </c>
      <c r="O17" s="48">
        <f t="shared" si="1"/>
        <v>1.6544250762944188</v>
      </c>
      <c r="P17" s="9"/>
    </row>
    <row r="18" spans="1:16" ht="15">
      <c r="A18" s="12"/>
      <c r="B18" s="25">
        <v>322</v>
      </c>
      <c r="C18" s="20" t="s">
        <v>0</v>
      </c>
      <c r="D18" s="47">
        <v>0</v>
      </c>
      <c r="E18" s="47">
        <v>848581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848581</v>
      </c>
      <c r="O18" s="48">
        <f t="shared" si="1"/>
        <v>21.94643873170227</v>
      </c>
      <c r="P18" s="9"/>
    </row>
    <row r="19" spans="1:16" ht="15">
      <c r="A19" s="12"/>
      <c r="B19" s="25">
        <v>329</v>
      </c>
      <c r="C19" s="20" t="s">
        <v>169</v>
      </c>
      <c r="D19" s="47">
        <v>0</v>
      </c>
      <c r="E19" s="47">
        <v>37039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37039</v>
      </c>
      <c r="O19" s="48">
        <f t="shared" si="1"/>
        <v>0.9579216883049708</v>
      </c>
      <c r="P19" s="9"/>
    </row>
    <row r="20" spans="1:16" ht="15.75">
      <c r="A20" s="29" t="s">
        <v>22</v>
      </c>
      <c r="B20" s="30"/>
      <c r="C20" s="31"/>
      <c r="D20" s="32">
        <f aca="true" t="shared" si="4" ref="D20:M20">SUM(D21:D48)</f>
        <v>5336944</v>
      </c>
      <c r="E20" s="32">
        <f t="shared" si="4"/>
        <v>7891959</v>
      </c>
      <c r="F20" s="32">
        <f t="shared" si="4"/>
        <v>0</v>
      </c>
      <c r="G20" s="32">
        <f t="shared" si="4"/>
        <v>1380366</v>
      </c>
      <c r="H20" s="32">
        <f t="shared" si="4"/>
        <v>0</v>
      </c>
      <c r="I20" s="32">
        <f t="shared" si="4"/>
        <v>0</v>
      </c>
      <c r="J20" s="32">
        <f t="shared" si="4"/>
        <v>0</v>
      </c>
      <c r="K20" s="32">
        <f t="shared" si="4"/>
        <v>0</v>
      </c>
      <c r="L20" s="32">
        <f t="shared" si="4"/>
        <v>0</v>
      </c>
      <c r="M20" s="32">
        <f t="shared" si="4"/>
        <v>0</v>
      </c>
      <c r="N20" s="45">
        <f t="shared" si="2"/>
        <v>14609269</v>
      </c>
      <c r="O20" s="46">
        <f t="shared" si="1"/>
        <v>377.83243676615115</v>
      </c>
      <c r="P20" s="10"/>
    </row>
    <row r="21" spans="1:16" ht="15">
      <c r="A21" s="12"/>
      <c r="B21" s="25">
        <v>331.2</v>
      </c>
      <c r="C21" s="20" t="s">
        <v>21</v>
      </c>
      <c r="D21" s="47">
        <v>186217</v>
      </c>
      <c r="E21" s="47">
        <v>457636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643853</v>
      </c>
      <c r="O21" s="48">
        <f t="shared" si="1"/>
        <v>16.651657787203227</v>
      </c>
      <c r="P21" s="9"/>
    </row>
    <row r="22" spans="1:16" ht="15">
      <c r="A22" s="12"/>
      <c r="B22" s="25">
        <v>331.39</v>
      </c>
      <c r="C22" s="20" t="s">
        <v>26</v>
      </c>
      <c r="D22" s="47">
        <v>0</v>
      </c>
      <c r="E22" s="47">
        <v>2093517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2"/>
        <v>2093517</v>
      </c>
      <c r="O22" s="48">
        <f t="shared" si="1"/>
        <v>54.143614545078364</v>
      </c>
      <c r="P22" s="9"/>
    </row>
    <row r="23" spans="1:16" ht="15">
      <c r="A23" s="12"/>
      <c r="B23" s="25">
        <v>331.49</v>
      </c>
      <c r="C23" s="20" t="s">
        <v>177</v>
      </c>
      <c r="D23" s="47">
        <v>0</v>
      </c>
      <c r="E23" s="47">
        <v>0</v>
      </c>
      <c r="F23" s="47">
        <v>0</v>
      </c>
      <c r="G23" s="47">
        <v>128430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2"/>
        <v>128430</v>
      </c>
      <c r="O23" s="48">
        <f t="shared" si="1"/>
        <v>3.3215227848756013</v>
      </c>
      <c r="P23" s="9"/>
    </row>
    <row r="24" spans="1:16" ht="15">
      <c r="A24" s="12"/>
      <c r="B24" s="25">
        <v>331.61</v>
      </c>
      <c r="C24" s="20" t="s">
        <v>110</v>
      </c>
      <c r="D24" s="47">
        <v>9014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2"/>
        <v>9014</v>
      </c>
      <c r="O24" s="48">
        <f t="shared" si="1"/>
        <v>0.2331247090467077</v>
      </c>
      <c r="P24" s="9"/>
    </row>
    <row r="25" spans="1:16" ht="15">
      <c r="A25" s="12"/>
      <c r="B25" s="25">
        <v>331.69</v>
      </c>
      <c r="C25" s="20" t="s">
        <v>29</v>
      </c>
      <c r="D25" s="47">
        <v>383187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2"/>
        <v>383187</v>
      </c>
      <c r="O25" s="48">
        <f t="shared" si="1"/>
        <v>9.910179485853204</v>
      </c>
      <c r="P25" s="9"/>
    </row>
    <row r="26" spans="1:16" ht="15">
      <c r="A26" s="12"/>
      <c r="B26" s="25">
        <v>331.7</v>
      </c>
      <c r="C26" s="20" t="s">
        <v>23</v>
      </c>
      <c r="D26" s="47">
        <v>155681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2"/>
        <v>155681</v>
      </c>
      <c r="O26" s="48">
        <f t="shared" si="1"/>
        <v>4.026302177623752</v>
      </c>
      <c r="P26" s="9"/>
    </row>
    <row r="27" spans="1:16" ht="15">
      <c r="A27" s="12"/>
      <c r="B27" s="25">
        <v>334.1</v>
      </c>
      <c r="C27" s="20" t="s">
        <v>24</v>
      </c>
      <c r="D27" s="47">
        <v>14464</v>
      </c>
      <c r="E27" s="47">
        <v>0</v>
      </c>
      <c r="F27" s="47">
        <v>0</v>
      </c>
      <c r="G27" s="47">
        <v>9751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2"/>
        <v>24215</v>
      </c>
      <c r="O27" s="48">
        <f t="shared" si="1"/>
        <v>0.6262607975999587</v>
      </c>
      <c r="P27" s="9"/>
    </row>
    <row r="28" spans="1:16" ht="15">
      <c r="A28" s="12"/>
      <c r="B28" s="25">
        <v>334.2</v>
      </c>
      <c r="C28" s="20" t="s">
        <v>25</v>
      </c>
      <c r="D28" s="47">
        <v>76693</v>
      </c>
      <c r="E28" s="47">
        <v>34027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2"/>
        <v>110720</v>
      </c>
      <c r="O28" s="48">
        <f t="shared" si="1"/>
        <v>2.8634976465111466</v>
      </c>
      <c r="P28" s="9"/>
    </row>
    <row r="29" spans="1:16" ht="15">
      <c r="A29" s="12"/>
      <c r="B29" s="25">
        <v>334.31</v>
      </c>
      <c r="C29" s="20" t="s">
        <v>30</v>
      </c>
      <c r="D29" s="47">
        <v>65143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2"/>
        <v>65143</v>
      </c>
      <c r="O29" s="48">
        <f t="shared" si="1"/>
        <v>1.6847618062380385</v>
      </c>
      <c r="P29" s="9"/>
    </row>
    <row r="30" spans="1:16" ht="15">
      <c r="A30" s="12"/>
      <c r="B30" s="25">
        <v>334.34</v>
      </c>
      <c r="C30" s="20" t="s">
        <v>31</v>
      </c>
      <c r="D30" s="47">
        <v>0</v>
      </c>
      <c r="E30" s="47">
        <v>142031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142031</v>
      </c>
      <c r="O30" s="48">
        <f t="shared" si="1"/>
        <v>3.6732788496353384</v>
      </c>
      <c r="P30" s="9"/>
    </row>
    <row r="31" spans="1:16" ht="15">
      <c r="A31" s="12"/>
      <c r="B31" s="25">
        <v>334.49</v>
      </c>
      <c r="C31" s="20" t="s">
        <v>33</v>
      </c>
      <c r="D31" s="47">
        <v>0</v>
      </c>
      <c r="E31" s="47">
        <v>34815</v>
      </c>
      <c r="F31" s="47">
        <v>0</v>
      </c>
      <c r="G31" s="47">
        <v>1242185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aca="true" t="shared" si="5" ref="N31:N45">SUM(D31:M31)</f>
        <v>1277000</v>
      </c>
      <c r="O31" s="48">
        <f t="shared" si="1"/>
        <v>33.02643149019811</v>
      </c>
      <c r="P31" s="9"/>
    </row>
    <row r="32" spans="1:16" ht="15">
      <c r="A32" s="12"/>
      <c r="B32" s="25">
        <v>334.5</v>
      </c>
      <c r="C32" s="20" t="s">
        <v>34</v>
      </c>
      <c r="D32" s="47">
        <v>533603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533603</v>
      </c>
      <c r="O32" s="48">
        <f t="shared" si="1"/>
        <v>13.800315522681425</v>
      </c>
      <c r="P32" s="9"/>
    </row>
    <row r="33" spans="1:16" ht="15">
      <c r="A33" s="12"/>
      <c r="B33" s="25">
        <v>334.69</v>
      </c>
      <c r="C33" s="20" t="s">
        <v>35</v>
      </c>
      <c r="D33" s="47">
        <v>1505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1505</v>
      </c>
      <c r="O33" s="48">
        <f t="shared" si="1"/>
        <v>0.038923084880773805</v>
      </c>
      <c r="P33" s="9"/>
    </row>
    <row r="34" spans="1:16" ht="15">
      <c r="A34" s="12"/>
      <c r="B34" s="25">
        <v>334.7</v>
      </c>
      <c r="C34" s="20" t="s">
        <v>36</v>
      </c>
      <c r="D34" s="47">
        <v>4666</v>
      </c>
      <c r="E34" s="47">
        <v>2624063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2628729</v>
      </c>
      <c r="O34" s="48">
        <f t="shared" si="1"/>
        <v>67.98554285418714</v>
      </c>
      <c r="P34" s="9"/>
    </row>
    <row r="35" spans="1:16" ht="15">
      <c r="A35" s="12"/>
      <c r="B35" s="25">
        <v>334.9</v>
      </c>
      <c r="C35" s="20" t="s">
        <v>38</v>
      </c>
      <c r="D35" s="47">
        <v>0</v>
      </c>
      <c r="E35" s="47">
        <v>472190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472190</v>
      </c>
      <c r="O35" s="48">
        <f t="shared" si="1"/>
        <v>12.212020896912016</v>
      </c>
      <c r="P35" s="9"/>
    </row>
    <row r="36" spans="1:16" ht="15">
      <c r="A36" s="12"/>
      <c r="B36" s="25">
        <v>335.12</v>
      </c>
      <c r="C36" s="20" t="s">
        <v>39</v>
      </c>
      <c r="D36" s="47">
        <v>922006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922006</v>
      </c>
      <c r="O36" s="48">
        <f t="shared" si="1"/>
        <v>23.845393886101483</v>
      </c>
      <c r="P36" s="9"/>
    </row>
    <row r="37" spans="1:16" ht="15">
      <c r="A37" s="12"/>
      <c r="B37" s="25">
        <v>335.13</v>
      </c>
      <c r="C37" s="20" t="s">
        <v>40</v>
      </c>
      <c r="D37" s="47">
        <v>25557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25557</v>
      </c>
      <c r="O37" s="48">
        <f aca="true" t="shared" si="6" ref="O37:O68">(N37/O$100)</f>
        <v>0.6609682925567683</v>
      </c>
      <c r="P37" s="9"/>
    </row>
    <row r="38" spans="1:16" ht="15">
      <c r="A38" s="12"/>
      <c r="B38" s="25">
        <v>335.14</v>
      </c>
      <c r="C38" s="20" t="s">
        <v>41</v>
      </c>
      <c r="D38" s="47">
        <v>19122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19122</v>
      </c>
      <c r="O38" s="48">
        <f t="shared" si="6"/>
        <v>0.4945430093622304</v>
      </c>
      <c r="P38" s="9"/>
    </row>
    <row r="39" spans="1:16" ht="15">
      <c r="A39" s="12"/>
      <c r="B39" s="25">
        <v>335.15</v>
      </c>
      <c r="C39" s="20" t="s">
        <v>42</v>
      </c>
      <c r="D39" s="47">
        <v>6818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6818</v>
      </c>
      <c r="O39" s="48">
        <f t="shared" si="6"/>
        <v>0.17633062639011018</v>
      </c>
      <c r="P39" s="9"/>
    </row>
    <row r="40" spans="1:16" ht="15">
      <c r="A40" s="12"/>
      <c r="B40" s="25">
        <v>335.16</v>
      </c>
      <c r="C40" s="20" t="s">
        <v>43</v>
      </c>
      <c r="D40" s="47">
        <v>223250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223250</v>
      </c>
      <c r="O40" s="48">
        <f t="shared" si="6"/>
        <v>5.773806444938706</v>
      </c>
      <c r="P40" s="9"/>
    </row>
    <row r="41" spans="1:16" ht="15">
      <c r="A41" s="12"/>
      <c r="B41" s="25">
        <v>335.18</v>
      </c>
      <c r="C41" s="20" t="s">
        <v>44</v>
      </c>
      <c r="D41" s="47">
        <v>2222950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2222950</v>
      </c>
      <c r="O41" s="48">
        <f t="shared" si="6"/>
        <v>57.49107743236952</v>
      </c>
      <c r="P41" s="9"/>
    </row>
    <row r="42" spans="1:16" ht="15">
      <c r="A42" s="12"/>
      <c r="B42" s="25">
        <v>335.19</v>
      </c>
      <c r="C42" s="20" t="s">
        <v>54</v>
      </c>
      <c r="D42" s="47">
        <v>90996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90996</v>
      </c>
      <c r="O42" s="48">
        <f t="shared" si="6"/>
        <v>2.353385403196607</v>
      </c>
      <c r="P42" s="9"/>
    </row>
    <row r="43" spans="1:16" ht="15">
      <c r="A43" s="12"/>
      <c r="B43" s="25">
        <v>335.2</v>
      </c>
      <c r="C43" s="20" t="s">
        <v>179</v>
      </c>
      <c r="D43" s="47">
        <v>0</v>
      </c>
      <c r="E43" s="47">
        <v>4943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SUM(D43:M43)</f>
        <v>4943</v>
      </c>
      <c r="O43" s="48">
        <f t="shared" si="6"/>
        <v>0.12783841100708632</v>
      </c>
      <c r="P43" s="9"/>
    </row>
    <row r="44" spans="1:16" ht="15">
      <c r="A44" s="12"/>
      <c r="B44" s="25">
        <v>335.49</v>
      </c>
      <c r="C44" s="20" t="s">
        <v>46</v>
      </c>
      <c r="D44" s="47">
        <v>0</v>
      </c>
      <c r="E44" s="47">
        <v>1871647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5"/>
        <v>1871647</v>
      </c>
      <c r="O44" s="48">
        <f t="shared" si="6"/>
        <v>48.40549837066156</v>
      </c>
      <c r="P44" s="9"/>
    </row>
    <row r="45" spans="1:16" ht="15">
      <c r="A45" s="12"/>
      <c r="B45" s="25">
        <v>335.9</v>
      </c>
      <c r="C45" s="20" t="s">
        <v>139</v>
      </c>
      <c r="D45" s="47">
        <v>393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5"/>
        <v>393</v>
      </c>
      <c r="O45" s="48">
        <f t="shared" si="6"/>
        <v>0.010163968344281798</v>
      </c>
      <c r="P45" s="9"/>
    </row>
    <row r="46" spans="1:16" ht="15">
      <c r="A46" s="12"/>
      <c r="B46" s="25">
        <v>337.2</v>
      </c>
      <c r="C46" s="20" t="s">
        <v>112</v>
      </c>
      <c r="D46" s="47">
        <v>395679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395679</v>
      </c>
      <c r="O46" s="48">
        <f t="shared" si="6"/>
        <v>10.233254021621063</v>
      </c>
      <c r="P46" s="9"/>
    </row>
    <row r="47" spans="1:16" ht="15">
      <c r="A47" s="12"/>
      <c r="B47" s="25">
        <v>337.3</v>
      </c>
      <c r="C47" s="20" t="s">
        <v>120</v>
      </c>
      <c r="D47" s="47">
        <v>0</v>
      </c>
      <c r="E47" s="47">
        <v>147090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147090</v>
      </c>
      <c r="O47" s="48">
        <f t="shared" si="6"/>
        <v>3.8041173123674548</v>
      </c>
      <c r="P47" s="9"/>
    </row>
    <row r="48" spans="1:16" ht="15">
      <c r="A48" s="12"/>
      <c r="B48" s="25">
        <v>337.9</v>
      </c>
      <c r="C48" s="20" t="s">
        <v>181</v>
      </c>
      <c r="D48" s="47">
        <v>0</v>
      </c>
      <c r="E48" s="47">
        <v>10000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10000</v>
      </c>
      <c r="O48" s="48">
        <f t="shared" si="6"/>
        <v>0.2586251487094605</v>
      </c>
      <c r="P48" s="9"/>
    </row>
    <row r="49" spans="1:16" ht="15.75">
      <c r="A49" s="29" t="s">
        <v>51</v>
      </c>
      <c r="B49" s="30"/>
      <c r="C49" s="31"/>
      <c r="D49" s="32">
        <f aca="true" t="shared" si="7" ref="D49:M49">SUM(D50:D79)</f>
        <v>1341839</v>
      </c>
      <c r="E49" s="32">
        <f t="shared" si="7"/>
        <v>3457303</v>
      </c>
      <c r="F49" s="32">
        <f t="shared" si="7"/>
        <v>0</v>
      </c>
      <c r="G49" s="32">
        <f t="shared" si="7"/>
        <v>0</v>
      </c>
      <c r="H49" s="32">
        <f t="shared" si="7"/>
        <v>0</v>
      </c>
      <c r="I49" s="32">
        <f t="shared" si="7"/>
        <v>582929</v>
      </c>
      <c r="J49" s="32">
        <f t="shared" si="7"/>
        <v>0</v>
      </c>
      <c r="K49" s="32">
        <f t="shared" si="7"/>
        <v>0</v>
      </c>
      <c r="L49" s="32">
        <f t="shared" si="7"/>
        <v>0</v>
      </c>
      <c r="M49" s="32">
        <f t="shared" si="7"/>
        <v>0</v>
      </c>
      <c r="N49" s="32">
        <f>SUM(D49:M49)</f>
        <v>5382071</v>
      </c>
      <c r="O49" s="46">
        <f t="shared" si="6"/>
        <v>139.19389127398748</v>
      </c>
      <c r="P49" s="10"/>
    </row>
    <row r="50" spans="1:16" ht="15">
      <c r="A50" s="12"/>
      <c r="B50" s="25">
        <v>341.1</v>
      </c>
      <c r="C50" s="20" t="s">
        <v>55</v>
      </c>
      <c r="D50" s="47">
        <v>310351</v>
      </c>
      <c r="E50" s="47">
        <v>152736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463087</v>
      </c>
      <c r="O50" s="48">
        <f t="shared" si="6"/>
        <v>11.976594424041794</v>
      </c>
      <c r="P50" s="9"/>
    </row>
    <row r="51" spans="1:16" ht="15">
      <c r="A51" s="12"/>
      <c r="B51" s="25">
        <v>341.2</v>
      </c>
      <c r="C51" s="20" t="s">
        <v>57</v>
      </c>
      <c r="D51" s="47">
        <v>0</v>
      </c>
      <c r="E51" s="47">
        <v>277060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aca="true" t="shared" si="8" ref="N51:N79">SUM(D51:M51)</f>
        <v>277060</v>
      </c>
      <c r="O51" s="48">
        <f t="shared" si="6"/>
        <v>7.165468370144313</v>
      </c>
      <c r="P51" s="9"/>
    </row>
    <row r="52" spans="1:16" ht="15">
      <c r="A52" s="12"/>
      <c r="B52" s="25">
        <v>341.51</v>
      </c>
      <c r="C52" s="20" t="s">
        <v>58</v>
      </c>
      <c r="D52" s="47">
        <v>408196</v>
      </c>
      <c r="E52" s="47">
        <v>4631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412827</v>
      </c>
      <c r="O52" s="48">
        <f t="shared" si="6"/>
        <v>10.676744426628046</v>
      </c>
      <c r="P52" s="9"/>
    </row>
    <row r="53" spans="1:16" ht="15">
      <c r="A53" s="12"/>
      <c r="B53" s="25">
        <v>341.52</v>
      </c>
      <c r="C53" s="20" t="s">
        <v>59</v>
      </c>
      <c r="D53" s="47">
        <v>0</v>
      </c>
      <c r="E53" s="47">
        <v>253309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253309</v>
      </c>
      <c r="O53" s="48">
        <f t="shared" si="6"/>
        <v>6.551207779444473</v>
      </c>
      <c r="P53" s="9"/>
    </row>
    <row r="54" spans="1:16" ht="15">
      <c r="A54" s="12"/>
      <c r="B54" s="25">
        <v>341.56</v>
      </c>
      <c r="C54" s="20" t="s">
        <v>60</v>
      </c>
      <c r="D54" s="47">
        <v>96068</v>
      </c>
      <c r="E54" s="47">
        <v>4589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100657</v>
      </c>
      <c r="O54" s="48">
        <f t="shared" si="6"/>
        <v>2.6032431593648164</v>
      </c>
      <c r="P54" s="9"/>
    </row>
    <row r="55" spans="1:16" ht="15">
      <c r="A55" s="12"/>
      <c r="B55" s="25">
        <v>341.9</v>
      </c>
      <c r="C55" s="20" t="s">
        <v>61</v>
      </c>
      <c r="D55" s="47">
        <v>124739</v>
      </c>
      <c r="E55" s="47">
        <v>190399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315138</v>
      </c>
      <c r="O55" s="48">
        <f t="shared" si="6"/>
        <v>8.150261211400197</v>
      </c>
      <c r="P55" s="9"/>
    </row>
    <row r="56" spans="1:16" ht="15">
      <c r="A56" s="12"/>
      <c r="B56" s="25">
        <v>342.4</v>
      </c>
      <c r="C56" s="20" t="s">
        <v>62</v>
      </c>
      <c r="D56" s="47">
        <v>0</v>
      </c>
      <c r="E56" s="47">
        <v>193471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8"/>
        <v>193471</v>
      </c>
      <c r="O56" s="48">
        <f t="shared" si="6"/>
        <v>5.0036466145968035</v>
      </c>
      <c r="P56" s="9"/>
    </row>
    <row r="57" spans="1:16" ht="15">
      <c r="A57" s="12"/>
      <c r="B57" s="25">
        <v>342.6</v>
      </c>
      <c r="C57" s="20" t="s">
        <v>63</v>
      </c>
      <c r="D57" s="47">
        <v>0</v>
      </c>
      <c r="E57" s="47">
        <v>866577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866577</v>
      </c>
      <c r="O57" s="48">
        <f t="shared" si="6"/>
        <v>22.411860549319815</v>
      </c>
      <c r="P57" s="9"/>
    </row>
    <row r="58" spans="1:16" ht="15">
      <c r="A58" s="12"/>
      <c r="B58" s="25">
        <v>342.9</v>
      </c>
      <c r="C58" s="20" t="s">
        <v>64</v>
      </c>
      <c r="D58" s="47">
        <v>24800</v>
      </c>
      <c r="E58" s="47">
        <v>544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25344</v>
      </c>
      <c r="O58" s="48">
        <f t="shared" si="6"/>
        <v>0.6554595768892567</v>
      </c>
      <c r="P58" s="9"/>
    </row>
    <row r="59" spans="1:16" ht="15">
      <c r="A59" s="12"/>
      <c r="B59" s="25">
        <v>343.4</v>
      </c>
      <c r="C59" s="20" t="s">
        <v>65</v>
      </c>
      <c r="D59" s="47">
        <v>0</v>
      </c>
      <c r="E59" s="47">
        <v>201390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201390</v>
      </c>
      <c r="O59" s="48">
        <f t="shared" si="6"/>
        <v>5.208451869859825</v>
      </c>
      <c r="P59" s="9"/>
    </row>
    <row r="60" spans="1:16" ht="15">
      <c r="A60" s="12"/>
      <c r="B60" s="25">
        <v>343.8</v>
      </c>
      <c r="C60" s="20" t="s">
        <v>66</v>
      </c>
      <c r="D60" s="47">
        <v>0</v>
      </c>
      <c r="E60" s="47">
        <v>100810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100810</v>
      </c>
      <c r="O60" s="48">
        <f t="shared" si="6"/>
        <v>2.6072001241400713</v>
      </c>
      <c r="P60" s="9"/>
    </row>
    <row r="61" spans="1:16" ht="15">
      <c r="A61" s="12"/>
      <c r="B61" s="25">
        <v>344.1</v>
      </c>
      <c r="C61" s="20" t="s">
        <v>67</v>
      </c>
      <c r="D61" s="47">
        <v>0</v>
      </c>
      <c r="E61" s="47">
        <v>61867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61867</v>
      </c>
      <c r="O61" s="48">
        <f t="shared" si="6"/>
        <v>1.6000362075208194</v>
      </c>
      <c r="P61" s="9"/>
    </row>
    <row r="62" spans="1:16" ht="15">
      <c r="A62" s="12"/>
      <c r="B62" s="25">
        <v>345.9</v>
      </c>
      <c r="C62" s="20" t="s">
        <v>68</v>
      </c>
      <c r="D62" s="47">
        <v>3495</v>
      </c>
      <c r="E62" s="47">
        <v>116505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120000</v>
      </c>
      <c r="O62" s="48">
        <f t="shared" si="6"/>
        <v>3.103501784513526</v>
      </c>
      <c r="P62" s="9"/>
    </row>
    <row r="63" spans="1:16" ht="15">
      <c r="A63" s="12"/>
      <c r="B63" s="25">
        <v>346.4</v>
      </c>
      <c r="C63" s="20" t="s">
        <v>69</v>
      </c>
      <c r="D63" s="47">
        <v>0</v>
      </c>
      <c r="E63" s="47">
        <v>110127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110127</v>
      </c>
      <c r="O63" s="48">
        <f t="shared" si="6"/>
        <v>2.8481611751926756</v>
      </c>
      <c r="P63" s="9"/>
    </row>
    <row r="64" spans="1:16" ht="15">
      <c r="A64" s="12"/>
      <c r="B64" s="25">
        <v>346.9</v>
      </c>
      <c r="C64" s="20" t="s">
        <v>70</v>
      </c>
      <c r="D64" s="47">
        <v>54236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54236</v>
      </c>
      <c r="O64" s="48">
        <f t="shared" si="6"/>
        <v>1.40267935654063</v>
      </c>
      <c r="P64" s="9"/>
    </row>
    <row r="65" spans="1:16" ht="15">
      <c r="A65" s="12"/>
      <c r="B65" s="25">
        <v>347.2</v>
      </c>
      <c r="C65" s="20" t="s">
        <v>71</v>
      </c>
      <c r="D65" s="47">
        <v>215677</v>
      </c>
      <c r="E65" s="47">
        <v>0</v>
      </c>
      <c r="F65" s="47">
        <v>0</v>
      </c>
      <c r="G65" s="47">
        <v>0</v>
      </c>
      <c r="H65" s="47">
        <v>0</v>
      </c>
      <c r="I65" s="47">
        <v>548439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764116</v>
      </c>
      <c r="O65" s="48">
        <f t="shared" si="6"/>
        <v>19.761961413127814</v>
      </c>
      <c r="P65" s="9"/>
    </row>
    <row r="66" spans="1:16" ht="15">
      <c r="A66" s="12"/>
      <c r="B66" s="25">
        <v>347.4</v>
      </c>
      <c r="C66" s="20" t="s">
        <v>72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34490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34490</v>
      </c>
      <c r="O66" s="48">
        <f t="shared" si="6"/>
        <v>0.8919981378989293</v>
      </c>
      <c r="P66" s="9"/>
    </row>
    <row r="67" spans="1:16" ht="15">
      <c r="A67" s="12"/>
      <c r="B67" s="25">
        <v>348.12</v>
      </c>
      <c r="C67" s="39" t="s">
        <v>75</v>
      </c>
      <c r="D67" s="47">
        <v>0</v>
      </c>
      <c r="E67" s="47">
        <v>12271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8"/>
        <v>12271</v>
      </c>
      <c r="O67" s="48">
        <f t="shared" si="6"/>
        <v>0.317358919981379</v>
      </c>
      <c r="P67" s="9"/>
    </row>
    <row r="68" spans="1:16" ht="15">
      <c r="A68" s="12"/>
      <c r="B68" s="25">
        <v>348.22</v>
      </c>
      <c r="C68" s="39" t="s">
        <v>76</v>
      </c>
      <c r="D68" s="47">
        <v>0</v>
      </c>
      <c r="E68" s="47">
        <v>6706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8"/>
        <v>6706</v>
      </c>
      <c r="O68" s="48">
        <f t="shared" si="6"/>
        <v>0.1734340247245642</v>
      </c>
      <c r="P68" s="9"/>
    </row>
    <row r="69" spans="1:16" ht="15">
      <c r="A69" s="12"/>
      <c r="B69" s="25">
        <v>348.31</v>
      </c>
      <c r="C69" s="39" t="s">
        <v>77</v>
      </c>
      <c r="D69" s="47">
        <v>0</v>
      </c>
      <c r="E69" s="47">
        <v>100031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8"/>
        <v>100031</v>
      </c>
      <c r="O69" s="48">
        <f aca="true" t="shared" si="9" ref="O69:O98">(N69/O$100)</f>
        <v>2.5870532250556044</v>
      </c>
      <c r="P69" s="9"/>
    </row>
    <row r="70" spans="1:16" ht="15">
      <c r="A70" s="12"/>
      <c r="B70" s="25">
        <v>348.32</v>
      </c>
      <c r="C70" s="39" t="s">
        <v>78</v>
      </c>
      <c r="D70" s="47">
        <v>0</v>
      </c>
      <c r="E70" s="47">
        <v>2738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2738</v>
      </c>
      <c r="O70" s="48">
        <f t="shared" si="9"/>
        <v>0.07081156571665029</v>
      </c>
      <c r="P70" s="9"/>
    </row>
    <row r="71" spans="1:16" ht="15">
      <c r="A71" s="12"/>
      <c r="B71" s="25">
        <v>348.41</v>
      </c>
      <c r="C71" s="39" t="s">
        <v>79</v>
      </c>
      <c r="D71" s="47">
        <v>0</v>
      </c>
      <c r="E71" s="47">
        <v>85449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8"/>
        <v>85449</v>
      </c>
      <c r="O71" s="48">
        <f t="shared" si="9"/>
        <v>2.209926033207469</v>
      </c>
      <c r="P71" s="9"/>
    </row>
    <row r="72" spans="1:16" ht="15">
      <c r="A72" s="12"/>
      <c r="B72" s="25">
        <v>348.42</v>
      </c>
      <c r="C72" s="39" t="s">
        <v>80</v>
      </c>
      <c r="D72" s="47">
        <v>0</v>
      </c>
      <c r="E72" s="47">
        <v>12975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8"/>
        <v>12975</v>
      </c>
      <c r="O72" s="48">
        <f t="shared" si="9"/>
        <v>0.335566130450525</v>
      </c>
      <c r="P72" s="9"/>
    </row>
    <row r="73" spans="1:16" ht="15">
      <c r="A73" s="12"/>
      <c r="B73" s="25">
        <v>348.48</v>
      </c>
      <c r="C73" s="39" t="s">
        <v>183</v>
      </c>
      <c r="D73" s="47">
        <v>17854</v>
      </c>
      <c r="E73" s="47">
        <v>35639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8"/>
        <v>53493</v>
      </c>
      <c r="O73" s="48">
        <f t="shared" si="9"/>
        <v>1.3834635079915172</v>
      </c>
      <c r="P73" s="9"/>
    </row>
    <row r="74" spans="1:16" ht="15">
      <c r="A74" s="12"/>
      <c r="B74" s="25">
        <v>348.52</v>
      </c>
      <c r="C74" s="39" t="s">
        <v>82</v>
      </c>
      <c r="D74" s="47">
        <v>0</v>
      </c>
      <c r="E74" s="47">
        <v>66523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8"/>
        <v>66523</v>
      </c>
      <c r="O74" s="48">
        <f t="shared" si="9"/>
        <v>1.720452076759944</v>
      </c>
      <c r="P74" s="9"/>
    </row>
    <row r="75" spans="1:16" ht="15">
      <c r="A75" s="12"/>
      <c r="B75" s="25">
        <v>348.53</v>
      </c>
      <c r="C75" s="39" t="s">
        <v>83</v>
      </c>
      <c r="D75" s="47">
        <v>0</v>
      </c>
      <c r="E75" s="47">
        <v>17520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8"/>
        <v>17520</v>
      </c>
      <c r="O75" s="48">
        <f t="shared" si="9"/>
        <v>0.4531112605389748</v>
      </c>
      <c r="P75" s="9"/>
    </row>
    <row r="76" spans="1:16" ht="15">
      <c r="A76" s="12"/>
      <c r="B76" s="25">
        <v>348.54</v>
      </c>
      <c r="C76" s="39" t="s">
        <v>184</v>
      </c>
      <c r="D76" s="47">
        <v>0</v>
      </c>
      <c r="E76" s="47">
        <v>161929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>SUM(D76:M76)</f>
        <v>161929</v>
      </c>
      <c r="O76" s="48">
        <f t="shared" si="9"/>
        <v>4.187891170537423</v>
      </c>
      <c r="P76" s="9"/>
    </row>
    <row r="77" spans="1:16" ht="15">
      <c r="A77" s="12"/>
      <c r="B77" s="25">
        <v>348.65</v>
      </c>
      <c r="C77" s="39" t="s">
        <v>185</v>
      </c>
      <c r="D77" s="47">
        <v>86423</v>
      </c>
      <c r="E77" s="47">
        <v>373946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8"/>
        <v>460369</v>
      </c>
      <c r="O77" s="48">
        <f t="shared" si="9"/>
        <v>11.906300108622563</v>
      </c>
      <c r="P77" s="9"/>
    </row>
    <row r="78" spans="1:16" ht="15">
      <c r="A78" s="12"/>
      <c r="B78" s="25">
        <v>348.71</v>
      </c>
      <c r="C78" s="39" t="s">
        <v>84</v>
      </c>
      <c r="D78" s="47">
        <v>0</v>
      </c>
      <c r="E78" s="47">
        <v>46060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8"/>
        <v>46060</v>
      </c>
      <c r="O78" s="48">
        <f t="shared" si="9"/>
        <v>1.191227434955775</v>
      </c>
      <c r="P78" s="9"/>
    </row>
    <row r="79" spans="1:16" ht="15">
      <c r="A79" s="12"/>
      <c r="B79" s="25">
        <v>348.72</v>
      </c>
      <c r="C79" s="39" t="s">
        <v>85</v>
      </c>
      <c r="D79" s="47">
        <v>0</v>
      </c>
      <c r="E79" s="47">
        <v>1501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8"/>
        <v>1501</v>
      </c>
      <c r="O79" s="48">
        <f t="shared" si="9"/>
        <v>0.03881963482129002</v>
      </c>
      <c r="P79" s="9"/>
    </row>
    <row r="80" spans="1:16" ht="15.75">
      <c r="A80" s="29" t="s">
        <v>52</v>
      </c>
      <c r="B80" s="30"/>
      <c r="C80" s="31"/>
      <c r="D80" s="32">
        <f aca="true" t="shared" si="10" ref="D80:M80">SUM(D81:D84)</f>
        <v>60808</v>
      </c>
      <c r="E80" s="32">
        <f t="shared" si="10"/>
        <v>754952</v>
      </c>
      <c r="F80" s="32">
        <f t="shared" si="10"/>
        <v>0</v>
      </c>
      <c r="G80" s="32">
        <f t="shared" si="10"/>
        <v>0</v>
      </c>
      <c r="H80" s="32">
        <f t="shared" si="10"/>
        <v>0</v>
      </c>
      <c r="I80" s="32">
        <f t="shared" si="10"/>
        <v>0</v>
      </c>
      <c r="J80" s="32">
        <f t="shared" si="10"/>
        <v>0</v>
      </c>
      <c r="K80" s="32">
        <f t="shared" si="10"/>
        <v>0</v>
      </c>
      <c r="L80" s="32">
        <f t="shared" si="10"/>
        <v>0</v>
      </c>
      <c r="M80" s="32">
        <f t="shared" si="10"/>
        <v>0</v>
      </c>
      <c r="N80" s="32">
        <f aca="true" t="shared" si="11" ref="N80:N86">SUM(D80:M80)</f>
        <v>815760</v>
      </c>
      <c r="O80" s="46">
        <f t="shared" si="9"/>
        <v>21.09760513112295</v>
      </c>
      <c r="P80" s="10"/>
    </row>
    <row r="81" spans="1:16" ht="15">
      <c r="A81" s="13"/>
      <c r="B81" s="40">
        <v>351.1</v>
      </c>
      <c r="C81" s="21" t="s">
        <v>87</v>
      </c>
      <c r="D81" s="47">
        <v>14819</v>
      </c>
      <c r="E81" s="47">
        <v>202176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1"/>
        <v>216995</v>
      </c>
      <c r="O81" s="48">
        <f t="shared" si="9"/>
        <v>5.612036414420938</v>
      </c>
      <c r="P81" s="9"/>
    </row>
    <row r="82" spans="1:16" ht="15">
      <c r="A82" s="13"/>
      <c r="B82" s="40">
        <v>352</v>
      </c>
      <c r="C82" s="21" t="s">
        <v>88</v>
      </c>
      <c r="D82" s="47">
        <v>25194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1"/>
        <v>25194</v>
      </c>
      <c r="O82" s="48">
        <f t="shared" si="9"/>
        <v>0.6515801996586148</v>
      </c>
      <c r="P82" s="9"/>
    </row>
    <row r="83" spans="1:16" ht="15">
      <c r="A83" s="13"/>
      <c r="B83" s="40">
        <v>354</v>
      </c>
      <c r="C83" s="21" t="s">
        <v>89</v>
      </c>
      <c r="D83" s="47">
        <v>0</v>
      </c>
      <c r="E83" s="47">
        <v>82814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1"/>
        <v>82814</v>
      </c>
      <c r="O83" s="48">
        <f t="shared" si="9"/>
        <v>2.1417783065225264</v>
      </c>
      <c r="P83" s="9"/>
    </row>
    <row r="84" spans="1:16" ht="15">
      <c r="A84" s="13"/>
      <c r="B84" s="40">
        <v>359</v>
      </c>
      <c r="C84" s="21" t="s">
        <v>90</v>
      </c>
      <c r="D84" s="47">
        <v>20795</v>
      </c>
      <c r="E84" s="47">
        <v>469962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1"/>
        <v>490757</v>
      </c>
      <c r="O84" s="48">
        <f t="shared" si="9"/>
        <v>12.692210210520871</v>
      </c>
      <c r="P84" s="9"/>
    </row>
    <row r="85" spans="1:16" ht="15.75">
      <c r="A85" s="29" t="s">
        <v>3</v>
      </c>
      <c r="B85" s="30"/>
      <c r="C85" s="31"/>
      <c r="D85" s="32">
        <f aca="true" t="shared" si="12" ref="D85:M85">SUM(D86:D92)</f>
        <v>2757796</v>
      </c>
      <c r="E85" s="32">
        <f t="shared" si="12"/>
        <v>12611435</v>
      </c>
      <c r="F85" s="32">
        <f t="shared" si="12"/>
        <v>25105</v>
      </c>
      <c r="G85" s="32">
        <f t="shared" si="12"/>
        <v>276663</v>
      </c>
      <c r="H85" s="32">
        <f t="shared" si="12"/>
        <v>0</v>
      </c>
      <c r="I85" s="32">
        <f t="shared" si="12"/>
        <v>27779</v>
      </c>
      <c r="J85" s="32">
        <f t="shared" si="12"/>
        <v>0</v>
      </c>
      <c r="K85" s="32">
        <f t="shared" si="12"/>
        <v>0</v>
      </c>
      <c r="L85" s="32">
        <f t="shared" si="12"/>
        <v>0</v>
      </c>
      <c r="M85" s="32">
        <f t="shared" si="12"/>
        <v>0</v>
      </c>
      <c r="N85" s="32">
        <f t="shared" si="11"/>
        <v>15698778</v>
      </c>
      <c r="O85" s="46">
        <f t="shared" si="9"/>
        <v>406.0098794806807</v>
      </c>
      <c r="P85" s="10"/>
    </row>
    <row r="86" spans="1:16" ht="15">
      <c r="A86" s="12"/>
      <c r="B86" s="25">
        <v>361.1</v>
      </c>
      <c r="C86" s="20" t="s">
        <v>91</v>
      </c>
      <c r="D86" s="47">
        <v>325911</v>
      </c>
      <c r="E86" s="47">
        <v>1360055</v>
      </c>
      <c r="F86" s="47">
        <v>25105</v>
      </c>
      <c r="G86" s="47">
        <v>276663</v>
      </c>
      <c r="H86" s="47">
        <v>0</v>
      </c>
      <c r="I86" s="47">
        <v>26751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1"/>
        <v>2014485</v>
      </c>
      <c r="O86" s="48">
        <f t="shared" si="9"/>
        <v>52.099648269797754</v>
      </c>
      <c r="P86" s="9"/>
    </row>
    <row r="87" spans="1:16" ht="15">
      <c r="A87" s="12"/>
      <c r="B87" s="25">
        <v>362</v>
      </c>
      <c r="C87" s="20" t="s">
        <v>93</v>
      </c>
      <c r="D87" s="47">
        <v>93459</v>
      </c>
      <c r="E87" s="47">
        <v>177988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aca="true" t="shared" si="13" ref="N87:N92">SUM(D87:M87)</f>
        <v>271447</v>
      </c>
      <c r="O87" s="48">
        <f t="shared" si="9"/>
        <v>7.020302074173693</v>
      </c>
      <c r="P87" s="9"/>
    </row>
    <row r="88" spans="1:16" ht="15">
      <c r="A88" s="12"/>
      <c r="B88" s="25">
        <v>363.1</v>
      </c>
      <c r="C88" s="20" t="s">
        <v>171</v>
      </c>
      <c r="D88" s="47">
        <v>0</v>
      </c>
      <c r="E88" s="47">
        <v>3342807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3342807</v>
      </c>
      <c r="O88" s="48">
        <f t="shared" si="9"/>
        <v>86.45339574820255</v>
      </c>
      <c r="P88" s="9"/>
    </row>
    <row r="89" spans="1:16" ht="15">
      <c r="A89" s="12"/>
      <c r="B89" s="25">
        <v>364</v>
      </c>
      <c r="C89" s="20" t="s">
        <v>157</v>
      </c>
      <c r="D89" s="47">
        <v>2130</v>
      </c>
      <c r="E89" s="47">
        <v>102369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104499</v>
      </c>
      <c r="O89" s="48">
        <f t="shared" si="9"/>
        <v>2.7026069414989915</v>
      </c>
      <c r="P89" s="9"/>
    </row>
    <row r="90" spans="1:16" ht="15">
      <c r="A90" s="12"/>
      <c r="B90" s="25">
        <v>365</v>
      </c>
      <c r="C90" s="20" t="s">
        <v>186</v>
      </c>
      <c r="D90" s="47">
        <v>0</v>
      </c>
      <c r="E90" s="47">
        <v>22000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22000</v>
      </c>
      <c r="O90" s="48">
        <f t="shared" si="9"/>
        <v>0.5689753271608131</v>
      </c>
      <c r="P90" s="9"/>
    </row>
    <row r="91" spans="1:16" ht="15">
      <c r="A91" s="12"/>
      <c r="B91" s="25">
        <v>366</v>
      </c>
      <c r="C91" s="20" t="s">
        <v>95</v>
      </c>
      <c r="D91" s="47">
        <v>173380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173380</v>
      </c>
      <c r="O91" s="48">
        <f t="shared" si="9"/>
        <v>4.484042828324626</v>
      </c>
      <c r="P91" s="9"/>
    </row>
    <row r="92" spans="1:16" ht="15">
      <c r="A92" s="12"/>
      <c r="B92" s="25">
        <v>369.9</v>
      </c>
      <c r="C92" s="20" t="s">
        <v>96</v>
      </c>
      <c r="D92" s="47">
        <v>2162916</v>
      </c>
      <c r="E92" s="47">
        <v>7606216</v>
      </c>
      <c r="F92" s="47">
        <v>0</v>
      </c>
      <c r="G92" s="47">
        <v>0</v>
      </c>
      <c r="H92" s="47">
        <v>0</v>
      </c>
      <c r="I92" s="47">
        <v>1028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9770160</v>
      </c>
      <c r="O92" s="48">
        <f t="shared" si="9"/>
        <v>252.68090829152226</v>
      </c>
      <c r="P92" s="9"/>
    </row>
    <row r="93" spans="1:16" ht="15.75">
      <c r="A93" s="29" t="s">
        <v>53</v>
      </c>
      <c r="B93" s="30"/>
      <c r="C93" s="31"/>
      <c r="D93" s="32">
        <f aca="true" t="shared" si="14" ref="D93:M93">SUM(D94:D97)</f>
        <v>16893608</v>
      </c>
      <c r="E93" s="32">
        <f t="shared" si="14"/>
        <v>4452557</v>
      </c>
      <c r="F93" s="32">
        <f t="shared" si="14"/>
        <v>5192907</v>
      </c>
      <c r="G93" s="32">
        <f t="shared" si="14"/>
        <v>46713</v>
      </c>
      <c r="H93" s="32">
        <f t="shared" si="14"/>
        <v>0</v>
      </c>
      <c r="I93" s="32">
        <f t="shared" si="14"/>
        <v>472210</v>
      </c>
      <c r="J93" s="32">
        <f t="shared" si="14"/>
        <v>0</v>
      </c>
      <c r="K93" s="32">
        <f t="shared" si="14"/>
        <v>0</v>
      </c>
      <c r="L93" s="32">
        <f t="shared" si="14"/>
        <v>0</v>
      </c>
      <c r="M93" s="32">
        <f t="shared" si="14"/>
        <v>0</v>
      </c>
      <c r="N93" s="32">
        <f aca="true" t="shared" si="15" ref="N93:N98">SUM(D93:M93)</f>
        <v>27057995</v>
      </c>
      <c r="O93" s="46">
        <f t="shared" si="9"/>
        <v>699.7877980654839</v>
      </c>
      <c r="P93" s="9"/>
    </row>
    <row r="94" spans="1:16" ht="15">
      <c r="A94" s="12"/>
      <c r="B94" s="25">
        <v>381</v>
      </c>
      <c r="C94" s="20" t="s">
        <v>97</v>
      </c>
      <c r="D94" s="47">
        <v>16796516</v>
      </c>
      <c r="E94" s="47">
        <v>3952557</v>
      </c>
      <c r="F94" s="47">
        <v>1107699</v>
      </c>
      <c r="G94" s="47">
        <v>46713</v>
      </c>
      <c r="H94" s="47">
        <v>0</v>
      </c>
      <c r="I94" s="47">
        <v>454789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5"/>
        <v>22358274</v>
      </c>
      <c r="O94" s="48">
        <f t="shared" si="9"/>
        <v>578.2411938136864</v>
      </c>
      <c r="P94" s="9"/>
    </row>
    <row r="95" spans="1:16" ht="15">
      <c r="A95" s="12"/>
      <c r="B95" s="25">
        <v>383</v>
      </c>
      <c r="C95" s="20" t="s">
        <v>129</v>
      </c>
      <c r="D95" s="47">
        <v>97092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5"/>
        <v>97092</v>
      </c>
      <c r="O95" s="48">
        <f t="shared" si="9"/>
        <v>2.511043293849894</v>
      </c>
      <c r="P95" s="9"/>
    </row>
    <row r="96" spans="1:16" ht="15">
      <c r="A96" s="12"/>
      <c r="B96" s="25">
        <v>384</v>
      </c>
      <c r="C96" s="20" t="s">
        <v>172</v>
      </c>
      <c r="D96" s="47">
        <v>0</v>
      </c>
      <c r="E96" s="47">
        <v>500000</v>
      </c>
      <c r="F96" s="47">
        <v>4085208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5"/>
        <v>4585208</v>
      </c>
      <c r="O96" s="48">
        <f t="shared" si="9"/>
        <v>118.5850100863808</v>
      </c>
      <c r="P96" s="9"/>
    </row>
    <row r="97" spans="1:16" ht="15.75" thickBot="1">
      <c r="A97" s="12"/>
      <c r="B97" s="25">
        <v>389.7</v>
      </c>
      <c r="C97" s="20" t="s">
        <v>187</v>
      </c>
      <c r="D97" s="47">
        <v>0</v>
      </c>
      <c r="E97" s="47">
        <v>0</v>
      </c>
      <c r="F97" s="47">
        <v>0</v>
      </c>
      <c r="G97" s="47">
        <v>0</v>
      </c>
      <c r="H97" s="47">
        <v>0</v>
      </c>
      <c r="I97" s="47">
        <v>17421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5"/>
        <v>17421</v>
      </c>
      <c r="O97" s="48">
        <f t="shared" si="9"/>
        <v>0.45055087156675117</v>
      </c>
      <c r="P97" s="9"/>
    </row>
    <row r="98" spans="1:119" ht="16.5" thickBot="1">
      <c r="A98" s="14" t="s">
        <v>74</v>
      </c>
      <c r="B98" s="23"/>
      <c r="C98" s="22"/>
      <c r="D98" s="15">
        <f aca="true" t="shared" si="16" ref="D98:M98">SUM(D5,D16,D20,D49,D80,D85,D93)</f>
        <v>27641601</v>
      </c>
      <c r="E98" s="15">
        <f t="shared" si="16"/>
        <v>45235269</v>
      </c>
      <c r="F98" s="15">
        <f t="shared" si="16"/>
        <v>5689724</v>
      </c>
      <c r="G98" s="15">
        <f t="shared" si="16"/>
        <v>4254989</v>
      </c>
      <c r="H98" s="15">
        <f t="shared" si="16"/>
        <v>0</v>
      </c>
      <c r="I98" s="15">
        <f t="shared" si="16"/>
        <v>1083319</v>
      </c>
      <c r="J98" s="15">
        <f t="shared" si="16"/>
        <v>0</v>
      </c>
      <c r="K98" s="15">
        <f t="shared" si="16"/>
        <v>0</v>
      </c>
      <c r="L98" s="15">
        <f t="shared" si="16"/>
        <v>0</v>
      </c>
      <c r="M98" s="15">
        <f t="shared" si="16"/>
        <v>0</v>
      </c>
      <c r="N98" s="15">
        <f t="shared" si="15"/>
        <v>83904902</v>
      </c>
      <c r="O98" s="38">
        <f t="shared" si="9"/>
        <v>2169.991775720271</v>
      </c>
      <c r="P98" s="6"/>
      <c r="Q98" s="2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</row>
    <row r="99" spans="1:15" ht="15">
      <c r="A99" s="16"/>
      <c r="B99" s="18"/>
      <c r="C99" s="18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9"/>
    </row>
    <row r="100" spans="1:15" ht="15">
      <c r="A100" s="41"/>
      <c r="B100" s="42"/>
      <c r="C100" s="42"/>
      <c r="D100" s="43"/>
      <c r="E100" s="43"/>
      <c r="F100" s="43"/>
      <c r="G100" s="43"/>
      <c r="H100" s="43"/>
      <c r="I100" s="43"/>
      <c r="J100" s="43"/>
      <c r="K100" s="43"/>
      <c r="L100" s="49" t="s">
        <v>188</v>
      </c>
      <c r="M100" s="49"/>
      <c r="N100" s="49"/>
      <c r="O100" s="44">
        <v>38666</v>
      </c>
    </row>
    <row r="101" spans="1:15" ht="15">
      <c r="A101" s="50"/>
      <c r="B101" s="51"/>
      <c r="C101" s="51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2"/>
    </row>
    <row r="102" spans="1:15" ht="15.75" customHeight="1" thickBot="1">
      <c r="A102" s="53" t="s">
        <v>114</v>
      </c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5"/>
    </row>
  </sheetData>
  <sheetProtection/>
  <mergeCells count="10">
    <mergeCell ref="L100:N100"/>
    <mergeCell ref="A101:O101"/>
    <mergeCell ref="A102:O10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105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204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98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103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99</v>
      </c>
      <c r="F4" s="34" t="s">
        <v>100</v>
      </c>
      <c r="G4" s="34" t="s">
        <v>101</v>
      </c>
      <c r="H4" s="34" t="s">
        <v>5</v>
      </c>
      <c r="I4" s="34" t="s">
        <v>6</v>
      </c>
      <c r="J4" s="35" t="s">
        <v>102</v>
      </c>
      <c r="K4" s="35" t="s">
        <v>7</v>
      </c>
      <c r="L4" s="35" t="s">
        <v>8</v>
      </c>
      <c r="M4" s="35" t="s">
        <v>9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26421065</v>
      </c>
      <c r="E5" s="27">
        <f t="shared" si="0"/>
        <v>10898512</v>
      </c>
      <c r="F5" s="27">
        <f t="shared" si="0"/>
        <v>0</v>
      </c>
      <c r="G5" s="27">
        <f t="shared" si="0"/>
        <v>875371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38194948</v>
      </c>
      <c r="O5" s="33">
        <f aca="true" t="shared" si="1" ref="O5:O36">(N5/O$91)</f>
        <v>906.9848974164133</v>
      </c>
      <c r="P5" s="6"/>
    </row>
    <row r="6" spans="1:16" ht="15">
      <c r="A6" s="12"/>
      <c r="B6" s="25">
        <v>311</v>
      </c>
      <c r="C6" s="20" t="s">
        <v>2</v>
      </c>
      <c r="D6" s="47">
        <v>20656563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20656563</v>
      </c>
      <c r="O6" s="48">
        <f t="shared" si="1"/>
        <v>490.51488886778117</v>
      </c>
      <c r="P6" s="9"/>
    </row>
    <row r="7" spans="1:16" ht="15">
      <c r="A7" s="12"/>
      <c r="B7" s="25">
        <v>312.1</v>
      </c>
      <c r="C7" s="20" t="s">
        <v>10</v>
      </c>
      <c r="D7" s="47">
        <v>0</v>
      </c>
      <c r="E7" s="47">
        <v>355296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2">SUM(D7:M7)</f>
        <v>355296</v>
      </c>
      <c r="O7" s="48">
        <f t="shared" si="1"/>
        <v>8.43693009118541</v>
      </c>
      <c r="P7" s="9"/>
    </row>
    <row r="8" spans="1:16" ht="15">
      <c r="A8" s="12"/>
      <c r="B8" s="25">
        <v>312.3</v>
      </c>
      <c r="C8" s="20" t="s">
        <v>11</v>
      </c>
      <c r="D8" s="47">
        <v>0</v>
      </c>
      <c r="E8" s="47">
        <v>259727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259727</v>
      </c>
      <c r="O8" s="48">
        <f t="shared" si="1"/>
        <v>6.1675294452887535</v>
      </c>
      <c r="P8" s="9"/>
    </row>
    <row r="9" spans="1:16" ht="15">
      <c r="A9" s="12"/>
      <c r="B9" s="25">
        <v>312.41</v>
      </c>
      <c r="C9" s="20" t="s">
        <v>13</v>
      </c>
      <c r="D9" s="47">
        <v>0</v>
      </c>
      <c r="E9" s="47">
        <v>1439053</v>
      </c>
      <c r="F9" s="47">
        <v>0</v>
      </c>
      <c r="G9" s="47">
        <v>875371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2314424</v>
      </c>
      <c r="O9" s="48">
        <f t="shared" si="1"/>
        <v>54.95877659574468</v>
      </c>
      <c r="P9" s="9"/>
    </row>
    <row r="10" spans="1:16" ht="15">
      <c r="A10" s="12"/>
      <c r="B10" s="25">
        <v>312.6</v>
      </c>
      <c r="C10" s="20" t="s">
        <v>14</v>
      </c>
      <c r="D10" s="47">
        <v>5679809</v>
      </c>
      <c r="E10" s="47">
        <v>863933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6543742</v>
      </c>
      <c r="O10" s="48">
        <f t="shared" si="1"/>
        <v>155.38901025835867</v>
      </c>
      <c r="P10" s="9"/>
    </row>
    <row r="11" spans="1:16" ht="15">
      <c r="A11" s="12"/>
      <c r="B11" s="25">
        <v>315</v>
      </c>
      <c r="C11" s="20" t="s">
        <v>132</v>
      </c>
      <c r="D11" s="47">
        <v>84693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84693</v>
      </c>
      <c r="O11" s="48">
        <f t="shared" si="1"/>
        <v>2.0111369680851063</v>
      </c>
      <c r="P11" s="9"/>
    </row>
    <row r="12" spans="1:16" ht="15">
      <c r="A12" s="12"/>
      <c r="B12" s="25">
        <v>319</v>
      </c>
      <c r="C12" s="20" t="s">
        <v>16</v>
      </c>
      <c r="D12" s="47">
        <v>0</v>
      </c>
      <c r="E12" s="47">
        <v>7980503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7980503</v>
      </c>
      <c r="O12" s="48">
        <f t="shared" si="1"/>
        <v>189.5066251899696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SUM(D14:D17)</f>
        <v>478387</v>
      </c>
      <c r="E13" s="32">
        <f t="shared" si="3"/>
        <v>760057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aca="true" t="shared" si="4" ref="N13:N20">SUM(D13:M13)</f>
        <v>1238444</v>
      </c>
      <c r="O13" s="46">
        <f t="shared" si="1"/>
        <v>29.408339665653497</v>
      </c>
      <c r="P13" s="10"/>
    </row>
    <row r="14" spans="1:16" ht="15">
      <c r="A14" s="12"/>
      <c r="B14" s="25">
        <v>322</v>
      </c>
      <c r="C14" s="20" t="s">
        <v>0</v>
      </c>
      <c r="D14" s="47">
        <v>0</v>
      </c>
      <c r="E14" s="47">
        <v>715437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715437</v>
      </c>
      <c r="O14" s="48">
        <f t="shared" si="1"/>
        <v>16.98891052431611</v>
      </c>
      <c r="P14" s="9"/>
    </row>
    <row r="15" spans="1:16" ht="15">
      <c r="A15" s="12"/>
      <c r="B15" s="25">
        <v>323.7</v>
      </c>
      <c r="C15" s="20" t="s">
        <v>18</v>
      </c>
      <c r="D15" s="47">
        <v>430176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430176</v>
      </c>
      <c r="O15" s="48">
        <f t="shared" si="1"/>
        <v>10.215045592705167</v>
      </c>
      <c r="P15" s="9"/>
    </row>
    <row r="16" spans="1:16" ht="15">
      <c r="A16" s="12"/>
      <c r="B16" s="25">
        <v>325.2</v>
      </c>
      <c r="C16" s="20" t="s">
        <v>19</v>
      </c>
      <c r="D16" s="47">
        <v>0</v>
      </c>
      <c r="E16" s="47">
        <v>3471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3471</v>
      </c>
      <c r="O16" s="48">
        <f t="shared" si="1"/>
        <v>0.0824230623100304</v>
      </c>
      <c r="P16" s="9"/>
    </row>
    <row r="17" spans="1:16" ht="15">
      <c r="A17" s="12"/>
      <c r="B17" s="25">
        <v>329</v>
      </c>
      <c r="C17" s="20" t="s">
        <v>20</v>
      </c>
      <c r="D17" s="47">
        <v>48211</v>
      </c>
      <c r="E17" s="47">
        <v>41149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89360</v>
      </c>
      <c r="O17" s="48">
        <f t="shared" si="1"/>
        <v>2.1219604863221884</v>
      </c>
      <c r="P17" s="9"/>
    </row>
    <row r="18" spans="1:16" ht="15.75">
      <c r="A18" s="29" t="s">
        <v>22</v>
      </c>
      <c r="B18" s="30"/>
      <c r="C18" s="31"/>
      <c r="D18" s="32">
        <f aca="true" t="shared" si="5" ref="D18:M18">SUM(D19:D44)</f>
        <v>5273697</v>
      </c>
      <c r="E18" s="32">
        <f t="shared" si="5"/>
        <v>4123852</v>
      </c>
      <c r="F18" s="32">
        <f t="shared" si="5"/>
        <v>0</v>
      </c>
      <c r="G18" s="32">
        <f t="shared" si="5"/>
        <v>32481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9430030</v>
      </c>
      <c r="O18" s="46">
        <f t="shared" si="1"/>
        <v>223.92738411854103</v>
      </c>
      <c r="P18" s="10"/>
    </row>
    <row r="19" spans="1:16" ht="15">
      <c r="A19" s="12"/>
      <c r="B19" s="25">
        <v>331.1</v>
      </c>
      <c r="C19" s="20" t="s">
        <v>126</v>
      </c>
      <c r="D19" s="47">
        <v>1093</v>
      </c>
      <c r="E19" s="47">
        <v>48567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49660</v>
      </c>
      <c r="O19" s="48">
        <f t="shared" si="1"/>
        <v>1.1792363221884499</v>
      </c>
      <c r="P19" s="9"/>
    </row>
    <row r="20" spans="1:16" ht="15">
      <c r="A20" s="12"/>
      <c r="B20" s="25">
        <v>331.2</v>
      </c>
      <c r="C20" s="20" t="s">
        <v>21</v>
      </c>
      <c r="D20" s="47">
        <v>332725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332725</v>
      </c>
      <c r="O20" s="48">
        <f t="shared" si="1"/>
        <v>7.9009545972644375</v>
      </c>
      <c r="P20" s="9"/>
    </row>
    <row r="21" spans="1:16" ht="15">
      <c r="A21" s="12"/>
      <c r="B21" s="25">
        <v>331.5</v>
      </c>
      <c r="C21" s="20" t="s">
        <v>109</v>
      </c>
      <c r="D21" s="47">
        <v>0</v>
      </c>
      <c r="E21" s="47">
        <v>702763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aca="true" t="shared" si="6" ref="N21:N27">SUM(D21:M21)</f>
        <v>702763</v>
      </c>
      <c r="O21" s="48">
        <f t="shared" si="1"/>
        <v>16.68795117781155</v>
      </c>
      <c r="P21" s="9"/>
    </row>
    <row r="22" spans="1:16" ht="15">
      <c r="A22" s="12"/>
      <c r="B22" s="25">
        <v>331.61</v>
      </c>
      <c r="C22" s="20" t="s">
        <v>110</v>
      </c>
      <c r="D22" s="47">
        <v>27787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27787</v>
      </c>
      <c r="O22" s="48">
        <f t="shared" si="1"/>
        <v>0.6598356762917933</v>
      </c>
      <c r="P22" s="9"/>
    </row>
    <row r="23" spans="1:16" ht="15">
      <c r="A23" s="12"/>
      <c r="B23" s="25">
        <v>331.65</v>
      </c>
      <c r="C23" s="20" t="s">
        <v>28</v>
      </c>
      <c r="D23" s="47">
        <v>0</v>
      </c>
      <c r="E23" s="47">
        <v>154913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154913</v>
      </c>
      <c r="O23" s="48">
        <f t="shared" si="1"/>
        <v>3.6785951747720365</v>
      </c>
      <c r="P23" s="9"/>
    </row>
    <row r="24" spans="1:16" ht="15">
      <c r="A24" s="12"/>
      <c r="B24" s="25">
        <v>331.69</v>
      </c>
      <c r="C24" s="20" t="s">
        <v>29</v>
      </c>
      <c r="D24" s="47">
        <v>267514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267514</v>
      </c>
      <c r="O24" s="48">
        <f t="shared" si="1"/>
        <v>6.352441109422492</v>
      </c>
      <c r="P24" s="9"/>
    </row>
    <row r="25" spans="1:16" ht="15">
      <c r="A25" s="12"/>
      <c r="B25" s="25">
        <v>331.7</v>
      </c>
      <c r="C25" s="20" t="s">
        <v>23</v>
      </c>
      <c r="D25" s="47">
        <v>139162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139162</v>
      </c>
      <c r="O25" s="48">
        <f t="shared" si="1"/>
        <v>3.3045687689969605</v>
      </c>
      <c r="P25" s="9"/>
    </row>
    <row r="26" spans="1:16" ht="15">
      <c r="A26" s="12"/>
      <c r="B26" s="25">
        <v>334.1</v>
      </c>
      <c r="C26" s="20" t="s">
        <v>24</v>
      </c>
      <c r="D26" s="47">
        <v>13939</v>
      </c>
      <c r="E26" s="47">
        <v>2850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16789</v>
      </c>
      <c r="O26" s="48">
        <f t="shared" si="1"/>
        <v>0.39867496200607905</v>
      </c>
      <c r="P26" s="9"/>
    </row>
    <row r="27" spans="1:16" ht="15">
      <c r="A27" s="12"/>
      <c r="B27" s="25">
        <v>334.2</v>
      </c>
      <c r="C27" s="20" t="s">
        <v>25</v>
      </c>
      <c r="D27" s="47">
        <v>5706</v>
      </c>
      <c r="E27" s="47">
        <v>202970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208676</v>
      </c>
      <c r="O27" s="48">
        <f t="shared" si="1"/>
        <v>4.955262158054711</v>
      </c>
      <c r="P27" s="9"/>
    </row>
    <row r="28" spans="1:16" ht="15">
      <c r="A28" s="12"/>
      <c r="B28" s="25">
        <v>334.34</v>
      </c>
      <c r="C28" s="20" t="s">
        <v>31</v>
      </c>
      <c r="D28" s="47">
        <v>0</v>
      </c>
      <c r="E28" s="47">
        <v>69331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69331</v>
      </c>
      <c r="O28" s="48">
        <f t="shared" si="1"/>
        <v>1.6463478343465046</v>
      </c>
      <c r="P28" s="9"/>
    </row>
    <row r="29" spans="1:16" ht="15">
      <c r="A29" s="12"/>
      <c r="B29" s="25">
        <v>334.39</v>
      </c>
      <c r="C29" s="20" t="s">
        <v>202</v>
      </c>
      <c r="D29" s="47">
        <v>0</v>
      </c>
      <c r="E29" s="47">
        <v>273588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aca="true" t="shared" si="7" ref="N29:N44">SUM(D29:M29)</f>
        <v>273588</v>
      </c>
      <c r="O29" s="48">
        <f t="shared" si="1"/>
        <v>6.496675531914893</v>
      </c>
      <c r="P29" s="9"/>
    </row>
    <row r="30" spans="1:16" ht="15">
      <c r="A30" s="12"/>
      <c r="B30" s="25">
        <v>334.42</v>
      </c>
      <c r="C30" s="20" t="s">
        <v>205</v>
      </c>
      <c r="D30" s="47">
        <v>0</v>
      </c>
      <c r="E30" s="47">
        <v>397780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397780</v>
      </c>
      <c r="O30" s="48">
        <f t="shared" si="1"/>
        <v>9.44576367781155</v>
      </c>
      <c r="P30" s="9"/>
    </row>
    <row r="31" spans="1:16" ht="15">
      <c r="A31" s="12"/>
      <c r="B31" s="25">
        <v>334.49</v>
      </c>
      <c r="C31" s="20" t="s">
        <v>33</v>
      </c>
      <c r="D31" s="47">
        <v>0</v>
      </c>
      <c r="E31" s="47">
        <v>0</v>
      </c>
      <c r="F31" s="47">
        <v>0</v>
      </c>
      <c r="G31" s="47">
        <v>32481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32481</v>
      </c>
      <c r="O31" s="48">
        <f t="shared" si="1"/>
        <v>0.7713003419452887</v>
      </c>
      <c r="P31" s="9"/>
    </row>
    <row r="32" spans="1:16" ht="15">
      <c r="A32" s="12"/>
      <c r="B32" s="25">
        <v>334.69</v>
      </c>
      <c r="C32" s="20" t="s">
        <v>35</v>
      </c>
      <c r="D32" s="47">
        <v>199897</v>
      </c>
      <c r="E32" s="47">
        <v>34500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234397</v>
      </c>
      <c r="O32" s="48">
        <f t="shared" si="1"/>
        <v>5.566038183890577</v>
      </c>
      <c r="P32" s="9"/>
    </row>
    <row r="33" spans="1:16" ht="15">
      <c r="A33" s="12"/>
      <c r="B33" s="25">
        <v>335.12</v>
      </c>
      <c r="C33" s="20" t="s">
        <v>133</v>
      </c>
      <c r="D33" s="47">
        <v>1034259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1034259</v>
      </c>
      <c r="O33" s="48">
        <f t="shared" si="1"/>
        <v>24.559721694528875</v>
      </c>
      <c r="P33" s="9"/>
    </row>
    <row r="34" spans="1:16" ht="15">
      <c r="A34" s="12"/>
      <c r="B34" s="25">
        <v>335.13</v>
      </c>
      <c r="C34" s="20" t="s">
        <v>134</v>
      </c>
      <c r="D34" s="47">
        <v>27256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27256</v>
      </c>
      <c r="O34" s="48">
        <f t="shared" si="1"/>
        <v>0.647226443768997</v>
      </c>
      <c r="P34" s="9"/>
    </row>
    <row r="35" spans="1:16" ht="15">
      <c r="A35" s="12"/>
      <c r="B35" s="25">
        <v>335.14</v>
      </c>
      <c r="C35" s="20" t="s">
        <v>135</v>
      </c>
      <c r="D35" s="47">
        <v>24617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24617</v>
      </c>
      <c r="O35" s="48">
        <f t="shared" si="1"/>
        <v>0.5845602203647416</v>
      </c>
      <c r="P35" s="9"/>
    </row>
    <row r="36" spans="1:16" ht="15">
      <c r="A36" s="12"/>
      <c r="B36" s="25">
        <v>335.15</v>
      </c>
      <c r="C36" s="20" t="s">
        <v>136</v>
      </c>
      <c r="D36" s="47">
        <v>7618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7618</v>
      </c>
      <c r="O36" s="48">
        <f t="shared" si="1"/>
        <v>0.18089855623100304</v>
      </c>
      <c r="P36" s="9"/>
    </row>
    <row r="37" spans="1:16" ht="15">
      <c r="A37" s="12"/>
      <c r="B37" s="25">
        <v>335.16</v>
      </c>
      <c r="C37" s="20" t="s">
        <v>190</v>
      </c>
      <c r="D37" s="47">
        <v>223250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223250</v>
      </c>
      <c r="O37" s="48">
        <f aca="true" t="shared" si="8" ref="O37:O68">(N37/O$91)</f>
        <v>5.301339285714286</v>
      </c>
      <c r="P37" s="9"/>
    </row>
    <row r="38" spans="1:16" ht="15">
      <c r="A38" s="12"/>
      <c r="B38" s="25">
        <v>335.18</v>
      </c>
      <c r="C38" s="20" t="s">
        <v>137</v>
      </c>
      <c r="D38" s="47">
        <v>2588722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2588722</v>
      </c>
      <c r="O38" s="48">
        <f t="shared" si="8"/>
        <v>61.47231193009119</v>
      </c>
      <c r="P38" s="9"/>
    </row>
    <row r="39" spans="1:16" ht="15">
      <c r="A39" s="12"/>
      <c r="B39" s="25">
        <v>335.19</v>
      </c>
      <c r="C39" s="20" t="s">
        <v>138</v>
      </c>
      <c r="D39" s="47">
        <v>368855</v>
      </c>
      <c r="E39" s="47">
        <v>4798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373653</v>
      </c>
      <c r="O39" s="48">
        <f t="shared" si="8"/>
        <v>8.87283909574468</v>
      </c>
      <c r="P39" s="9"/>
    </row>
    <row r="40" spans="1:16" ht="15">
      <c r="A40" s="12"/>
      <c r="B40" s="25">
        <v>335.21</v>
      </c>
      <c r="C40" s="20" t="s">
        <v>45</v>
      </c>
      <c r="D40" s="47">
        <v>0</v>
      </c>
      <c r="E40" s="47">
        <v>223627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223627</v>
      </c>
      <c r="O40" s="48">
        <f t="shared" si="8"/>
        <v>5.310291603343465</v>
      </c>
      <c r="P40" s="9"/>
    </row>
    <row r="41" spans="1:16" ht="15">
      <c r="A41" s="12"/>
      <c r="B41" s="25">
        <v>335.22</v>
      </c>
      <c r="C41" s="20" t="s">
        <v>196</v>
      </c>
      <c r="D41" s="47">
        <v>0</v>
      </c>
      <c r="E41" s="47">
        <v>211410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211410</v>
      </c>
      <c r="O41" s="48">
        <f t="shared" si="8"/>
        <v>5.020184270516717</v>
      </c>
      <c r="P41" s="9"/>
    </row>
    <row r="42" spans="1:16" ht="15">
      <c r="A42" s="12"/>
      <c r="B42" s="25">
        <v>335.32</v>
      </c>
      <c r="C42" s="20" t="s">
        <v>206</v>
      </c>
      <c r="D42" s="47">
        <v>0</v>
      </c>
      <c r="E42" s="47">
        <v>68994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68994</v>
      </c>
      <c r="O42" s="48">
        <f t="shared" si="8"/>
        <v>1.6383453647416413</v>
      </c>
      <c r="P42" s="9"/>
    </row>
    <row r="43" spans="1:16" ht="15">
      <c r="A43" s="12"/>
      <c r="B43" s="25">
        <v>335.49</v>
      </c>
      <c r="C43" s="20" t="s">
        <v>46</v>
      </c>
      <c r="D43" s="47">
        <v>0</v>
      </c>
      <c r="E43" s="47">
        <v>1727761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1727761</v>
      </c>
      <c r="O43" s="48">
        <f t="shared" si="8"/>
        <v>41.02775930851064</v>
      </c>
      <c r="P43" s="9"/>
    </row>
    <row r="44" spans="1:16" ht="15">
      <c r="A44" s="12"/>
      <c r="B44" s="25">
        <v>336</v>
      </c>
      <c r="C44" s="20" t="s">
        <v>127</v>
      </c>
      <c r="D44" s="47">
        <v>11297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11297</v>
      </c>
      <c r="O44" s="48">
        <f t="shared" si="8"/>
        <v>0.2682608282674772</v>
      </c>
      <c r="P44" s="9"/>
    </row>
    <row r="45" spans="1:16" ht="15.75">
      <c r="A45" s="29" t="s">
        <v>51</v>
      </c>
      <c r="B45" s="30"/>
      <c r="C45" s="31"/>
      <c r="D45" s="32">
        <f aca="true" t="shared" si="9" ref="D45:M45">SUM(D46:D73)</f>
        <v>1791654</v>
      </c>
      <c r="E45" s="32">
        <f t="shared" si="9"/>
        <v>3120015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49122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>SUM(D45:M45)</f>
        <v>4960791</v>
      </c>
      <c r="O45" s="46">
        <f t="shared" si="8"/>
        <v>117.79993825987842</v>
      </c>
      <c r="P45" s="10"/>
    </row>
    <row r="46" spans="1:16" ht="15">
      <c r="A46" s="12"/>
      <c r="B46" s="25">
        <v>341.1</v>
      </c>
      <c r="C46" s="20" t="s">
        <v>140</v>
      </c>
      <c r="D46" s="47">
        <v>157394</v>
      </c>
      <c r="E46" s="47">
        <v>1061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158455</v>
      </c>
      <c r="O46" s="48">
        <f t="shared" si="8"/>
        <v>3.762704217325228</v>
      </c>
      <c r="P46" s="9"/>
    </row>
    <row r="47" spans="1:16" ht="15">
      <c r="A47" s="12"/>
      <c r="B47" s="25">
        <v>341.15</v>
      </c>
      <c r="C47" s="20" t="s">
        <v>141</v>
      </c>
      <c r="D47" s="47">
        <v>0</v>
      </c>
      <c r="E47" s="47">
        <v>110072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aca="true" t="shared" si="10" ref="N47:N73">SUM(D47:M47)</f>
        <v>110072</v>
      </c>
      <c r="O47" s="48">
        <f t="shared" si="8"/>
        <v>2.61379179331307</v>
      </c>
      <c r="P47" s="9"/>
    </row>
    <row r="48" spans="1:16" ht="15">
      <c r="A48" s="12"/>
      <c r="B48" s="25">
        <v>341.2</v>
      </c>
      <c r="C48" s="20" t="s">
        <v>142</v>
      </c>
      <c r="D48" s="47">
        <v>0</v>
      </c>
      <c r="E48" s="47">
        <v>1769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1769</v>
      </c>
      <c r="O48" s="48">
        <f t="shared" si="8"/>
        <v>0.04200702887537994</v>
      </c>
      <c r="P48" s="9"/>
    </row>
    <row r="49" spans="1:16" ht="15">
      <c r="A49" s="12"/>
      <c r="B49" s="25">
        <v>341.52</v>
      </c>
      <c r="C49" s="20" t="s">
        <v>144</v>
      </c>
      <c r="D49" s="47">
        <v>598664</v>
      </c>
      <c r="E49" s="47">
        <v>82546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681210</v>
      </c>
      <c r="O49" s="48">
        <f t="shared" si="8"/>
        <v>16.176149316109424</v>
      </c>
      <c r="P49" s="9"/>
    </row>
    <row r="50" spans="1:16" ht="15">
      <c r="A50" s="12"/>
      <c r="B50" s="25">
        <v>341.8</v>
      </c>
      <c r="C50" s="20" t="s">
        <v>191</v>
      </c>
      <c r="D50" s="47">
        <v>667547</v>
      </c>
      <c r="E50" s="47">
        <v>19091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686638</v>
      </c>
      <c r="O50" s="48">
        <f t="shared" si="8"/>
        <v>16.305043693009118</v>
      </c>
      <c r="P50" s="9"/>
    </row>
    <row r="51" spans="1:16" ht="15">
      <c r="A51" s="12"/>
      <c r="B51" s="25">
        <v>341.9</v>
      </c>
      <c r="C51" s="20" t="s">
        <v>146</v>
      </c>
      <c r="D51" s="47">
        <v>76275</v>
      </c>
      <c r="E51" s="47">
        <v>81643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157918</v>
      </c>
      <c r="O51" s="48">
        <f t="shared" si="8"/>
        <v>3.7499525075987843</v>
      </c>
      <c r="P51" s="9"/>
    </row>
    <row r="52" spans="1:16" ht="15">
      <c r="A52" s="12"/>
      <c r="B52" s="25">
        <v>342.3</v>
      </c>
      <c r="C52" s="20" t="s">
        <v>182</v>
      </c>
      <c r="D52" s="47">
        <v>0</v>
      </c>
      <c r="E52" s="47">
        <v>297436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297436</v>
      </c>
      <c r="O52" s="48">
        <f t="shared" si="8"/>
        <v>7.062974924012158</v>
      </c>
      <c r="P52" s="9"/>
    </row>
    <row r="53" spans="1:16" ht="15">
      <c r="A53" s="12"/>
      <c r="B53" s="25">
        <v>342.4</v>
      </c>
      <c r="C53" s="20" t="s">
        <v>62</v>
      </c>
      <c r="D53" s="47">
        <v>0</v>
      </c>
      <c r="E53" s="47">
        <v>117149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117149</v>
      </c>
      <c r="O53" s="48">
        <f t="shared" si="8"/>
        <v>2.7818436550151975</v>
      </c>
      <c r="P53" s="9"/>
    </row>
    <row r="54" spans="1:16" ht="15">
      <c r="A54" s="12"/>
      <c r="B54" s="25">
        <v>342.5</v>
      </c>
      <c r="C54" s="20" t="s">
        <v>199</v>
      </c>
      <c r="D54" s="47">
        <v>0</v>
      </c>
      <c r="E54" s="47">
        <v>20490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20490</v>
      </c>
      <c r="O54" s="48">
        <f t="shared" si="8"/>
        <v>0.48655965045592703</v>
      </c>
      <c r="P54" s="9"/>
    </row>
    <row r="55" spans="1:16" ht="15">
      <c r="A55" s="12"/>
      <c r="B55" s="25">
        <v>342.6</v>
      </c>
      <c r="C55" s="20" t="s">
        <v>63</v>
      </c>
      <c r="D55" s="47">
        <v>0</v>
      </c>
      <c r="E55" s="47">
        <v>1203320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1203320</v>
      </c>
      <c r="O55" s="48">
        <f t="shared" si="8"/>
        <v>28.57427811550152</v>
      </c>
      <c r="P55" s="9"/>
    </row>
    <row r="56" spans="1:16" ht="15">
      <c r="A56" s="12"/>
      <c r="B56" s="25">
        <v>342.9</v>
      </c>
      <c r="C56" s="20" t="s">
        <v>64</v>
      </c>
      <c r="D56" s="47">
        <v>0</v>
      </c>
      <c r="E56" s="47">
        <v>109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109</v>
      </c>
      <c r="O56" s="48">
        <f t="shared" si="8"/>
        <v>0.0025883358662613983</v>
      </c>
      <c r="P56" s="9"/>
    </row>
    <row r="57" spans="1:16" ht="15">
      <c r="A57" s="12"/>
      <c r="B57" s="25">
        <v>343.4</v>
      </c>
      <c r="C57" s="20" t="s">
        <v>65</v>
      </c>
      <c r="D57" s="47">
        <v>0</v>
      </c>
      <c r="E57" s="47">
        <v>268040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268040</v>
      </c>
      <c r="O57" s="48">
        <f t="shared" si="8"/>
        <v>6.364931610942249</v>
      </c>
      <c r="P57" s="9"/>
    </row>
    <row r="58" spans="1:16" ht="15">
      <c r="A58" s="12"/>
      <c r="B58" s="25">
        <v>343.8</v>
      </c>
      <c r="C58" s="20" t="s">
        <v>66</v>
      </c>
      <c r="D58" s="47">
        <v>0</v>
      </c>
      <c r="E58" s="47">
        <v>172100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172100</v>
      </c>
      <c r="O58" s="48">
        <f t="shared" si="8"/>
        <v>4.086721124620061</v>
      </c>
      <c r="P58" s="9"/>
    </row>
    <row r="59" spans="1:16" ht="15">
      <c r="A59" s="12"/>
      <c r="B59" s="25">
        <v>345.9</v>
      </c>
      <c r="C59" s="20" t="s">
        <v>68</v>
      </c>
      <c r="D59" s="47">
        <v>0</v>
      </c>
      <c r="E59" s="47">
        <v>59376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59376</v>
      </c>
      <c r="O59" s="48">
        <f t="shared" si="8"/>
        <v>1.409954407294833</v>
      </c>
      <c r="P59" s="9"/>
    </row>
    <row r="60" spans="1:16" ht="15">
      <c r="A60" s="12"/>
      <c r="B60" s="25">
        <v>346.4</v>
      </c>
      <c r="C60" s="20" t="s">
        <v>69</v>
      </c>
      <c r="D60" s="47">
        <v>0</v>
      </c>
      <c r="E60" s="47">
        <v>74516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74516</v>
      </c>
      <c r="O60" s="48">
        <f t="shared" si="8"/>
        <v>1.7694718844984803</v>
      </c>
      <c r="P60" s="9"/>
    </row>
    <row r="61" spans="1:16" ht="15">
      <c r="A61" s="12"/>
      <c r="B61" s="25">
        <v>346.9</v>
      </c>
      <c r="C61" s="20" t="s">
        <v>70</v>
      </c>
      <c r="D61" s="47">
        <v>15581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15581</v>
      </c>
      <c r="O61" s="48">
        <f t="shared" si="8"/>
        <v>0.36998955167173253</v>
      </c>
      <c r="P61" s="9"/>
    </row>
    <row r="62" spans="1:16" ht="15">
      <c r="A62" s="12"/>
      <c r="B62" s="25">
        <v>347.2</v>
      </c>
      <c r="C62" s="20" t="s">
        <v>71</v>
      </c>
      <c r="D62" s="47">
        <v>276193</v>
      </c>
      <c r="E62" s="47">
        <v>0</v>
      </c>
      <c r="F62" s="47">
        <v>0</v>
      </c>
      <c r="G62" s="47">
        <v>0</v>
      </c>
      <c r="H62" s="47">
        <v>0</v>
      </c>
      <c r="I62" s="47">
        <v>49122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325315</v>
      </c>
      <c r="O62" s="48">
        <f t="shared" si="8"/>
        <v>7.7249952507598785</v>
      </c>
      <c r="P62" s="9"/>
    </row>
    <row r="63" spans="1:16" ht="15">
      <c r="A63" s="12"/>
      <c r="B63" s="25">
        <v>348.12</v>
      </c>
      <c r="C63" s="20" t="s">
        <v>147</v>
      </c>
      <c r="D63" s="47">
        <v>0</v>
      </c>
      <c r="E63" s="47">
        <v>3364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aca="true" t="shared" si="11" ref="N63:N72">SUM(D63:M63)</f>
        <v>3364</v>
      </c>
      <c r="O63" s="48">
        <f t="shared" si="8"/>
        <v>0.07988221884498481</v>
      </c>
      <c r="P63" s="9"/>
    </row>
    <row r="64" spans="1:16" ht="15">
      <c r="A64" s="12"/>
      <c r="B64" s="25">
        <v>348.22</v>
      </c>
      <c r="C64" s="20" t="s">
        <v>148</v>
      </c>
      <c r="D64" s="47">
        <v>0</v>
      </c>
      <c r="E64" s="47">
        <v>9598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9598</v>
      </c>
      <c r="O64" s="48">
        <f t="shared" si="8"/>
        <v>0.22791603343465044</v>
      </c>
      <c r="P64" s="9"/>
    </row>
    <row r="65" spans="1:16" ht="15">
      <c r="A65" s="12"/>
      <c r="B65" s="25">
        <v>348.31</v>
      </c>
      <c r="C65" s="20" t="s">
        <v>149</v>
      </c>
      <c r="D65" s="47">
        <v>0</v>
      </c>
      <c r="E65" s="47">
        <v>124309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124309</v>
      </c>
      <c r="O65" s="48">
        <f t="shared" si="8"/>
        <v>2.9518664513677813</v>
      </c>
      <c r="P65" s="9"/>
    </row>
    <row r="66" spans="1:16" ht="15">
      <c r="A66" s="12"/>
      <c r="B66" s="25">
        <v>348.32</v>
      </c>
      <c r="C66" s="20" t="s">
        <v>150</v>
      </c>
      <c r="D66" s="47">
        <v>0</v>
      </c>
      <c r="E66" s="47">
        <v>10851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10851</v>
      </c>
      <c r="O66" s="48">
        <f t="shared" si="8"/>
        <v>0.2576700227963526</v>
      </c>
      <c r="P66" s="9"/>
    </row>
    <row r="67" spans="1:16" ht="15">
      <c r="A67" s="12"/>
      <c r="B67" s="25">
        <v>348.41</v>
      </c>
      <c r="C67" s="20" t="s">
        <v>151</v>
      </c>
      <c r="D67" s="47">
        <v>0</v>
      </c>
      <c r="E67" s="47">
        <v>86664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86664</v>
      </c>
      <c r="O67" s="48">
        <f t="shared" si="8"/>
        <v>2.0579407294832825</v>
      </c>
      <c r="P67" s="9"/>
    </row>
    <row r="68" spans="1:16" ht="15">
      <c r="A68" s="12"/>
      <c r="B68" s="25">
        <v>348.42</v>
      </c>
      <c r="C68" s="20" t="s">
        <v>152</v>
      </c>
      <c r="D68" s="47">
        <v>0</v>
      </c>
      <c r="E68" s="47">
        <v>5951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5951</v>
      </c>
      <c r="O68" s="48">
        <f t="shared" si="8"/>
        <v>0.14131363981762918</v>
      </c>
      <c r="P68" s="9"/>
    </row>
    <row r="69" spans="1:16" ht="15">
      <c r="A69" s="12"/>
      <c r="B69" s="25">
        <v>348.52</v>
      </c>
      <c r="C69" s="20" t="s">
        <v>153</v>
      </c>
      <c r="D69" s="47">
        <v>0</v>
      </c>
      <c r="E69" s="47">
        <v>54939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54939</v>
      </c>
      <c r="O69" s="48">
        <f aca="true" t="shared" si="12" ref="O69:O89">(N69/O$91)</f>
        <v>1.3045925151975684</v>
      </c>
      <c r="P69" s="9"/>
    </row>
    <row r="70" spans="1:16" ht="15">
      <c r="A70" s="12"/>
      <c r="B70" s="25">
        <v>348.53</v>
      </c>
      <c r="C70" s="20" t="s">
        <v>154</v>
      </c>
      <c r="D70" s="47">
        <v>0</v>
      </c>
      <c r="E70" s="47">
        <v>70351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70351</v>
      </c>
      <c r="O70" s="48">
        <f t="shared" si="12"/>
        <v>1.6705689589665653</v>
      </c>
      <c r="P70" s="9"/>
    </row>
    <row r="71" spans="1:16" ht="15">
      <c r="A71" s="12"/>
      <c r="B71" s="25">
        <v>348.71</v>
      </c>
      <c r="C71" s="20" t="s">
        <v>155</v>
      </c>
      <c r="D71" s="47">
        <v>0</v>
      </c>
      <c r="E71" s="47">
        <v>34635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34635</v>
      </c>
      <c r="O71" s="48">
        <f t="shared" si="12"/>
        <v>0.8224496580547113</v>
      </c>
      <c r="P71" s="9"/>
    </row>
    <row r="72" spans="1:16" ht="15">
      <c r="A72" s="12"/>
      <c r="B72" s="25">
        <v>348.72</v>
      </c>
      <c r="C72" s="20" t="s">
        <v>156</v>
      </c>
      <c r="D72" s="47">
        <v>0</v>
      </c>
      <c r="E72" s="47">
        <v>2109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2109</v>
      </c>
      <c r="O72" s="48">
        <f t="shared" si="12"/>
        <v>0.05008073708206687</v>
      </c>
      <c r="P72" s="9"/>
    </row>
    <row r="73" spans="1:16" ht="15">
      <c r="A73" s="12"/>
      <c r="B73" s="25">
        <v>348.85</v>
      </c>
      <c r="C73" s="20" t="s">
        <v>192</v>
      </c>
      <c r="D73" s="47">
        <v>0</v>
      </c>
      <c r="E73" s="47">
        <v>208526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208526</v>
      </c>
      <c r="O73" s="48">
        <f t="shared" si="12"/>
        <v>4.951700227963526</v>
      </c>
      <c r="P73" s="9"/>
    </row>
    <row r="74" spans="1:16" ht="15.75">
      <c r="A74" s="29" t="s">
        <v>52</v>
      </c>
      <c r="B74" s="30"/>
      <c r="C74" s="31"/>
      <c r="D74" s="32">
        <f aca="true" t="shared" si="13" ref="D74:M74">SUM(D75:D78)</f>
        <v>86563</v>
      </c>
      <c r="E74" s="32">
        <f t="shared" si="13"/>
        <v>521203</v>
      </c>
      <c r="F74" s="32">
        <f t="shared" si="13"/>
        <v>0</v>
      </c>
      <c r="G74" s="32">
        <f t="shared" si="13"/>
        <v>0</v>
      </c>
      <c r="H74" s="32">
        <f t="shared" si="13"/>
        <v>0</v>
      </c>
      <c r="I74" s="32">
        <f t="shared" si="13"/>
        <v>0</v>
      </c>
      <c r="J74" s="32">
        <f t="shared" si="13"/>
        <v>0</v>
      </c>
      <c r="K74" s="32">
        <f t="shared" si="13"/>
        <v>0</v>
      </c>
      <c r="L74" s="32">
        <f t="shared" si="13"/>
        <v>0</v>
      </c>
      <c r="M74" s="32">
        <f t="shared" si="13"/>
        <v>0</v>
      </c>
      <c r="N74" s="32">
        <f aca="true" t="shared" si="14" ref="N74:N89">SUM(D74:M74)</f>
        <v>607766</v>
      </c>
      <c r="O74" s="46">
        <f t="shared" si="12"/>
        <v>14.432133358662615</v>
      </c>
      <c r="P74" s="10"/>
    </row>
    <row r="75" spans="1:16" ht="15">
      <c r="A75" s="13"/>
      <c r="B75" s="40">
        <v>351.1</v>
      </c>
      <c r="C75" s="21" t="s">
        <v>87</v>
      </c>
      <c r="D75" s="47">
        <v>20815</v>
      </c>
      <c r="E75" s="47">
        <v>309735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4"/>
        <v>330550</v>
      </c>
      <c r="O75" s="48">
        <f t="shared" si="12"/>
        <v>7.849306610942249</v>
      </c>
      <c r="P75" s="9"/>
    </row>
    <row r="76" spans="1:16" ht="15">
      <c r="A76" s="13"/>
      <c r="B76" s="40">
        <v>352</v>
      </c>
      <c r="C76" s="21" t="s">
        <v>88</v>
      </c>
      <c r="D76" s="47">
        <v>4768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4"/>
        <v>4768</v>
      </c>
      <c r="O76" s="48">
        <f t="shared" si="12"/>
        <v>0.11322188449848024</v>
      </c>
      <c r="P76" s="9"/>
    </row>
    <row r="77" spans="1:16" ht="15">
      <c r="A77" s="13"/>
      <c r="B77" s="40">
        <v>354</v>
      </c>
      <c r="C77" s="21" t="s">
        <v>89</v>
      </c>
      <c r="D77" s="47">
        <v>0</v>
      </c>
      <c r="E77" s="47">
        <v>38070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4"/>
        <v>38070</v>
      </c>
      <c r="O77" s="48">
        <f t="shared" si="12"/>
        <v>0.9040178571428571</v>
      </c>
      <c r="P77" s="9"/>
    </row>
    <row r="78" spans="1:16" ht="15">
      <c r="A78" s="13"/>
      <c r="B78" s="40">
        <v>359</v>
      </c>
      <c r="C78" s="21" t="s">
        <v>90</v>
      </c>
      <c r="D78" s="47">
        <v>60980</v>
      </c>
      <c r="E78" s="47">
        <v>173398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4"/>
        <v>234378</v>
      </c>
      <c r="O78" s="48">
        <f t="shared" si="12"/>
        <v>5.565587006079028</v>
      </c>
      <c r="P78" s="9"/>
    </row>
    <row r="79" spans="1:16" ht="15.75">
      <c r="A79" s="29" t="s">
        <v>3</v>
      </c>
      <c r="B79" s="30"/>
      <c r="C79" s="31"/>
      <c r="D79" s="32">
        <f aca="true" t="shared" si="15" ref="D79:M79">SUM(D80:D85)</f>
        <v>2630142</v>
      </c>
      <c r="E79" s="32">
        <f t="shared" si="15"/>
        <v>1657616</v>
      </c>
      <c r="F79" s="32">
        <f t="shared" si="15"/>
        <v>0</v>
      </c>
      <c r="G79" s="32">
        <f t="shared" si="15"/>
        <v>1167902</v>
      </c>
      <c r="H79" s="32">
        <f t="shared" si="15"/>
        <v>0</v>
      </c>
      <c r="I79" s="32">
        <f t="shared" si="15"/>
        <v>7412</v>
      </c>
      <c r="J79" s="32">
        <f t="shared" si="15"/>
        <v>0</v>
      </c>
      <c r="K79" s="32">
        <f t="shared" si="15"/>
        <v>0</v>
      </c>
      <c r="L79" s="32">
        <f t="shared" si="15"/>
        <v>0</v>
      </c>
      <c r="M79" s="32">
        <f t="shared" si="15"/>
        <v>0</v>
      </c>
      <c r="N79" s="32">
        <f t="shared" si="14"/>
        <v>5463072</v>
      </c>
      <c r="O79" s="46">
        <f t="shared" si="12"/>
        <v>129.72720364741642</v>
      </c>
      <c r="P79" s="10"/>
    </row>
    <row r="80" spans="1:16" ht="15">
      <c r="A80" s="12"/>
      <c r="B80" s="25">
        <v>361.1</v>
      </c>
      <c r="C80" s="20" t="s">
        <v>91</v>
      </c>
      <c r="D80" s="47">
        <v>179263</v>
      </c>
      <c r="E80" s="47">
        <v>339783</v>
      </c>
      <c r="F80" s="47">
        <v>0</v>
      </c>
      <c r="G80" s="47">
        <v>167956</v>
      </c>
      <c r="H80" s="47">
        <v>0</v>
      </c>
      <c r="I80" s="47">
        <v>1717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688719</v>
      </c>
      <c r="O80" s="48">
        <f t="shared" si="12"/>
        <v>16.354459536474163</v>
      </c>
      <c r="P80" s="9"/>
    </row>
    <row r="81" spans="1:16" ht="15">
      <c r="A81" s="12"/>
      <c r="B81" s="25">
        <v>361.3</v>
      </c>
      <c r="C81" s="20" t="s">
        <v>92</v>
      </c>
      <c r="D81" s="47">
        <v>-7614</v>
      </c>
      <c r="E81" s="47">
        <v>-21312</v>
      </c>
      <c r="F81" s="47">
        <v>0</v>
      </c>
      <c r="G81" s="47">
        <v>-6434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-35360</v>
      </c>
      <c r="O81" s="48">
        <f t="shared" si="12"/>
        <v>-0.8396656534954408</v>
      </c>
      <c r="P81" s="9"/>
    </row>
    <row r="82" spans="1:16" ht="15">
      <c r="A82" s="12"/>
      <c r="B82" s="25">
        <v>362</v>
      </c>
      <c r="C82" s="20" t="s">
        <v>93</v>
      </c>
      <c r="D82" s="47">
        <v>214202</v>
      </c>
      <c r="E82" s="47">
        <v>216576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430778</v>
      </c>
      <c r="O82" s="48">
        <f t="shared" si="12"/>
        <v>10.229340805471125</v>
      </c>
      <c r="P82" s="9"/>
    </row>
    <row r="83" spans="1:16" ht="15">
      <c r="A83" s="12"/>
      <c r="B83" s="25">
        <v>364</v>
      </c>
      <c r="C83" s="20" t="s">
        <v>157</v>
      </c>
      <c r="D83" s="47">
        <v>0</v>
      </c>
      <c r="E83" s="47">
        <v>25212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25212</v>
      </c>
      <c r="O83" s="48">
        <f t="shared" si="12"/>
        <v>0.5986892097264438</v>
      </c>
      <c r="P83" s="9"/>
    </row>
    <row r="84" spans="1:16" ht="15">
      <c r="A84" s="12"/>
      <c r="B84" s="25">
        <v>366</v>
      </c>
      <c r="C84" s="20" t="s">
        <v>95</v>
      </c>
      <c r="D84" s="47">
        <v>25760</v>
      </c>
      <c r="E84" s="47">
        <v>66163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91923</v>
      </c>
      <c r="O84" s="48">
        <f t="shared" si="12"/>
        <v>2.182821998480243</v>
      </c>
      <c r="P84" s="9"/>
    </row>
    <row r="85" spans="1:16" ht="15">
      <c r="A85" s="12"/>
      <c r="B85" s="25">
        <v>369.9</v>
      </c>
      <c r="C85" s="20" t="s">
        <v>96</v>
      </c>
      <c r="D85" s="47">
        <v>2218531</v>
      </c>
      <c r="E85" s="47">
        <v>1031194</v>
      </c>
      <c r="F85" s="47">
        <v>0</v>
      </c>
      <c r="G85" s="47">
        <v>1006380</v>
      </c>
      <c r="H85" s="47">
        <v>0</v>
      </c>
      <c r="I85" s="47">
        <v>5695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4261800</v>
      </c>
      <c r="O85" s="48">
        <f t="shared" si="12"/>
        <v>101.20155775075987</v>
      </c>
      <c r="P85" s="9"/>
    </row>
    <row r="86" spans="1:16" ht="15.75">
      <c r="A86" s="29" t="s">
        <v>53</v>
      </c>
      <c r="B86" s="30"/>
      <c r="C86" s="31"/>
      <c r="D86" s="32">
        <f aca="true" t="shared" si="16" ref="D86:M86">SUM(D87:D88)</f>
        <v>2001942</v>
      </c>
      <c r="E86" s="32">
        <f t="shared" si="16"/>
        <v>384944</v>
      </c>
      <c r="F86" s="32">
        <f t="shared" si="16"/>
        <v>0</v>
      </c>
      <c r="G86" s="32">
        <f t="shared" si="16"/>
        <v>0</v>
      </c>
      <c r="H86" s="32">
        <f t="shared" si="16"/>
        <v>0</v>
      </c>
      <c r="I86" s="32">
        <f t="shared" si="16"/>
        <v>0</v>
      </c>
      <c r="J86" s="32">
        <f t="shared" si="16"/>
        <v>0</v>
      </c>
      <c r="K86" s="32">
        <f t="shared" si="16"/>
        <v>0</v>
      </c>
      <c r="L86" s="32">
        <f t="shared" si="16"/>
        <v>0</v>
      </c>
      <c r="M86" s="32">
        <f t="shared" si="16"/>
        <v>0</v>
      </c>
      <c r="N86" s="32">
        <f t="shared" si="14"/>
        <v>2386886</v>
      </c>
      <c r="O86" s="46">
        <f t="shared" si="12"/>
        <v>56.67947378419453</v>
      </c>
      <c r="P86" s="9"/>
    </row>
    <row r="87" spans="1:16" ht="15">
      <c r="A87" s="12"/>
      <c r="B87" s="25">
        <v>381</v>
      </c>
      <c r="C87" s="20" t="s">
        <v>97</v>
      </c>
      <c r="D87" s="47">
        <v>1714362</v>
      </c>
      <c r="E87" s="47">
        <v>384944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2099306</v>
      </c>
      <c r="O87" s="48">
        <f t="shared" si="12"/>
        <v>49.85054141337386</v>
      </c>
      <c r="P87" s="9"/>
    </row>
    <row r="88" spans="1:16" ht="15.75" thickBot="1">
      <c r="A88" s="12"/>
      <c r="B88" s="25">
        <v>383</v>
      </c>
      <c r="C88" s="20" t="s">
        <v>129</v>
      </c>
      <c r="D88" s="47">
        <v>287580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287580</v>
      </c>
      <c r="O88" s="48">
        <f t="shared" si="12"/>
        <v>6.828932370820668</v>
      </c>
      <c r="P88" s="9"/>
    </row>
    <row r="89" spans="1:119" ht="16.5" thickBot="1">
      <c r="A89" s="14" t="s">
        <v>74</v>
      </c>
      <c r="B89" s="23"/>
      <c r="C89" s="22"/>
      <c r="D89" s="15">
        <f aca="true" t="shared" si="17" ref="D89:M89">SUM(D5,D13,D18,D45,D74,D79,D86)</f>
        <v>38683450</v>
      </c>
      <c r="E89" s="15">
        <f t="shared" si="17"/>
        <v>21466199</v>
      </c>
      <c r="F89" s="15">
        <f t="shared" si="17"/>
        <v>0</v>
      </c>
      <c r="G89" s="15">
        <f t="shared" si="17"/>
        <v>2075754</v>
      </c>
      <c r="H89" s="15">
        <f t="shared" si="17"/>
        <v>0</v>
      </c>
      <c r="I89" s="15">
        <f t="shared" si="17"/>
        <v>56534</v>
      </c>
      <c r="J89" s="15">
        <f t="shared" si="17"/>
        <v>0</v>
      </c>
      <c r="K89" s="15">
        <f t="shared" si="17"/>
        <v>0</v>
      </c>
      <c r="L89" s="15">
        <f t="shared" si="17"/>
        <v>0</v>
      </c>
      <c r="M89" s="15">
        <f t="shared" si="17"/>
        <v>0</v>
      </c>
      <c r="N89" s="15">
        <f t="shared" si="14"/>
        <v>62281937</v>
      </c>
      <c r="O89" s="38">
        <f t="shared" si="12"/>
        <v>1478.9593702507598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5" ht="15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5" ht="15">
      <c r="A91" s="41"/>
      <c r="B91" s="42"/>
      <c r="C91" s="42"/>
      <c r="D91" s="43"/>
      <c r="E91" s="43"/>
      <c r="F91" s="43"/>
      <c r="G91" s="43"/>
      <c r="H91" s="43"/>
      <c r="I91" s="43"/>
      <c r="J91" s="43"/>
      <c r="K91" s="43"/>
      <c r="L91" s="49" t="s">
        <v>207</v>
      </c>
      <c r="M91" s="49"/>
      <c r="N91" s="49"/>
      <c r="O91" s="44">
        <v>42112</v>
      </c>
    </row>
    <row r="92" spans="1:15" ht="15">
      <c r="A92" s="50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2"/>
    </row>
    <row r="93" spans="1:15" ht="15.75" customHeight="1" thickBot="1">
      <c r="A93" s="53" t="s">
        <v>114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5"/>
    </row>
  </sheetData>
  <sheetProtection/>
  <mergeCells count="10">
    <mergeCell ref="L91:N91"/>
    <mergeCell ref="A92:O92"/>
    <mergeCell ref="A93:O9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105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201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98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103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99</v>
      </c>
      <c r="F4" s="34" t="s">
        <v>100</v>
      </c>
      <c r="G4" s="34" t="s">
        <v>101</v>
      </c>
      <c r="H4" s="34" t="s">
        <v>5</v>
      </c>
      <c r="I4" s="34" t="s">
        <v>6</v>
      </c>
      <c r="J4" s="35" t="s">
        <v>102</v>
      </c>
      <c r="K4" s="35" t="s">
        <v>7</v>
      </c>
      <c r="L4" s="35" t="s">
        <v>8</v>
      </c>
      <c r="M4" s="35" t="s">
        <v>9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21304926</v>
      </c>
      <c r="E5" s="27">
        <f t="shared" si="0"/>
        <v>10175843</v>
      </c>
      <c r="F5" s="27">
        <f t="shared" si="0"/>
        <v>0</v>
      </c>
      <c r="G5" s="27">
        <f t="shared" si="0"/>
        <v>951289</v>
      </c>
      <c r="H5" s="27">
        <f t="shared" si="0"/>
        <v>0</v>
      </c>
      <c r="I5" s="27">
        <f t="shared" si="0"/>
        <v>78772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32510830</v>
      </c>
      <c r="O5" s="33">
        <f aca="true" t="shared" si="1" ref="O5:O36">(N5/O$91)</f>
        <v>777.6222254114045</v>
      </c>
      <c r="P5" s="6"/>
    </row>
    <row r="6" spans="1:16" ht="15">
      <c r="A6" s="12"/>
      <c r="B6" s="25">
        <v>311</v>
      </c>
      <c r="C6" s="20" t="s">
        <v>2</v>
      </c>
      <c r="D6" s="47">
        <v>15038821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15038821</v>
      </c>
      <c r="O6" s="48">
        <f t="shared" si="1"/>
        <v>359.71156238040567</v>
      </c>
      <c r="P6" s="9"/>
    </row>
    <row r="7" spans="1:16" ht="15">
      <c r="A7" s="12"/>
      <c r="B7" s="25">
        <v>312.1</v>
      </c>
      <c r="C7" s="20" t="s">
        <v>10</v>
      </c>
      <c r="D7" s="47">
        <v>0</v>
      </c>
      <c r="E7" s="47">
        <v>350097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2">SUM(D7:M7)</f>
        <v>350097</v>
      </c>
      <c r="O7" s="48">
        <f t="shared" si="1"/>
        <v>8.37392365097589</v>
      </c>
      <c r="P7" s="9"/>
    </row>
    <row r="8" spans="1:16" ht="15">
      <c r="A8" s="12"/>
      <c r="B8" s="25">
        <v>312.3</v>
      </c>
      <c r="C8" s="20" t="s">
        <v>11</v>
      </c>
      <c r="D8" s="47">
        <v>0</v>
      </c>
      <c r="E8" s="47">
        <v>278990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278990</v>
      </c>
      <c r="O8" s="48">
        <f t="shared" si="1"/>
        <v>6.673124760811328</v>
      </c>
      <c r="P8" s="9"/>
    </row>
    <row r="9" spans="1:16" ht="15">
      <c r="A9" s="12"/>
      <c r="B9" s="25">
        <v>312.41</v>
      </c>
      <c r="C9" s="20" t="s">
        <v>13</v>
      </c>
      <c r="D9" s="47">
        <v>0</v>
      </c>
      <c r="E9" s="47">
        <v>1548685</v>
      </c>
      <c r="F9" s="47">
        <v>0</v>
      </c>
      <c r="G9" s="47">
        <v>951289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2499974</v>
      </c>
      <c r="O9" s="48">
        <f t="shared" si="1"/>
        <v>59.796546115575964</v>
      </c>
      <c r="P9" s="9"/>
    </row>
    <row r="10" spans="1:16" ht="15">
      <c r="A10" s="12"/>
      <c r="B10" s="25">
        <v>312.6</v>
      </c>
      <c r="C10" s="20" t="s">
        <v>14</v>
      </c>
      <c r="D10" s="47">
        <v>6179164</v>
      </c>
      <c r="E10" s="47">
        <v>52515</v>
      </c>
      <c r="F10" s="47">
        <v>0</v>
      </c>
      <c r="G10" s="47">
        <v>0</v>
      </c>
      <c r="H10" s="47">
        <v>0</v>
      </c>
      <c r="I10" s="47">
        <v>78772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6310451</v>
      </c>
      <c r="O10" s="48">
        <f t="shared" si="1"/>
        <v>150.93883945656333</v>
      </c>
      <c r="P10" s="9"/>
    </row>
    <row r="11" spans="1:16" ht="15">
      <c r="A11" s="12"/>
      <c r="B11" s="25">
        <v>315</v>
      </c>
      <c r="C11" s="20" t="s">
        <v>132</v>
      </c>
      <c r="D11" s="47">
        <v>86941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86941</v>
      </c>
      <c r="O11" s="48">
        <f t="shared" si="1"/>
        <v>2.079530233448144</v>
      </c>
      <c r="P11" s="9"/>
    </row>
    <row r="12" spans="1:16" ht="15">
      <c r="A12" s="12"/>
      <c r="B12" s="25">
        <v>319</v>
      </c>
      <c r="C12" s="20" t="s">
        <v>16</v>
      </c>
      <c r="D12" s="47">
        <v>0</v>
      </c>
      <c r="E12" s="47">
        <v>7945556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7945556</v>
      </c>
      <c r="O12" s="48">
        <f t="shared" si="1"/>
        <v>190.04869881362418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SUM(D14:D17)</f>
        <v>479276</v>
      </c>
      <c r="E13" s="32">
        <f t="shared" si="3"/>
        <v>661118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aca="true" t="shared" si="4" ref="N13:N20">SUM(D13:M13)</f>
        <v>1140394</v>
      </c>
      <c r="O13" s="46">
        <f t="shared" si="1"/>
        <v>27.27693264446996</v>
      </c>
      <c r="P13" s="10"/>
    </row>
    <row r="14" spans="1:16" ht="15">
      <c r="A14" s="12"/>
      <c r="B14" s="25">
        <v>322</v>
      </c>
      <c r="C14" s="20" t="s">
        <v>0</v>
      </c>
      <c r="D14" s="47">
        <v>0</v>
      </c>
      <c r="E14" s="47">
        <v>613740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613740</v>
      </c>
      <c r="O14" s="48">
        <f t="shared" si="1"/>
        <v>14.67996555683123</v>
      </c>
      <c r="P14" s="9"/>
    </row>
    <row r="15" spans="1:16" ht="15">
      <c r="A15" s="12"/>
      <c r="B15" s="25">
        <v>323.7</v>
      </c>
      <c r="C15" s="20" t="s">
        <v>18</v>
      </c>
      <c r="D15" s="47">
        <v>435784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435784</v>
      </c>
      <c r="O15" s="48">
        <f t="shared" si="1"/>
        <v>10.423459624952162</v>
      </c>
      <c r="P15" s="9"/>
    </row>
    <row r="16" spans="1:16" ht="15">
      <c r="A16" s="12"/>
      <c r="B16" s="25">
        <v>325.2</v>
      </c>
      <c r="C16" s="20" t="s">
        <v>19</v>
      </c>
      <c r="D16" s="47">
        <v>0</v>
      </c>
      <c r="E16" s="47">
        <v>3477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3477</v>
      </c>
      <c r="O16" s="48">
        <f t="shared" si="1"/>
        <v>0.08316590126291619</v>
      </c>
      <c r="P16" s="9"/>
    </row>
    <row r="17" spans="1:16" ht="15">
      <c r="A17" s="12"/>
      <c r="B17" s="25">
        <v>329</v>
      </c>
      <c r="C17" s="20" t="s">
        <v>20</v>
      </c>
      <c r="D17" s="47">
        <v>43492</v>
      </c>
      <c r="E17" s="47">
        <v>43901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87393</v>
      </c>
      <c r="O17" s="48">
        <f t="shared" si="1"/>
        <v>2.090341561423651</v>
      </c>
      <c r="P17" s="9"/>
    </row>
    <row r="18" spans="1:16" ht="15.75">
      <c r="A18" s="29" t="s">
        <v>22</v>
      </c>
      <c r="B18" s="30"/>
      <c r="C18" s="31"/>
      <c r="D18" s="32">
        <f aca="true" t="shared" si="5" ref="D18:M18">SUM(D19:D45)</f>
        <v>5509399</v>
      </c>
      <c r="E18" s="32">
        <f t="shared" si="5"/>
        <v>4895003</v>
      </c>
      <c r="F18" s="32">
        <f t="shared" si="5"/>
        <v>0</v>
      </c>
      <c r="G18" s="32">
        <f t="shared" si="5"/>
        <v>477560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10881962</v>
      </c>
      <c r="O18" s="46">
        <f t="shared" si="1"/>
        <v>260.2842039800995</v>
      </c>
      <c r="P18" s="10"/>
    </row>
    <row r="19" spans="1:16" ht="15">
      <c r="A19" s="12"/>
      <c r="B19" s="25">
        <v>331.1</v>
      </c>
      <c r="C19" s="20" t="s">
        <v>126</v>
      </c>
      <c r="D19" s="47">
        <v>7780</v>
      </c>
      <c r="E19" s="47">
        <v>126153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133933</v>
      </c>
      <c r="O19" s="48">
        <f t="shared" si="1"/>
        <v>3.203525641025641</v>
      </c>
      <c r="P19" s="9"/>
    </row>
    <row r="20" spans="1:16" ht="15">
      <c r="A20" s="12"/>
      <c r="B20" s="25">
        <v>331.2</v>
      </c>
      <c r="C20" s="20" t="s">
        <v>21</v>
      </c>
      <c r="D20" s="47">
        <v>165182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165182</v>
      </c>
      <c r="O20" s="48">
        <f t="shared" si="1"/>
        <v>3.950966322234979</v>
      </c>
      <c r="P20" s="9"/>
    </row>
    <row r="21" spans="1:16" ht="15">
      <c r="A21" s="12"/>
      <c r="B21" s="25">
        <v>331.61</v>
      </c>
      <c r="C21" s="20" t="s">
        <v>110</v>
      </c>
      <c r="D21" s="47">
        <v>24914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aca="true" t="shared" si="6" ref="N21:N26">SUM(D21:M21)</f>
        <v>24914</v>
      </c>
      <c r="O21" s="48">
        <f t="shared" si="1"/>
        <v>0.5959146574818217</v>
      </c>
      <c r="P21" s="9"/>
    </row>
    <row r="22" spans="1:16" ht="15">
      <c r="A22" s="12"/>
      <c r="B22" s="25">
        <v>331.65</v>
      </c>
      <c r="C22" s="20" t="s">
        <v>28</v>
      </c>
      <c r="D22" s="47">
        <v>0</v>
      </c>
      <c r="E22" s="47">
        <v>128072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128072</v>
      </c>
      <c r="O22" s="48">
        <f t="shared" si="1"/>
        <v>3.0633371603520856</v>
      </c>
      <c r="P22" s="9"/>
    </row>
    <row r="23" spans="1:16" ht="15">
      <c r="A23" s="12"/>
      <c r="B23" s="25">
        <v>331.69</v>
      </c>
      <c r="C23" s="20" t="s">
        <v>29</v>
      </c>
      <c r="D23" s="47">
        <v>212585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212585</v>
      </c>
      <c r="O23" s="48">
        <f t="shared" si="1"/>
        <v>5.084792384232682</v>
      </c>
      <c r="P23" s="9"/>
    </row>
    <row r="24" spans="1:16" ht="15">
      <c r="A24" s="12"/>
      <c r="B24" s="25">
        <v>331.7</v>
      </c>
      <c r="C24" s="20" t="s">
        <v>23</v>
      </c>
      <c r="D24" s="47">
        <v>122897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122897</v>
      </c>
      <c r="O24" s="48">
        <f t="shared" si="1"/>
        <v>2.9395570225794105</v>
      </c>
      <c r="P24" s="9"/>
    </row>
    <row r="25" spans="1:16" ht="15">
      <c r="A25" s="12"/>
      <c r="B25" s="25">
        <v>334.1</v>
      </c>
      <c r="C25" s="20" t="s">
        <v>24</v>
      </c>
      <c r="D25" s="47">
        <v>13939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13939</v>
      </c>
      <c r="O25" s="48">
        <f t="shared" si="1"/>
        <v>0.33340508993494067</v>
      </c>
      <c r="P25" s="9"/>
    </row>
    <row r="26" spans="1:16" ht="15">
      <c r="A26" s="12"/>
      <c r="B26" s="25">
        <v>334.2</v>
      </c>
      <c r="C26" s="20" t="s">
        <v>25</v>
      </c>
      <c r="D26" s="47">
        <v>0</v>
      </c>
      <c r="E26" s="47">
        <v>149243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149243</v>
      </c>
      <c r="O26" s="48">
        <f t="shared" si="1"/>
        <v>3.5697234978951395</v>
      </c>
      <c r="P26" s="9"/>
    </row>
    <row r="27" spans="1:16" ht="15">
      <c r="A27" s="12"/>
      <c r="B27" s="25">
        <v>334.34</v>
      </c>
      <c r="C27" s="20" t="s">
        <v>31</v>
      </c>
      <c r="D27" s="47">
        <v>0</v>
      </c>
      <c r="E27" s="47">
        <v>90909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90909</v>
      </c>
      <c r="O27" s="48">
        <f t="shared" si="1"/>
        <v>2.174440298507463</v>
      </c>
      <c r="P27" s="9"/>
    </row>
    <row r="28" spans="1:16" ht="15">
      <c r="A28" s="12"/>
      <c r="B28" s="25">
        <v>334.39</v>
      </c>
      <c r="C28" s="20" t="s">
        <v>202</v>
      </c>
      <c r="D28" s="47">
        <v>0</v>
      </c>
      <c r="E28" s="47">
        <v>335130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aca="true" t="shared" si="7" ref="N28:N44">SUM(D28:M28)</f>
        <v>335130</v>
      </c>
      <c r="O28" s="48">
        <f t="shared" si="1"/>
        <v>8.01592996555683</v>
      </c>
      <c r="P28" s="9"/>
    </row>
    <row r="29" spans="1:16" ht="15">
      <c r="A29" s="12"/>
      <c r="B29" s="25">
        <v>334.49</v>
      </c>
      <c r="C29" s="20" t="s">
        <v>33</v>
      </c>
      <c r="D29" s="47">
        <v>0</v>
      </c>
      <c r="E29" s="47">
        <v>603871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603871</v>
      </c>
      <c r="O29" s="48">
        <f t="shared" si="1"/>
        <v>14.443910256410257</v>
      </c>
      <c r="P29" s="9"/>
    </row>
    <row r="30" spans="1:16" ht="15">
      <c r="A30" s="12"/>
      <c r="B30" s="25">
        <v>334.69</v>
      </c>
      <c r="C30" s="20" t="s">
        <v>35</v>
      </c>
      <c r="D30" s="47">
        <v>238197</v>
      </c>
      <c r="E30" s="47">
        <v>34481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272678</v>
      </c>
      <c r="O30" s="48">
        <f t="shared" si="1"/>
        <v>6.522148871029468</v>
      </c>
      <c r="P30" s="9"/>
    </row>
    <row r="31" spans="1:16" ht="15">
      <c r="A31" s="12"/>
      <c r="B31" s="25">
        <v>334.7</v>
      </c>
      <c r="C31" s="20" t="s">
        <v>36</v>
      </c>
      <c r="D31" s="47">
        <v>0</v>
      </c>
      <c r="E31" s="47">
        <v>700000</v>
      </c>
      <c r="F31" s="47">
        <v>0</v>
      </c>
      <c r="G31" s="47">
        <v>477560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1177560</v>
      </c>
      <c r="O31" s="48">
        <f t="shared" si="1"/>
        <v>28.16590126291619</v>
      </c>
      <c r="P31" s="9"/>
    </row>
    <row r="32" spans="1:16" ht="15">
      <c r="A32" s="12"/>
      <c r="B32" s="25">
        <v>334.9</v>
      </c>
      <c r="C32" s="20" t="s">
        <v>38</v>
      </c>
      <c r="D32" s="47">
        <v>0</v>
      </c>
      <c r="E32" s="47">
        <v>461874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461874</v>
      </c>
      <c r="O32" s="48">
        <f t="shared" si="1"/>
        <v>11.047502870264065</v>
      </c>
      <c r="P32" s="9"/>
    </row>
    <row r="33" spans="1:16" ht="15">
      <c r="A33" s="12"/>
      <c r="B33" s="25">
        <v>335.12</v>
      </c>
      <c r="C33" s="20" t="s">
        <v>133</v>
      </c>
      <c r="D33" s="47">
        <v>1118549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1118549</v>
      </c>
      <c r="O33" s="48">
        <f t="shared" si="1"/>
        <v>26.754424990432454</v>
      </c>
      <c r="P33" s="9"/>
    </row>
    <row r="34" spans="1:16" ht="15">
      <c r="A34" s="12"/>
      <c r="B34" s="25">
        <v>335.13</v>
      </c>
      <c r="C34" s="20" t="s">
        <v>134</v>
      </c>
      <c r="D34" s="47">
        <v>22687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22687</v>
      </c>
      <c r="O34" s="48">
        <f t="shared" si="1"/>
        <v>0.542647340221967</v>
      </c>
      <c r="P34" s="9"/>
    </row>
    <row r="35" spans="1:16" ht="15">
      <c r="A35" s="12"/>
      <c r="B35" s="25">
        <v>335.14</v>
      </c>
      <c r="C35" s="20" t="s">
        <v>135</v>
      </c>
      <c r="D35" s="47">
        <v>20759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20759</v>
      </c>
      <c r="O35" s="48">
        <f t="shared" si="1"/>
        <v>0.4965317642556448</v>
      </c>
      <c r="P35" s="9"/>
    </row>
    <row r="36" spans="1:16" ht="15">
      <c r="A36" s="12"/>
      <c r="B36" s="25">
        <v>335.15</v>
      </c>
      <c r="C36" s="20" t="s">
        <v>136</v>
      </c>
      <c r="D36" s="47">
        <v>7346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7346</v>
      </c>
      <c r="O36" s="48">
        <f t="shared" si="1"/>
        <v>0.1757079984691925</v>
      </c>
      <c r="P36" s="9"/>
    </row>
    <row r="37" spans="1:16" ht="15">
      <c r="A37" s="12"/>
      <c r="B37" s="25">
        <v>335.16</v>
      </c>
      <c r="C37" s="20" t="s">
        <v>190</v>
      </c>
      <c r="D37" s="47">
        <v>223250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223250</v>
      </c>
      <c r="O37" s="48">
        <f aca="true" t="shared" si="8" ref="O37:O68">(N37/O$91)</f>
        <v>5.339887102946804</v>
      </c>
      <c r="P37" s="9"/>
    </row>
    <row r="38" spans="1:16" ht="15">
      <c r="A38" s="12"/>
      <c r="B38" s="25">
        <v>335.18</v>
      </c>
      <c r="C38" s="20" t="s">
        <v>137</v>
      </c>
      <c r="D38" s="47">
        <v>2770467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2770467</v>
      </c>
      <c r="O38" s="48">
        <f t="shared" si="8"/>
        <v>66.26643226176809</v>
      </c>
      <c r="P38" s="9"/>
    </row>
    <row r="39" spans="1:16" ht="15">
      <c r="A39" s="12"/>
      <c r="B39" s="25">
        <v>335.19</v>
      </c>
      <c r="C39" s="20" t="s">
        <v>138</v>
      </c>
      <c r="D39" s="47">
        <v>542550</v>
      </c>
      <c r="E39" s="47">
        <v>15723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558273</v>
      </c>
      <c r="O39" s="48">
        <f t="shared" si="8"/>
        <v>13.353257749712974</v>
      </c>
      <c r="P39" s="9"/>
    </row>
    <row r="40" spans="1:16" ht="15">
      <c r="A40" s="12"/>
      <c r="B40" s="25">
        <v>335.21</v>
      </c>
      <c r="C40" s="20" t="s">
        <v>45</v>
      </c>
      <c r="D40" s="47">
        <v>0</v>
      </c>
      <c r="E40" s="47">
        <v>91618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91618</v>
      </c>
      <c r="O40" s="48">
        <f t="shared" si="8"/>
        <v>2.191398775353999</v>
      </c>
      <c r="P40" s="9"/>
    </row>
    <row r="41" spans="1:16" ht="15">
      <c r="A41" s="12"/>
      <c r="B41" s="25">
        <v>335.22</v>
      </c>
      <c r="C41" s="20" t="s">
        <v>196</v>
      </c>
      <c r="D41" s="47">
        <v>0</v>
      </c>
      <c r="E41" s="47">
        <v>190834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190834</v>
      </c>
      <c r="O41" s="48">
        <f t="shared" si="8"/>
        <v>4.5645331037122086</v>
      </c>
      <c r="P41" s="9"/>
    </row>
    <row r="42" spans="1:16" ht="15">
      <c r="A42" s="12"/>
      <c r="B42" s="25">
        <v>335.42</v>
      </c>
      <c r="C42" s="20" t="s">
        <v>180</v>
      </c>
      <c r="D42" s="47">
        <v>0</v>
      </c>
      <c r="E42" s="47">
        <v>36719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36719</v>
      </c>
      <c r="O42" s="48">
        <f t="shared" si="8"/>
        <v>0.8782768848067356</v>
      </c>
      <c r="P42" s="9"/>
    </row>
    <row r="43" spans="1:16" ht="15">
      <c r="A43" s="12"/>
      <c r="B43" s="25">
        <v>335.49</v>
      </c>
      <c r="C43" s="20" t="s">
        <v>46</v>
      </c>
      <c r="D43" s="47">
        <v>0</v>
      </c>
      <c r="E43" s="47">
        <v>1930376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1930376</v>
      </c>
      <c r="O43" s="48">
        <f t="shared" si="8"/>
        <v>46.172407194795255</v>
      </c>
      <c r="P43" s="9"/>
    </row>
    <row r="44" spans="1:16" ht="15">
      <c r="A44" s="12"/>
      <c r="B44" s="25">
        <v>336</v>
      </c>
      <c r="C44" s="20" t="s">
        <v>127</v>
      </c>
      <c r="D44" s="47">
        <v>11297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11297</v>
      </c>
      <c r="O44" s="48">
        <f t="shared" si="8"/>
        <v>0.2702114427860697</v>
      </c>
      <c r="P44" s="9"/>
    </row>
    <row r="45" spans="1:16" ht="15">
      <c r="A45" s="12"/>
      <c r="B45" s="25">
        <v>337.2</v>
      </c>
      <c r="C45" s="20" t="s">
        <v>112</v>
      </c>
      <c r="D45" s="47">
        <v>7000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7000</v>
      </c>
      <c r="O45" s="48">
        <f t="shared" si="8"/>
        <v>0.16743207041714506</v>
      </c>
      <c r="P45" s="9"/>
    </row>
    <row r="46" spans="1:16" ht="15.75">
      <c r="A46" s="29" t="s">
        <v>51</v>
      </c>
      <c r="B46" s="30"/>
      <c r="C46" s="31"/>
      <c r="D46" s="32">
        <f aca="true" t="shared" si="9" ref="D46:M46">SUM(D47:D74)</f>
        <v>1963651</v>
      </c>
      <c r="E46" s="32">
        <f t="shared" si="9"/>
        <v>3634334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45804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>SUM(D46:M46)</f>
        <v>5643789</v>
      </c>
      <c r="O46" s="46">
        <f t="shared" si="8"/>
        <v>134.9930396096441</v>
      </c>
      <c r="P46" s="10"/>
    </row>
    <row r="47" spans="1:16" ht="15">
      <c r="A47" s="12"/>
      <c r="B47" s="25">
        <v>341.1</v>
      </c>
      <c r="C47" s="20" t="s">
        <v>140</v>
      </c>
      <c r="D47" s="47">
        <v>142216</v>
      </c>
      <c r="E47" s="47">
        <v>1170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143386</v>
      </c>
      <c r="O47" s="48">
        <f t="shared" si="8"/>
        <v>3.4296306926903943</v>
      </c>
      <c r="P47" s="9"/>
    </row>
    <row r="48" spans="1:16" ht="15">
      <c r="A48" s="12"/>
      <c r="B48" s="25">
        <v>341.15</v>
      </c>
      <c r="C48" s="20" t="s">
        <v>141</v>
      </c>
      <c r="D48" s="47">
        <v>0</v>
      </c>
      <c r="E48" s="47">
        <v>113187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aca="true" t="shared" si="10" ref="N48:N74">SUM(D48:M48)</f>
        <v>113187</v>
      </c>
      <c r="O48" s="48">
        <f t="shared" si="8"/>
        <v>2.707304822043628</v>
      </c>
      <c r="P48" s="9"/>
    </row>
    <row r="49" spans="1:16" ht="15">
      <c r="A49" s="12"/>
      <c r="B49" s="25">
        <v>341.2</v>
      </c>
      <c r="C49" s="20" t="s">
        <v>142</v>
      </c>
      <c r="D49" s="47">
        <v>0</v>
      </c>
      <c r="E49" s="47">
        <v>1024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1024</v>
      </c>
      <c r="O49" s="48">
        <f t="shared" si="8"/>
        <v>0.024492920015308076</v>
      </c>
      <c r="P49" s="9"/>
    </row>
    <row r="50" spans="1:16" ht="15">
      <c r="A50" s="12"/>
      <c r="B50" s="25">
        <v>341.52</v>
      </c>
      <c r="C50" s="20" t="s">
        <v>144</v>
      </c>
      <c r="D50" s="47">
        <v>720869</v>
      </c>
      <c r="E50" s="47">
        <v>44577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765446</v>
      </c>
      <c r="O50" s="48">
        <f t="shared" si="8"/>
        <v>18.308601224646</v>
      </c>
      <c r="P50" s="9"/>
    </row>
    <row r="51" spans="1:16" ht="15">
      <c r="A51" s="12"/>
      <c r="B51" s="25">
        <v>341.8</v>
      </c>
      <c r="C51" s="20" t="s">
        <v>191</v>
      </c>
      <c r="D51" s="47">
        <v>629522</v>
      </c>
      <c r="E51" s="47">
        <v>16100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645622</v>
      </c>
      <c r="O51" s="48">
        <f t="shared" si="8"/>
        <v>15.442546880979716</v>
      </c>
      <c r="P51" s="9"/>
    </row>
    <row r="52" spans="1:16" ht="15">
      <c r="A52" s="12"/>
      <c r="B52" s="25">
        <v>341.9</v>
      </c>
      <c r="C52" s="20" t="s">
        <v>146</v>
      </c>
      <c r="D52" s="47">
        <v>74190</v>
      </c>
      <c r="E52" s="47">
        <v>85305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159495</v>
      </c>
      <c r="O52" s="48">
        <f t="shared" si="8"/>
        <v>3.81493972445465</v>
      </c>
      <c r="P52" s="9"/>
    </row>
    <row r="53" spans="1:16" ht="15">
      <c r="A53" s="12"/>
      <c r="B53" s="25">
        <v>342.3</v>
      </c>
      <c r="C53" s="20" t="s">
        <v>182</v>
      </c>
      <c r="D53" s="47">
        <v>0</v>
      </c>
      <c r="E53" s="47">
        <v>279957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279957</v>
      </c>
      <c r="O53" s="48">
        <f t="shared" si="8"/>
        <v>6.696254305396097</v>
      </c>
      <c r="P53" s="9"/>
    </row>
    <row r="54" spans="1:16" ht="15">
      <c r="A54" s="12"/>
      <c r="B54" s="25">
        <v>342.4</v>
      </c>
      <c r="C54" s="20" t="s">
        <v>62</v>
      </c>
      <c r="D54" s="47">
        <v>0</v>
      </c>
      <c r="E54" s="47">
        <v>117149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117149</v>
      </c>
      <c r="O54" s="48">
        <f t="shared" si="8"/>
        <v>2.8020713738997323</v>
      </c>
      <c r="P54" s="9"/>
    </row>
    <row r="55" spans="1:16" ht="15">
      <c r="A55" s="12"/>
      <c r="B55" s="25">
        <v>342.5</v>
      </c>
      <c r="C55" s="20" t="s">
        <v>199</v>
      </c>
      <c r="D55" s="47">
        <v>0</v>
      </c>
      <c r="E55" s="47">
        <v>13002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13002</v>
      </c>
      <c r="O55" s="48">
        <f t="shared" si="8"/>
        <v>0.3109931113662457</v>
      </c>
      <c r="P55" s="9"/>
    </row>
    <row r="56" spans="1:16" ht="15">
      <c r="A56" s="12"/>
      <c r="B56" s="25">
        <v>342.6</v>
      </c>
      <c r="C56" s="20" t="s">
        <v>63</v>
      </c>
      <c r="D56" s="47">
        <v>0</v>
      </c>
      <c r="E56" s="47">
        <v>1211492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1211492</v>
      </c>
      <c r="O56" s="48">
        <f t="shared" si="8"/>
        <v>28.9775162648297</v>
      </c>
      <c r="P56" s="9"/>
    </row>
    <row r="57" spans="1:16" ht="15">
      <c r="A57" s="12"/>
      <c r="B57" s="25">
        <v>343.4</v>
      </c>
      <c r="C57" s="20" t="s">
        <v>65</v>
      </c>
      <c r="D57" s="47">
        <v>0</v>
      </c>
      <c r="E57" s="47">
        <v>444548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444548</v>
      </c>
      <c r="O57" s="48">
        <f t="shared" si="8"/>
        <v>10.633084577114428</v>
      </c>
      <c r="P57" s="9"/>
    </row>
    <row r="58" spans="1:16" ht="15">
      <c r="A58" s="12"/>
      <c r="B58" s="25">
        <v>343.8</v>
      </c>
      <c r="C58" s="20" t="s">
        <v>66</v>
      </c>
      <c r="D58" s="47">
        <v>0</v>
      </c>
      <c r="E58" s="47">
        <v>168600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168600</v>
      </c>
      <c r="O58" s="48">
        <f t="shared" si="8"/>
        <v>4.032721010332951</v>
      </c>
      <c r="P58" s="9"/>
    </row>
    <row r="59" spans="1:16" ht="15">
      <c r="A59" s="12"/>
      <c r="B59" s="25">
        <v>345.9</v>
      </c>
      <c r="C59" s="20" t="s">
        <v>68</v>
      </c>
      <c r="D59" s="47">
        <v>0</v>
      </c>
      <c r="E59" s="47">
        <v>21834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21834</v>
      </c>
      <c r="O59" s="48">
        <f t="shared" si="8"/>
        <v>0.5222445464982779</v>
      </c>
      <c r="P59" s="9"/>
    </row>
    <row r="60" spans="1:16" ht="15">
      <c r="A60" s="12"/>
      <c r="B60" s="25">
        <v>346.4</v>
      </c>
      <c r="C60" s="20" t="s">
        <v>69</v>
      </c>
      <c r="D60" s="47">
        <v>0</v>
      </c>
      <c r="E60" s="47">
        <v>81330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81330</v>
      </c>
      <c r="O60" s="48">
        <f t="shared" si="8"/>
        <v>1.945321469575201</v>
      </c>
      <c r="P60" s="9"/>
    </row>
    <row r="61" spans="1:16" ht="15">
      <c r="A61" s="12"/>
      <c r="B61" s="25">
        <v>346.9</v>
      </c>
      <c r="C61" s="20" t="s">
        <v>70</v>
      </c>
      <c r="D61" s="47">
        <v>17511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17511</v>
      </c>
      <c r="O61" s="48">
        <f t="shared" si="8"/>
        <v>0.41884328358208955</v>
      </c>
      <c r="P61" s="9"/>
    </row>
    <row r="62" spans="1:16" ht="15">
      <c r="A62" s="12"/>
      <c r="B62" s="25">
        <v>347.2</v>
      </c>
      <c r="C62" s="20" t="s">
        <v>71</v>
      </c>
      <c r="D62" s="47">
        <v>379318</v>
      </c>
      <c r="E62" s="47">
        <v>0</v>
      </c>
      <c r="F62" s="47">
        <v>0</v>
      </c>
      <c r="G62" s="47">
        <v>0</v>
      </c>
      <c r="H62" s="47">
        <v>0</v>
      </c>
      <c r="I62" s="47">
        <v>45804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425122</v>
      </c>
      <c r="O62" s="48">
        <f t="shared" si="8"/>
        <v>10.168436662839648</v>
      </c>
      <c r="P62" s="9"/>
    </row>
    <row r="63" spans="1:16" ht="15">
      <c r="A63" s="12"/>
      <c r="B63" s="25">
        <v>348.12</v>
      </c>
      <c r="C63" s="20" t="s">
        <v>147</v>
      </c>
      <c r="D63" s="47">
        <v>0</v>
      </c>
      <c r="E63" s="47">
        <v>3283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aca="true" t="shared" si="11" ref="N63:N73">SUM(D63:M63)</f>
        <v>3283</v>
      </c>
      <c r="O63" s="48">
        <f t="shared" si="8"/>
        <v>0.07852564102564102</v>
      </c>
      <c r="P63" s="9"/>
    </row>
    <row r="64" spans="1:16" ht="15">
      <c r="A64" s="12"/>
      <c r="B64" s="25">
        <v>348.22</v>
      </c>
      <c r="C64" s="20" t="s">
        <v>148</v>
      </c>
      <c r="D64" s="47">
        <v>0</v>
      </c>
      <c r="E64" s="47">
        <v>9446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9446</v>
      </c>
      <c r="O64" s="48">
        <f t="shared" si="8"/>
        <v>0.225937619594336</v>
      </c>
      <c r="P64" s="9"/>
    </row>
    <row r="65" spans="1:16" ht="15">
      <c r="A65" s="12"/>
      <c r="B65" s="25">
        <v>348.31</v>
      </c>
      <c r="C65" s="20" t="s">
        <v>149</v>
      </c>
      <c r="D65" s="47">
        <v>0</v>
      </c>
      <c r="E65" s="47">
        <v>146145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146145</v>
      </c>
      <c r="O65" s="48">
        <f t="shared" si="8"/>
        <v>3.4956228473019517</v>
      </c>
      <c r="P65" s="9"/>
    </row>
    <row r="66" spans="1:16" ht="15">
      <c r="A66" s="12"/>
      <c r="B66" s="25">
        <v>348.32</v>
      </c>
      <c r="C66" s="20" t="s">
        <v>150</v>
      </c>
      <c r="D66" s="47">
        <v>0</v>
      </c>
      <c r="E66" s="47">
        <v>27868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27868</v>
      </c>
      <c r="O66" s="48">
        <f t="shared" si="8"/>
        <v>0.6665709911978569</v>
      </c>
      <c r="P66" s="9"/>
    </row>
    <row r="67" spans="1:16" ht="15">
      <c r="A67" s="12"/>
      <c r="B67" s="25">
        <v>348.41</v>
      </c>
      <c r="C67" s="20" t="s">
        <v>151</v>
      </c>
      <c r="D67" s="47">
        <v>0</v>
      </c>
      <c r="E67" s="47">
        <v>105363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105363</v>
      </c>
      <c r="O67" s="48">
        <f t="shared" si="8"/>
        <v>2.520163605051665</v>
      </c>
      <c r="P67" s="9"/>
    </row>
    <row r="68" spans="1:16" ht="15">
      <c r="A68" s="12"/>
      <c r="B68" s="25">
        <v>348.42</v>
      </c>
      <c r="C68" s="20" t="s">
        <v>152</v>
      </c>
      <c r="D68" s="47">
        <v>0</v>
      </c>
      <c r="E68" s="47">
        <v>8043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8043</v>
      </c>
      <c r="O68" s="48">
        <f t="shared" si="8"/>
        <v>0.19237944890929964</v>
      </c>
      <c r="P68" s="9"/>
    </row>
    <row r="69" spans="1:16" ht="15">
      <c r="A69" s="12"/>
      <c r="B69" s="25">
        <v>348.52</v>
      </c>
      <c r="C69" s="20" t="s">
        <v>153</v>
      </c>
      <c r="D69" s="47">
        <v>0</v>
      </c>
      <c r="E69" s="47">
        <v>94022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94022</v>
      </c>
      <c r="O69" s="48">
        <f aca="true" t="shared" si="12" ref="O69:O89">(N69/O$91)</f>
        <v>2.248899732108687</v>
      </c>
      <c r="P69" s="9"/>
    </row>
    <row r="70" spans="1:16" ht="15">
      <c r="A70" s="12"/>
      <c r="B70" s="25">
        <v>348.53</v>
      </c>
      <c r="C70" s="20" t="s">
        <v>154</v>
      </c>
      <c r="D70" s="47">
        <v>0</v>
      </c>
      <c r="E70" s="47">
        <v>99035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99035</v>
      </c>
      <c r="O70" s="48">
        <f t="shared" si="12"/>
        <v>2.3688050133945655</v>
      </c>
      <c r="P70" s="9"/>
    </row>
    <row r="71" spans="1:16" ht="15">
      <c r="A71" s="12"/>
      <c r="B71" s="25">
        <v>348.54</v>
      </c>
      <c r="C71" s="20" t="s">
        <v>161</v>
      </c>
      <c r="D71" s="47">
        <v>0</v>
      </c>
      <c r="E71" s="47">
        <v>65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65</v>
      </c>
      <c r="O71" s="48">
        <f t="shared" si="12"/>
        <v>0.001554726368159204</v>
      </c>
      <c r="P71" s="9"/>
    </row>
    <row r="72" spans="1:16" ht="15">
      <c r="A72" s="12"/>
      <c r="B72" s="25">
        <v>348.71</v>
      </c>
      <c r="C72" s="20" t="s">
        <v>155</v>
      </c>
      <c r="D72" s="47">
        <v>0</v>
      </c>
      <c r="E72" s="47">
        <v>30445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30445</v>
      </c>
      <c r="O72" s="48">
        <f t="shared" si="12"/>
        <v>0.7282099119785687</v>
      </c>
      <c r="P72" s="9"/>
    </row>
    <row r="73" spans="1:16" ht="15">
      <c r="A73" s="12"/>
      <c r="B73" s="25">
        <v>348.72</v>
      </c>
      <c r="C73" s="20" t="s">
        <v>156</v>
      </c>
      <c r="D73" s="47">
        <v>25</v>
      </c>
      <c r="E73" s="47">
        <v>2496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2521</v>
      </c>
      <c r="O73" s="48">
        <f t="shared" si="12"/>
        <v>0.060299464217374664</v>
      </c>
      <c r="P73" s="9"/>
    </row>
    <row r="74" spans="1:16" ht="15">
      <c r="A74" s="12"/>
      <c r="B74" s="25">
        <v>348.85</v>
      </c>
      <c r="C74" s="20" t="s">
        <v>192</v>
      </c>
      <c r="D74" s="47">
        <v>0</v>
      </c>
      <c r="E74" s="47">
        <v>508848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508848</v>
      </c>
      <c r="O74" s="48">
        <f t="shared" si="12"/>
        <v>12.171067738231917</v>
      </c>
      <c r="P74" s="9"/>
    </row>
    <row r="75" spans="1:16" ht="15.75">
      <c r="A75" s="29" t="s">
        <v>52</v>
      </c>
      <c r="B75" s="30"/>
      <c r="C75" s="31"/>
      <c r="D75" s="32">
        <f aca="true" t="shared" si="13" ref="D75:M75">SUM(D76:D79)</f>
        <v>94859</v>
      </c>
      <c r="E75" s="32">
        <f t="shared" si="13"/>
        <v>563315</v>
      </c>
      <c r="F75" s="32">
        <f t="shared" si="13"/>
        <v>0</v>
      </c>
      <c r="G75" s="32">
        <f t="shared" si="13"/>
        <v>0</v>
      </c>
      <c r="H75" s="32">
        <f t="shared" si="13"/>
        <v>0</v>
      </c>
      <c r="I75" s="32">
        <f t="shared" si="13"/>
        <v>0</v>
      </c>
      <c r="J75" s="32">
        <f t="shared" si="13"/>
        <v>0</v>
      </c>
      <c r="K75" s="32">
        <f t="shared" si="13"/>
        <v>0</v>
      </c>
      <c r="L75" s="32">
        <f t="shared" si="13"/>
        <v>0</v>
      </c>
      <c r="M75" s="32">
        <f t="shared" si="13"/>
        <v>0</v>
      </c>
      <c r="N75" s="32">
        <f aca="true" t="shared" si="14" ref="N75:N89">SUM(D75:M75)</f>
        <v>658174</v>
      </c>
      <c r="O75" s="46">
        <f t="shared" si="12"/>
        <v>15.74277650210486</v>
      </c>
      <c r="P75" s="10"/>
    </row>
    <row r="76" spans="1:16" ht="15">
      <c r="A76" s="13"/>
      <c r="B76" s="40">
        <v>351.1</v>
      </c>
      <c r="C76" s="21" t="s">
        <v>87</v>
      </c>
      <c r="D76" s="47">
        <v>31001</v>
      </c>
      <c r="E76" s="47">
        <v>308721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4"/>
        <v>339722</v>
      </c>
      <c r="O76" s="48">
        <f t="shared" si="12"/>
        <v>8.125765403750478</v>
      </c>
      <c r="P76" s="9"/>
    </row>
    <row r="77" spans="1:16" ht="15">
      <c r="A77" s="13"/>
      <c r="B77" s="40">
        <v>352</v>
      </c>
      <c r="C77" s="21" t="s">
        <v>88</v>
      </c>
      <c r="D77" s="47">
        <v>7612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4"/>
        <v>7612</v>
      </c>
      <c r="O77" s="48">
        <f t="shared" si="12"/>
        <v>0.18207041714504402</v>
      </c>
      <c r="P77" s="9"/>
    </row>
    <row r="78" spans="1:16" ht="15">
      <c r="A78" s="13"/>
      <c r="B78" s="40">
        <v>354</v>
      </c>
      <c r="C78" s="21" t="s">
        <v>89</v>
      </c>
      <c r="D78" s="47">
        <v>0</v>
      </c>
      <c r="E78" s="47">
        <v>76943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4"/>
        <v>76943</v>
      </c>
      <c r="O78" s="48">
        <f t="shared" si="12"/>
        <v>1.8403893991580558</v>
      </c>
      <c r="P78" s="9"/>
    </row>
    <row r="79" spans="1:16" ht="15">
      <c r="A79" s="13"/>
      <c r="B79" s="40">
        <v>359</v>
      </c>
      <c r="C79" s="21" t="s">
        <v>90</v>
      </c>
      <c r="D79" s="47">
        <v>56246</v>
      </c>
      <c r="E79" s="47">
        <v>177651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4"/>
        <v>233897</v>
      </c>
      <c r="O79" s="48">
        <f t="shared" si="12"/>
        <v>5.594551282051282</v>
      </c>
      <c r="P79" s="9"/>
    </row>
    <row r="80" spans="1:16" ht="15.75">
      <c r="A80" s="29" t="s">
        <v>3</v>
      </c>
      <c r="B80" s="30"/>
      <c r="C80" s="31"/>
      <c r="D80" s="32">
        <f aca="true" t="shared" si="15" ref="D80:M80">SUM(D81:D85)</f>
        <v>2953100</v>
      </c>
      <c r="E80" s="32">
        <f t="shared" si="15"/>
        <v>4507843</v>
      </c>
      <c r="F80" s="32">
        <f t="shared" si="15"/>
        <v>0</v>
      </c>
      <c r="G80" s="32">
        <f t="shared" si="15"/>
        <v>1288530</v>
      </c>
      <c r="H80" s="32">
        <f t="shared" si="15"/>
        <v>0</v>
      </c>
      <c r="I80" s="32">
        <f t="shared" si="15"/>
        <v>2604</v>
      </c>
      <c r="J80" s="32">
        <f t="shared" si="15"/>
        <v>0</v>
      </c>
      <c r="K80" s="32">
        <f t="shared" si="15"/>
        <v>0</v>
      </c>
      <c r="L80" s="32">
        <f t="shared" si="15"/>
        <v>0</v>
      </c>
      <c r="M80" s="32">
        <f t="shared" si="15"/>
        <v>0</v>
      </c>
      <c r="N80" s="32">
        <f t="shared" si="14"/>
        <v>8752077</v>
      </c>
      <c r="O80" s="46">
        <f t="shared" si="12"/>
        <v>209.3397675086108</v>
      </c>
      <c r="P80" s="10"/>
    </row>
    <row r="81" spans="1:16" ht="15">
      <c r="A81" s="12"/>
      <c r="B81" s="25">
        <v>361.1</v>
      </c>
      <c r="C81" s="20" t="s">
        <v>91</v>
      </c>
      <c r="D81" s="47">
        <v>285548</v>
      </c>
      <c r="E81" s="47">
        <v>604892</v>
      </c>
      <c r="F81" s="47">
        <v>0</v>
      </c>
      <c r="G81" s="47">
        <v>260325</v>
      </c>
      <c r="H81" s="47">
        <v>0</v>
      </c>
      <c r="I81" s="47">
        <v>2526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1153291</v>
      </c>
      <c r="O81" s="48">
        <f t="shared" si="12"/>
        <v>27.585414274779946</v>
      </c>
      <c r="P81" s="9"/>
    </row>
    <row r="82" spans="1:16" ht="15">
      <c r="A82" s="12"/>
      <c r="B82" s="25">
        <v>361.3</v>
      </c>
      <c r="C82" s="20" t="s">
        <v>92</v>
      </c>
      <c r="D82" s="47">
        <v>33456</v>
      </c>
      <c r="E82" s="47">
        <v>93330</v>
      </c>
      <c r="F82" s="47">
        <v>0</v>
      </c>
      <c r="G82" s="47">
        <v>28203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154989</v>
      </c>
      <c r="O82" s="48">
        <f t="shared" si="12"/>
        <v>3.7071613088404134</v>
      </c>
      <c r="P82" s="9"/>
    </row>
    <row r="83" spans="1:16" ht="15">
      <c r="A83" s="12"/>
      <c r="B83" s="25">
        <v>362</v>
      </c>
      <c r="C83" s="20" t="s">
        <v>93</v>
      </c>
      <c r="D83" s="47">
        <v>214530</v>
      </c>
      <c r="E83" s="47">
        <v>235060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449590</v>
      </c>
      <c r="O83" s="48">
        <f t="shared" si="12"/>
        <v>10.753683505549176</v>
      </c>
      <c r="P83" s="9"/>
    </row>
    <row r="84" spans="1:16" ht="15">
      <c r="A84" s="12"/>
      <c r="B84" s="25">
        <v>366</v>
      </c>
      <c r="C84" s="20" t="s">
        <v>95</v>
      </c>
      <c r="D84" s="47">
        <v>28267</v>
      </c>
      <c r="E84" s="47">
        <v>11111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39378</v>
      </c>
      <c r="O84" s="48">
        <f t="shared" si="12"/>
        <v>0.9418771526980482</v>
      </c>
      <c r="P84" s="9"/>
    </row>
    <row r="85" spans="1:16" ht="15">
      <c r="A85" s="12"/>
      <c r="B85" s="25">
        <v>369.9</v>
      </c>
      <c r="C85" s="20" t="s">
        <v>96</v>
      </c>
      <c r="D85" s="47">
        <v>2391299</v>
      </c>
      <c r="E85" s="47">
        <v>3563450</v>
      </c>
      <c r="F85" s="47">
        <v>0</v>
      </c>
      <c r="G85" s="47">
        <v>1000002</v>
      </c>
      <c r="H85" s="47">
        <v>0</v>
      </c>
      <c r="I85" s="47">
        <v>78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6954829</v>
      </c>
      <c r="O85" s="48">
        <f t="shared" si="12"/>
        <v>166.3516312667432</v>
      </c>
      <c r="P85" s="9"/>
    </row>
    <row r="86" spans="1:16" ht="15.75">
      <c r="A86" s="29" t="s">
        <v>53</v>
      </c>
      <c r="B86" s="30"/>
      <c r="C86" s="31"/>
      <c r="D86" s="32">
        <f aca="true" t="shared" si="16" ref="D86:M86">SUM(D87:D88)</f>
        <v>1348274</v>
      </c>
      <c r="E86" s="32">
        <f t="shared" si="16"/>
        <v>928082</v>
      </c>
      <c r="F86" s="32">
        <f t="shared" si="16"/>
        <v>0</v>
      </c>
      <c r="G86" s="32">
        <f t="shared" si="16"/>
        <v>3200000</v>
      </c>
      <c r="H86" s="32">
        <f t="shared" si="16"/>
        <v>0</v>
      </c>
      <c r="I86" s="32">
        <f t="shared" si="16"/>
        <v>0</v>
      </c>
      <c r="J86" s="32">
        <f t="shared" si="16"/>
        <v>0</v>
      </c>
      <c r="K86" s="32">
        <f t="shared" si="16"/>
        <v>0</v>
      </c>
      <c r="L86" s="32">
        <f t="shared" si="16"/>
        <v>0</v>
      </c>
      <c r="M86" s="32">
        <f t="shared" si="16"/>
        <v>0</v>
      </c>
      <c r="N86" s="32">
        <f t="shared" si="14"/>
        <v>5476356</v>
      </c>
      <c r="O86" s="46">
        <f t="shared" si="12"/>
        <v>130.9882319173364</v>
      </c>
      <c r="P86" s="9"/>
    </row>
    <row r="87" spans="1:16" ht="15">
      <c r="A87" s="12"/>
      <c r="B87" s="25">
        <v>381</v>
      </c>
      <c r="C87" s="20" t="s">
        <v>97</v>
      </c>
      <c r="D87" s="47">
        <v>1037905</v>
      </c>
      <c r="E87" s="47">
        <v>928082</v>
      </c>
      <c r="F87" s="47">
        <v>0</v>
      </c>
      <c r="G87" s="47">
        <v>3200000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5165987</v>
      </c>
      <c r="O87" s="48">
        <f t="shared" si="12"/>
        <v>123.56455702257941</v>
      </c>
      <c r="P87" s="9"/>
    </row>
    <row r="88" spans="1:16" ht="15.75" thickBot="1">
      <c r="A88" s="12"/>
      <c r="B88" s="25">
        <v>383</v>
      </c>
      <c r="C88" s="20" t="s">
        <v>129</v>
      </c>
      <c r="D88" s="47">
        <v>310369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310369</v>
      </c>
      <c r="O88" s="48">
        <f t="shared" si="12"/>
        <v>7.423674894756984</v>
      </c>
      <c r="P88" s="9"/>
    </row>
    <row r="89" spans="1:119" ht="16.5" thickBot="1">
      <c r="A89" s="14" t="s">
        <v>74</v>
      </c>
      <c r="B89" s="23"/>
      <c r="C89" s="22"/>
      <c r="D89" s="15">
        <f aca="true" t="shared" si="17" ref="D89:M89">SUM(D5,D13,D18,D46,D75,D80,D86)</f>
        <v>33653485</v>
      </c>
      <c r="E89" s="15">
        <f t="shared" si="17"/>
        <v>25365538</v>
      </c>
      <c r="F89" s="15">
        <f t="shared" si="17"/>
        <v>0</v>
      </c>
      <c r="G89" s="15">
        <f t="shared" si="17"/>
        <v>5917379</v>
      </c>
      <c r="H89" s="15">
        <f t="shared" si="17"/>
        <v>0</v>
      </c>
      <c r="I89" s="15">
        <f t="shared" si="17"/>
        <v>127180</v>
      </c>
      <c r="J89" s="15">
        <f t="shared" si="17"/>
        <v>0</v>
      </c>
      <c r="K89" s="15">
        <f t="shared" si="17"/>
        <v>0</v>
      </c>
      <c r="L89" s="15">
        <f t="shared" si="17"/>
        <v>0</v>
      </c>
      <c r="M89" s="15">
        <f t="shared" si="17"/>
        <v>0</v>
      </c>
      <c r="N89" s="15">
        <f t="shared" si="14"/>
        <v>65063582</v>
      </c>
      <c r="O89" s="38">
        <f t="shared" si="12"/>
        <v>1556.2471775736701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5" ht="15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5" ht="15">
      <c r="A91" s="41"/>
      <c r="B91" s="42"/>
      <c r="C91" s="42"/>
      <c r="D91" s="43"/>
      <c r="E91" s="43"/>
      <c r="F91" s="43"/>
      <c r="G91" s="43"/>
      <c r="H91" s="43"/>
      <c r="I91" s="43"/>
      <c r="J91" s="43"/>
      <c r="K91" s="43"/>
      <c r="L91" s="49" t="s">
        <v>203</v>
      </c>
      <c r="M91" s="49"/>
      <c r="N91" s="49"/>
      <c r="O91" s="44">
        <v>41808</v>
      </c>
    </row>
    <row r="92" spans="1:15" ht="15">
      <c r="A92" s="50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2"/>
    </row>
    <row r="93" spans="1:15" ht="15.75" customHeight="1" thickBot="1">
      <c r="A93" s="53" t="s">
        <v>114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5"/>
    </row>
  </sheetData>
  <sheetProtection/>
  <mergeCells count="10">
    <mergeCell ref="L91:N91"/>
    <mergeCell ref="A92:O92"/>
    <mergeCell ref="A93:O9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105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198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98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103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99</v>
      </c>
      <c r="F4" s="34" t="s">
        <v>100</v>
      </c>
      <c r="G4" s="34" t="s">
        <v>101</v>
      </c>
      <c r="H4" s="34" t="s">
        <v>5</v>
      </c>
      <c r="I4" s="34" t="s">
        <v>6</v>
      </c>
      <c r="J4" s="35" t="s">
        <v>102</v>
      </c>
      <c r="K4" s="35" t="s">
        <v>7</v>
      </c>
      <c r="L4" s="35" t="s">
        <v>8</v>
      </c>
      <c r="M4" s="35" t="s">
        <v>9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18640346</v>
      </c>
      <c r="E5" s="27">
        <f t="shared" si="0"/>
        <v>10700143</v>
      </c>
      <c r="F5" s="27">
        <f t="shared" si="0"/>
        <v>0</v>
      </c>
      <c r="G5" s="27">
        <f t="shared" si="0"/>
        <v>1004800</v>
      </c>
      <c r="H5" s="27">
        <f t="shared" si="0"/>
        <v>0</v>
      </c>
      <c r="I5" s="27">
        <f t="shared" si="0"/>
        <v>80193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30425482</v>
      </c>
      <c r="O5" s="33">
        <f aca="true" t="shared" si="1" ref="O5:O36">(N5/O$91)</f>
        <v>739.9193093385214</v>
      </c>
      <c r="P5" s="6"/>
    </row>
    <row r="6" spans="1:16" ht="15">
      <c r="A6" s="12"/>
      <c r="B6" s="25">
        <v>311</v>
      </c>
      <c r="C6" s="20" t="s">
        <v>2</v>
      </c>
      <c r="D6" s="47">
        <v>13571661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13571661</v>
      </c>
      <c r="O6" s="48">
        <f t="shared" si="1"/>
        <v>330.0501215953307</v>
      </c>
      <c r="P6" s="9"/>
    </row>
    <row r="7" spans="1:16" ht="15">
      <c r="A7" s="12"/>
      <c r="B7" s="25">
        <v>312.1</v>
      </c>
      <c r="C7" s="20" t="s">
        <v>10</v>
      </c>
      <c r="D7" s="47">
        <v>0</v>
      </c>
      <c r="E7" s="47">
        <v>359150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2">SUM(D7:M7)</f>
        <v>359150</v>
      </c>
      <c r="O7" s="48">
        <f t="shared" si="1"/>
        <v>8.73419260700389</v>
      </c>
      <c r="P7" s="9"/>
    </row>
    <row r="8" spans="1:16" ht="15">
      <c r="A8" s="12"/>
      <c r="B8" s="25">
        <v>312.3</v>
      </c>
      <c r="C8" s="20" t="s">
        <v>11</v>
      </c>
      <c r="D8" s="47">
        <v>0</v>
      </c>
      <c r="E8" s="47">
        <v>289095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289095</v>
      </c>
      <c r="O8" s="48">
        <f t="shared" si="1"/>
        <v>7.030520428015564</v>
      </c>
      <c r="P8" s="9"/>
    </row>
    <row r="9" spans="1:16" ht="15">
      <c r="A9" s="12"/>
      <c r="B9" s="25">
        <v>312.41</v>
      </c>
      <c r="C9" s="20" t="s">
        <v>13</v>
      </c>
      <c r="D9" s="47">
        <v>0</v>
      </c>
      <c r="E9" s="47">
        <v>1605325</v>
      </c>
      <c r="F9" s="47">
        <v>0</v>
      </c>
      <c r="G9" s="47">
        <v>1004800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2610125</v>
      </c>
      <c r="O9" s="48">
        <f t="shared" si="1"/>
        <v>63.47580252918288</v>
      </c>
      <c r="P9" s="9"/>
    </row>
    <row r="10" spans="1:16" ht="15">
      <c r="A10" s="12"/>
      <c r="B10" s="25">
        <v>312.6</v>
      </c>
      <c r="C10" s="20" t="s">
        <v>14</v>
      </c>
      <c r="D10" s="47">
        <v>4972355</v>
      </c>
      <c r="E10" s="47">
        <v>1050677</v>
      </c>
      <c r="F10" s="47">
        <v>0</v>
      </c>
      <c r="G10" s="47">
        <v>0</v>
      </c>
      <c r="H10" s="47">
        <v>0</v>
      </c>
      <c r="I10" s="47">
        <v>80193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6103225</v>
      </c>
      <c r="O10" s="48">
        <f t="shared" si="1"/>
        <v>148.42473249027236</v>
      </c>
      <c r="P10" s="9"/>
    </row>
    <row r="11" spans="1:16" ht="15">
      <c r="A11" s="12"/>
      <c r="B11" s="25">
        <v>315</v>
      </c>
      <c r="C11" s="20" t="s">
        <v>132</v>
      </c>
      <c r="D11" s="47">
        <v>96330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96330</v>
      </c>
      <c r="O11" s="48">
        <f t="shared" si="1"/>
        <v>2.342655642023346</v>
      </c>
      <c r="P11" s="9"/>
    </row>
    <row r="12" spans="1:16" ht="15">
      <c r="A12" s="12"/>
      <c r="B12" s="25">
        <v>319</v>
      </c>
      <c r="C12" s="20" t="s">
        <v>16</v>
      </c>
      <c r="D12" s="47">
        <v>0</v>
      </c>
      <c r="E12" s="47">
        <v>7395896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7395896</v>
      </c>
      <c r="O12" s="48">
        <f t="shared" si="1"/>
        <v>179.86128404669262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SUM(D14:D17)</f>
        <v>483028</v>
      </c>
      <c r="E13" s="32">
        <f t="shared" si="3"/>
        <v>787791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aca="true" t="shared" si="4" ref="N13:N20">SUM(D13:M13)</f>
        <v>1270819</v>
      </c>
      <c r="O13" s="46">
        <f t="shared" si="1"/>
        <v>30.9051313229572</v>
      </c>
      <c r="P13" s="10"/>
    </row>
    <row r="14" spans="1:16" ht="15">
      <c r="A14" s="12"/>
      <c r="B14" s="25">
        <v>322</v>
      </c>
      <c r="C14" s="20" t="s">
        <v>0</v>
      </c>
      <c r="D14" s="47">
        <v>0</v>
      </c>
      <c r="E14" s="47">
        <v>738376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738376</v>
      </c>
      <c r="O14" s="48">
        <f t="shared" si="1"/>
        <v>17.95661478599222</v>
      </c>
      <c r="P14" s="9"/>
    </row>
    <row r="15" spans="1:16" ht="15">
      <c r="A15" s="12"/>
      <c r="B15" s="25">
        <v>323.7</v>
      </c>
      <c r="C15" s="20" t="s">
        <v>18</v>
      </c>
      <c r="D15" s="47">
        <v>435934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435934</v>
      </c>
      <c r="O15" s="48">
        <f t="shared" si="1"/>
        <v>10.601507782101168</v>
      </c>
      <c r="P15" s="9"/>
    </row>
    <row r="16" spans="1:16" ht="15">
      <c r="A16" s="12"/>
      <c r="B16" s="25">
        <v>325.2</v>
      </c>
      <c r="C16" s="20" t="s">
        <v>19</v>
      </c>
      <c r="D16" s="47">
        <v>0</v>
      </c>
      <c r="E16" s="47">
        <v>3672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3672</v>
      </c>
      <c r="O16" s="48">
        <f t="shared" si="1"/>
        <v>0.08929961089494164</v>
      </c>
      <c r="P16" s="9"/>
    </row>
    <row r="17" spans="1:16" ht="15">
      <c r="A17" s="12"/>
      <c r="B17" s="25">
        <v>329</v>
      </c>
      <c r="C17" s="20" t="s">
        <v>20</v>
      </c>
      <c r="D17" s="47">
        <v>47094</v>
      </c>
      <c r="E17" s="47">
        <v>45743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92837</v>
      </c>
      <c r="O17" s="48">
        <f t="shared" si="1"/>
        <v>2.2577091439688717</v>
      </c>
      <c r="P17" s="9"/>
    </row>
    <row r="18" spans="1:16" ht="15.75">
      <c r="A18" s="29" t="s">
        <v>22</v>
      </c>
      <c r="B18" s="30"/>
      <c r="C18" s="31"/>
      <c r="D18" s="32">
        <f aca="true" t="shared" si="5" ref="D18:M18">SUM(D19:D44)</f>
        <v>5268350</v>
      </c>
      <c r="E18" s="32">
        <f t="shared" si="5"/>
        <v>2801118</v>
      </c>
      <c r="F18" s="32">
        <f t="shared" si="5"/>
        <v>0</v>
      </c>
      <c r="G18" s="32">
        <f t="shared" si="5"/>
        <v>35340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8104808</v>
      </c>
      <c r="O18" s="46">
        <f t="shared" si="1"/>
        <v>197.10136186770427</v>
      </c>
      <c r="P18" s="10"/>
    </row>
    <row r="19" spans="1:16" ht="15">
      <c r="A19" s="12"/>
      <c r="B19" s="25">
        <v>331.1</v>
      </c>
      <c r="C19" s="20" t="s">
        <v>126</v>
      </c>
      <c r="D19" s="47">
        <v>87828</v>
      </c>
      <c r="E19" s="47">
        <v>115115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202943</v>
      </c>
      <c r="O19" s="48">
        <f t="shared" si="1"/>
        <v>4.935384241245136</v>
      </c>
      <c r="P19" s="9"/>
    </row>
    <row r="20" spans="1:16" ht="15">
      <c r="A20" s="12"/>
      <c r="B20" s="25">
        <v>331.2</v>
      </c>
      <c r="C20" s="20" t="s">
        <v>21</v>
      </c>
      <c r="D20" s="47">
        <v>141350</v>
      </c>
      <c r="E20" s="47">
        <v>1081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142431</v>
      </c>
      <c r="O20" s="48">
        <f t="shared" si="1"/>
        <v>3.4637889105058366</v>
      </c>
      <c r="P20" s="9"/>
    </row>
    <row r="21" spans="1:16" ht="15">
      <c r="A21" s="12"/>
      <c r="B21" s="25">
        <v>331.61</v>
      </c>
      <c r="C21" s="20" t="s">
        <v>110</v>
      </c>
      <c r="D21" s="47">
        <v>22971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aca="true" t="shared" si="6" ref="N21:N26">SUM(D21:M21)</f>
        <v>22971</v>
      </c>
      <c r="O21" s="48">
        <f t="shared" si="1"/>
        <v>0.5586332684824903</v>
      </c>
      <c r="P21" s="9"/>
    </row>
    <row r="22" spans="1:16" ht="15">
      <c r="A22" s="12"/>
      <c r="B22" s="25">
        <v>331.65</v>
      </c>
      <c r="C22" s="20" t="s">
        <v>28</v>
      </c>
      <c r="D22" s="47">
        <v>0</v>
      </c>
      <c r="E22" s="47">
        <v>128369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128369</v>
      </c>
      <c r="O22" s="48">
        <f t="shared" si="1"/>
        <v>3.1218142023346305</v>
      </c>
      <c r="P22" s="9"/>
    </row>
    <row r="23" spans="1:16" ht="15">
      <c r="A23" s="12"/>
      <c r="B23" s="25">
        <v>331.69</v>
      </c>
      <c r="C23" s="20" t="s">
        <v>29</v>
      </c>
      <c r="D23" s="47">
        <v>217657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217657</v>
      </c>
      <c r="O23" s="48">
        <f t="shared" si="1"/>
        <v>5.2932149805447475</v>
      </c>
      <c r="P23" s="9"/>
    </row>
    <row r="24" spans="1:16" ht="15">
      <c r="A24" s="12"/>
      <c r="B24" s="25">
        <v>331.7</v>
      </c>
      <c r="C24" s="20" t="s">
        <v>23</v>
      </c>
      <c r="D24" s="47">
        <v>131577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131577</v>
      </c>
      <c r="O24" s="48">
        <f t="shared" si="1"/>
        <v>3.199829766536965</v>
      </c>
      <c r="P24" s="9"/>
    </row>
    <row r="25" spans="1:16" ht="15">
      <c r="A25" s="12"/>
      <c r="B25" s="25">
        <v>334.1</v>
      </c>
      <c r="C25" s="20" t="s">
        <v>24</v>
      </c>
      <c r="D25" s="47">
        <v>0</v>
      </c>
      <c r="E25" s="47">
        <v>0</v>
      </c>
      <c r="F25" s="47">
        <v>0</v>
      </c>
      <c r="G25" s="47">
        <v>12900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12900</v>
      </c>
      <c r="O25" s="48">
        <f t="shared" si="1"/>
        <v>0.313715953307393</v>
      </c>
      <c r="P25" s="9"/>
    </row>
    <row r="26" spans="1:16" ht="15">
      <c r="A26" s="12"/>
      <c r="B26" s="25">
        <v>334.2</v>
      </c>
      <c r="C26" s="20" t="s">
        <v>25</v>
      </c>
      <c r="D26" s="47">
        <v>0</v>
      </c>
      <c r="E26" s="47">
        <v>91463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91463</v>
      </c>
      <c r="O26" s="48">
        <f t="shared" si="1"/>
        <v>2.224294747081712</v>
      </c>
      <c r="P26" s="9"/>
    </row>
    <row r="27" spans="1:16" ht="15">
      <c r="A27" s="12"/>
      <c r="B27" s="25">
        <v>334.34</v>
      </c>
      <c r="C27" s="20" t="s">
        <v>31</v>
      </c>
      <c r="D27" s="47">
        <v>0</v>
      </c>
      <c r="E27" s="47">
        <v>47454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47454</v>
      </c>
      <c r="O27" s="48">
        <f t="shared" si="1"/>
        <v>1.1540369649805446</v>
      </c>
      <c r="P27" s="9"/>
    </row>
    <row r="28" spans="1:16" ht="15">
      <c r="A28" s="12"/>
      <c r="B28" s="25">
        <v>334.36</v>
      </c>
      <c r="C28" s="20" t="s">
        <v>178</v>
      </c>
      <c r="D28" s="47">
        <v>0</v>
      </c>
      <c r="E28" s="47">
        <v>2461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aca="true" t="shared" si="7" ref="N28:N43">SUM(D28:M28)</f>
        <v>2461</v>
      </c>
      <c r="O28" s="48">
        <f t="shared" si="1"/>
        <v>0.05984922178988327</v>
      </c>
      <c r="P28" s="9"/>
    </row>
    <row r="29" spans="1:16" ht="15">
      <c r="A29" s="12"/>
      <c r="B29" s="25">
        <v>334.69</v>
      </c>
      <c r="C29" s="20" t="s">
        <v>35</v>
      </c>
      <c r="D29" s="47">
        <v>244238</v>
      </c>
      <c r="E29" s="47">
        <v>32468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276706</v>
      </c>
      <c r="O29" s="48">
        <f t="shared" si="1"/>
        <v>6.729231517509728</v>
      </c>
      <c r="P29" s="9"/>
    </row>
    <row r="30" spans="1:16" ht="15">
      <c r="A30" s="12"/>
      <c r="B30" s="25">
        <v>334.7</v>
      </c>
      <c r="C30" s="20" t="s">
        <v>36</v>
      </c>
      <c r="D30" s="47">
        <v>0</v>
      </c>
      <c r="E30" s="47">
        <v>0</v>
      </c>
      <c r="F30" s="47">
        <v>0</v>
      </c>
      <c r="G30" s="47">
        <v>22440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22440</v>
      </c>
      <c r="O30" s="48">
        <f t="shared" si="1"/>
        <v>0.5457198443579766</v>
      </c>
      <c r="P30" s="9"/>
    </row>
    <row r="31" spans="1:16" ht="15">
      <c r="A31" s="12"/>
      <c r="B31" s="25">
        <v>334.9</v>
      </c>
      <c r="C31" s="20" t="s">
        <v>38</v>
      </c>
      <c r="D31" s="47">
        <v>0</v>
      </c>
      <c r="E31" s="47">
        <v>288126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288126</v>
      </c>
      <c r="O31" s="48">
        <f t="shared" si="1"/>
        <v>7.006955252918288</v>
      </c>
      <c r="P31" s="9"/>
    </row>
    <row r="32" spans="1:16" ht="15">
      <c r="A32" s="12"/>
      <c r="B32" s="25">
        <v>335.12</v>
      </c>
      <c r="C32" s="20" t="s">
        <v>133</v>
      </c>
      <c r="D32" s="47">
        <v>1058819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1058819</v>
      </c>
      <c r="O32" s="48">
        <f t="shared" si="1"/>
        <v>25.749489299610897</v>
      </c>
      <c r="P32" s="9"/>
    </row>
    <row r="33" spans="1:16" ht="15">
      <c r="A33" s="12"/>
      <c r="B33" s="25">
        <v>335.13</v>
      </c>
      <c r="C33" s="20" t="s">
        <v>134</v>
      </c>
      <c r="D33" s="47">
        <v>18591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18591</v>
      </c>
      <c r="O33" s="48">
        <f t="shared" si="1"/>
        <v>0.4521157587548638</v>
      </c>
      <c r="P33" s="9"/>
    </row>
    <row r="34" spans="1:16" ht="15">
      <c r="A34" s="12"/>
      <c r="B34" s="25">
        <v>335.14</v>
      </c>
      <c r="C34" s="20" t="s">
        <v>135</v>
      </c>
      <c r="D34" s="47">
        <v>18350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18350</v>
      </c>
      <c r="O34" s="48">
        <f t="shared" si="1"/>
        <v>0.4462548638132296</v>
      </c>
      <c r="P34" s="9"/>
    </row>
    <row r="35" spans="1:16" ht="15">
      <c r="A35" s="12"/>
      <c r="B35" s="25">
        <v>335.15</v>
      </c>
      <c r="C35" s="20" t="s">
        <v>136</v>
      </c>
      <c r="D35" s="47">
        <v>7324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7324</v>
      </c>
      <c r="O35" s="48">
        <f t="shared" si="1"/>
        <v>0.17811284046692608</v>
      </c>
      <c r="P35" s="9"/>
    </row>
    <row r="36" spans="1:16" ht="15">
      <c r="A36" s="12"/>
      <c r="B36" s="25">
        <v>335.16</v>
      </c>
      <c r="C36" s="20" t="s">
        <v>190</v>
      </c>
      <c r="D36" s="47">
        <v>223250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223250</v>
      </c>
      <c r="O36" s="48">
        <f t="shared" si="1"/>
        <v>5.429231517509727</v>
      </c>
      <c r="P36" s="9"/>
    </row>
    <row r="37" spans="1:16" ht="15">
      <c r="A37" s="12"/>
      <c r="B37" s="25">
        <v>335.18</v>
      </c>
      <c r="C37" s="20" t="s">
        <v>137</v>
      </c>
      <c r="D37" s="47">
        <v>2412767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2412767</v>
      </c>
      <c r="O37" s="48">
        <f aca="true" t="shared" si="8" ref="O37:O68">(N37/O$91)</f>
        <v>58.67624027237354</v>
      </c>
      <c r="P37" s="9"/>
    </row>
    <row r="38" spans="1:16" ht="15">
      <c r="A38" s="12"/>
      <c r="B38" s="25">
        <v>335.19</v>
      </c>
      <c r="C38" s="20" t="s">
        <v>138</v>
      </c>
      <c r="D38" s="47">
        <v>665331</v>
      </c>
      <c r="E38" s="47">
        <v>3598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668929</v>
      </c>
      <c r="O38" s="48">
        <f t="shared" si="8"/>
        <v>16.26772859922179</v>
      </c>
      <c r="P38" s="9"/>
    </row>
    <row r="39" spans="1:16" ht="15">
      <c r="A39" s="12"/>
      <c r="B39" s="25">
        <v>335.21</v>
      </c>
      <c r="C39" s="20" t="s">
        <v>45</v>
      </c>
      <c r="D39" s="47">
        <v>0</v>
      </c>
      <c r="E39" s="47">
        <v>14524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14524</v>
      </c>
      <c r="O39" s="48">
        <f t="shared" si="8"/>
        <v>0.35321011673151753</v>
      </c>
      <c r="P39" s="9"/>
    </row>
    <row r="40" spans="1:16" ht="15">
      <c r="A40" s="12"/>
      <c r="B40" s="25">
        <v>335.22</v>
      </c>
      <c r="C40" s="20" t="s">
        <v>196</v>
      </c>
      <c r="D40" s="47"/>
      <c r="E40" s="47">
        <v>154914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154914</v>
      </c>
      <c r="O40" s="48">
        <f t="shared" si="8"/>
        <v>3.767363813229572</v>
      </c>
      <c r="P40" s="9"/>
    </row>
    <row r="41" spans="1:16" ht="15">
      <c r="A41" s="12"/>
      <c r="B41" s="25">
        <v>335.42</v>
      </c>
      <c r="C41" s="20" t="s">
        <v>180</v>
      </c>
      <c r="D41" s="47">
        <v>0</v>
      </c>
      <c r="E41" s="47">
        <v>35303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35303</v>
      </c>
      <c r="O41" s="48">
        <f t="shared" si="8"/>
        <v>0.8585359922178988</v>
      </c>
      <c r="P41" s="9"/>
    </row>
    <row r="42" spans="1:16" ht="15">
      <c r="A42" s="12"/>
      <c r="B42" s="25">
        <v>335.49</v>
      </c>
      <c r="C42" s="20" t="s">
        <v>46</v>
      </c>
      <c r="D42" s="47">
        <v>0</v>
      </c>
      <c r="E42" s="47">
        <v>1886242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1886242</v>
      </c>
      <c r="O42" s="48">
        <f t="shared" si="8"/>
        <v>45.871643968871595</v>
      </c>
      <c r="P42" s="9"/>
    </row>
    <row r="43" spans="1:16" ht="15">
      <c r="A43" s="12"/>
      <c r="B43" s="25">
        <v>336</v>
      </c>
      <c r="C43" s="20" t="s">
        <v>127</v>
      </c>
      <c r="D43" s="47">
        <v>11297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11297</v>
      </c>
      <c r="O43" s="48">
        <f t="shared" si="8"/>
        <v>0.27473249027237356</v>
      </c>
      <c r="P43" s="9"/>
    </row>
    <row r="44" spans="1:16" ht="15">
      <c r="A44" s="12"/>
      <c r="B44" s="25">
        <v>337.2</v>
      </c>
      <c r="C44" s="20" t="s">
        <v>112</v>
      </c>
      <c r="D44" s="47">
        <v>7000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7000</v>
      </c>
      <c r="O44" s="48">
        <f t="shared" si="8"/>
        <v>0.17023346303501946</v>
      </c>
      <c r="P44" s="9"/>
    </row>
    <row r="45" spans="1:16" ht="15.75">
      <c r="A45" s="29" t="s">
        <v>51</v>
      </c>
      <c r="B45" s="30"/>
      <c r="C45" s="31"/>
      <c r="D45" s="32">
        <f aca="true" t="shared" si="9" ref="D45:M45">SUM(D46:D74)</f>
        <v>1571673</v>
      </c>
      <c r="E45" s="32">
        <f t="shared" si="9"/>
        <v>2965928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50592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>SUM(D45:M45)</f>
        <v>4588193</v>
      </c>
      <c r="O45" s="46">
        <f t="shared" si="8"/>
        <v>111.58056906614786</v>
      </c>
      <c r="P45" s="10"/>
    </row>
    <row r="46" spans="1:16" ht="15">
      <c r="A46" s="12"/>
      <c r="B46" s="25">
        <v>341.1</v>
      </c>
      <c r="C46" s="20" t="s">
        <v>140</v>
      </c>
      <c r="D46" s="47">
        <v>191706</v>
      </c>
      <c r="E46" s="47">
        <v>686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192392</v>
      </c>
      <c r="O46" s="48">
        <f t="shared" si="8"/>
        <v>4.678793774319066</v>
      </c>
      <c r="P46" s="9"/>
    </row>
    <row r="47" spans="1:16" ht="15">
      <c r="A47" s="12"/>
      <c r="B47" s="25">
        <v>341.15</v>
      </c>
      <c r="C47" s="20" t="s">
        <v>141</v>
      </c>
      <c r="D47" s="47">
        <v>0</v>
      </c>
      <c r="E47" s="47">
        <v>75607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aca="true" t="shared" si="10" ref="N47:N74">SUM(D47:M47)</f>
        <v>75607</v>
      </c>
      <c r="O47" s="48">
        <f t="shared" si="8"/>
        <v>1.8386916342412452</v>
      </c>
      <c r="P47" s="9"/>
    </row>
    <row r="48" spans="1:16" ht="15">
      <c r="A48" s="12"/>
      <c r="B48" s="25">
        <v>341.2</v>
      </c>
      <c r="C48" s="20" t="s">
        <v>142</v>
      </c>
      <c r="D48" s="47">
        <v>0</v>
      </c>
      <c r="E48" s="47">
        <v>8502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8502</v>
      </c>
      <c r="O48" s="48">
        <f t="shared" si="8"/>
        <v>0.20676070038910505</v>
      </c>
      <c r="P48" s="9"/>
    </row>
    <row r="49" spans="1:16" ht="15">
      <c r="A49" s="12"/>
      <c r="B49" s="25">
        <v>341.52</v>
      </c>
      <c r="C49" s="20" t="s">
        <v>144</v>
      </c>
      <c r="D49" s="47">
        <v>266994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266994</v>
      </c>
      <c r="O49" s="48">
        <f t="shared" si="8"/>
        <v>6.493044747081712</v>
      </c>
      <c r="P49" s="9"/>
    </row>
    <row r="50" spans="1:16" ht="15">
      <c r="A50" s="12"/>
      <c r="B50" s="25">
        <v>341.8</v>
      </c>
      <c r="C50" s="20" t="s">
        <v>191</v>
      </c>
      <c r="D50" s="47">
        <v>644792</v>
      </c>
      <c r="E50" s="47">
        <v>16101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660893</v>
      </c>
      <c r="O50" s="48">
        <f t="shared" si="8"/>
        <v>16.072300583657587</v>
      </c>
      <c r="P50" s="9"/>
    </row>
    <row r="51" spans="1:16" ht="15">
      <c r="A51" s="12"/>
      <c r="B51" s="25">
        <v>341.9</v>
      </c>
      <c r="C51" s="20" t="s">
        <v>146</v>
      </c>
      <c r="D51" s="47">
        <v>87215</v>
      </c>
      <c r="E51" s="47">
        <v>83361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170576</v>
      </c>
      <c r="O51" s="48">
        <f t="shared" si="8"/>
        <v>4.1482490272373544</v>
      </c>
      <c r="P51" s="9"/>
    </row>
    <row r="52" spans="1:16" ht="15">
      <c r="A52" s="12"/>
      <c r="B52" s="25">
        <v>342.3</v>
      </c>
      <c r="C52" s="20" t="s">
        <v>182</v>
      </c>
      <c r="D52" s="47">
        <v>0</v>
      </c>
      <c r="E52" s="47">
        <v>274306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274306</v>
      </c>
      <c r="O52" s="48">
        <f t="shared" si="8"/>
        <v>6.670865758754863</v>
      </c>
      <c r="P52" s="9"/>
    </row>
    <row r="53" spans="1:16" ht="15">
      <c r="A53" s="12"/>
      <c r="B53" s="25">
        <v>342.4</v>
      </c>
      <c r="C53" s="20" t="s">
        <v>62</v>
      </c>
      <c r="D53" s="47">
        <v>0</v>
      </c>
      <c r="E53" s="47">
        <v>92246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92246</v>
      </c>
      <c r="O53" s="48">
        <f t="shared" si="8"/>
        <v>2.243336575875486</v>
      </c>
      <c r="P53" s="9"/>
    </row>
    <row r="54" spans="1:16" ht="15">
      <c r="A54" s="12"/>
      <c r="B54" s="25">
        <v>342.5</v>
      </c>
      <c r="C54" s="20" t="s">
        <v>199</v>
      </c>
      <c r="D54" s="47">
        <v>0</v>
      </c>
      <c r="E54" s="47">
        <v>13828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13828</v>
      </c>
      <c r="O54" s="48">
        <f t="shared" si="8"/>
        <v>0.33628404669260703</v>
      </c>
      <c r="P54" s="9"/>
    </row>
    <row r="55" spans="1:16" ht="15">
      <c r="A55" s="12"/>
      <c r="B55" s="25">
        <v>342.6</v>
      </c>
      <c r="C55" s="20" t="s">
        <v>63</v>
      </c>
      <c r="D55" s="47">
        <v>0</v>
      </c>
      <c r="E55" s="47">
        <v>1248300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1248300</v>
      </c>
      <c r="O55" s="48">
        <f t="shared" si="8"/>
        <v>30.35749027237354</v>
      </c>
      <c r="P55" s="9"/>
    </row>
    <row r="56" spans="1:16" ht="15">
      <c r="A56" s="12"/>
      <c r="B56" s="25">
        <v>342.9</v>
      </c>
      <c r="C56" s="20" t="s">
        <v>64</v>
      </c>
      <c r="D56" s="47">
        <v>0</v>
      </c>
      <c r="E56" s="47">
        <v>107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107</v>
      </c>
      <c r="O56" s="48">
        <f t="shared" si="8"/>
        <v>0.0026021400778210115</v>
      </c>
      <c r="P56" s="9"/>
    </row>
    <row r="57" spans="1:16" ht="15">
      <c r="A57" s="12"/>
      <c r="B57" s="25">
        <v>343.4</v>
      </c>
      <c r="C57" s="20" t="s">
        <v>65</v>
      </c>
      <c r="D57" s="47">
        <v>0</v>
      </c>
      <c r="E57" s="47">
        <v>22931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22931</v>
      </c>
      <c r="O57" s="48">
        <f t="shared" si="8"/>
        <v>0.5576605058365759</v>
      </c>
      <c r="P57" s="9"/>
    </row>
    <row r="58" spans="1:16" ht="15">
      <c r="A58" s="12"/>
      <c r="B58" s="25">
        <v>343.8</v>
      </c>
      <c r="C58" s="20" t="s">
        <v>66</v>
      </c>
      <c r="D58" s="47">
        <v>0</v>
      </c>
      <c r="E58" s="47">
        <v>96760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96760</v>
      </c>
      <c r="O58" s="48">
        <f t="shared" si="8"/>
        <v>2.353112840466926</v>
      </c>
      <c r="P58" s="9"/>
    </row>
    <row r="59" spans="1:16" ht="15">
      <c r="A59" s="12"/>
      <c r="B59" s="25">
        <v>345.9</v>
      </c>
      <c r="C59" s="20" t="s">
        <v>68</v>
      </c>
      <c r="D59" s="47">
        <v>0</v>
      </c>
      <c r="E59" s="47">
        <v>117575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117575</v>
      </c>
      <c r="O59" s="48">
        <f t="shared" si="8"/>
        <v>2.8593142023346303</v>
      </c>
      <c r="P59" s="9"/>
    </row>
    <row r="60" spans="1:16" ht="15">
      <c r="A60" s="12"/>
      <c r="B60" s="25">
        <v>346.4</v>
      </c>
      <c r="C60" s="20" t="s">
        <v>69</v>
      </c>
      <c r="D60" s="47">
        <v>0</v>
      </c>
      <c r="E60" s="47">
        <v>70294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70294</v>
      </c>
      <c r="O60" s="48">
        <f t="shared" si="8"/>
        <v>1.7094844357976653</v>
      </c>
      <c r="P60" s="9"/>
    </row>
    <row r="61" spans="1:16" ht="15">
      <c r="A61" s="12"/>
      <c r="B61" s="25">
        <v>346.9</v>
      </c>
      <c r="C61" s="20" t="s">
        <v>70</v>
      </c>
      <c r="D61" s="47">
        <v>13634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13634</v>
      </c>
      <c r="O61" s="48">
        <f t="shared" si="8"/>
        <v>0.33156614785992217</v>
      </c>
      <c r="P61" s="9"/>
    </row>
    <row r="62" spans="1:16" ht="15">
      <c r="A62" s="12"/>
      <c r="B62" s="25">
        <v>347.2</v>
      </c>
      <c r="C62" s="20" t="s">
        <v>71</v>
      </c>
      <c r="D62" s="47">
        <v>366804</v>
      </c>
      <c r="E62" s="47">
        <v>0</v>
      </c>
      <c r="F62" s="47">
        <v>0</v>
      </c>
      <c r="G62" s="47">
        <v>0</v>
      </c>
      <c r="H62" s="47">
        <v>0</v>
      </c>
      <c r="I62" s="47">
        <v>50592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417396</v>
      </c>
      <c r="O62" s="48">
        <f t="shared" si="8"/>
        <v>10.15068093385214</v>
      </c>
      <c r="P62" s="9"/>
    </row>
    <row r="63" spans="1:16" ht="15">
      <c r="A63" s="12"/>
      <c r="B63" s="25">
        <v>348.12</v>
      </c>
      <c r="C63" s="20" t="s">
        <v>147</v>
      </c>
      <c r="D63" s="47">
        <v>0</v>
      </c>
      <c r="E63" s="47">
        <v>4328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aca="true" t="shared" si="11" ref="N63:N72">SUM(D63:M63)</f>
        <v>4328</v>
      </c>
      <c r="O63" s="48">
        <f t="shared" si="8"/>
        <v>0.10525291828793774</v>
      </c>
      <c r="P63" s="9"/>
    </row>
    <row r="64" spans="1:16" ht="15">
      <c r="A64" s="12"/>
      <c r="B64" s="25">
        <v>348.22</v>
      </c>
      <c r="C64" s="20" t="s">
        <v>148</v>
      </c>
      <c r="D64" s="47">
        <v>0</v>
      </c>
      <c r="E64" s="47">
        <v>12351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12351</v>
      </c>
      <c r="O64" s="48">
        <f t="shared" si="8"/>
        <v>0.3003647859922179</v>
      </c>
      <c r="P64" s="9"/>
    </row>
    <row r="65" spans="1:16" ht="15">
      <c r="A65" s="12"/>
      <c r="B65" s="25">
        <v>348.31</v>
      </c>
      <c r="C65" s="20" t="s">
        <v>149</v>
      </c>
      <c r="D65" s="47">
        <v>0</v>
      </c>
      <c r="E65" s="47">
        <v>120521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120521</v>
      </c>
      <c r="O65" s="48">
        <f t="shared" si="8"/>
        <v>2.9309581712062256</v>
      </c>
      <c r="P65" s="9"/>
    </row>
    <row r="66" spans="1:16" ht="15">
      <c r="A66" s="12"/>
      <c r="B66" s="25">
        <v>348.32</v>
      </c>
      <c r="C66" s="20" t="s">
        <v>150</v>
      </c>
      <c r="D66" s="47">
        <v>0</v>
      </c>
      <c r="E66" s="47">
        <v>21172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21172</v>
      </c>
      <c r="O66" s="48">
        <f t="shared" si="8"/>
        <v>0.5148832684824902</v>
      </c>
      <c r="P66" s="9"/>
    </row>
    <row r="67" spans="1:16" ht="15">
      <c r="A67" s="12"/>
      <c r="B67" s="25">
        <v>348.41</v>
      </c>
      <c r="C67" s="20" t="s">
        <v>151</v>
      </c>
      <c r="D67" s="47">
        <v>0</v>
      </c>
      <c r="E67" s="47">
        <v>106706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106706</v>
      </c>
      <c r="O67" s="48">
        <f t="shared" si="8"/>
        <v>2.5949902723735407</v>
      </c>
      <c r="P67" s="9"/>
    </row>
    <row r="68" spans="1:16" ht="15">
      <c r="A68" s="12"/>
      <c r="B68" s="25">
        <v>348.42</v>
      </c>
      <c r="C68" s="20" t="s">
        <v>152</v>
      </c>
      <c r="D68" s="47">
        <v>0</v>
      </c>
      <c r="E68" s="47">
        <v>6814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6814</v>
      </c>
      <c r="O68" s="48">
        <f t="shared" si="8"/>
        <v>0.1657101167315175</v>
      </c>
      <c r="P68" s="9"/>
    </row>
    <row r="69" spans="1:16" ht="15">
      <c r="A69" s="12"/>
      <c r="B69" s="25">
        <v>348.52</v>
      </c>
      <c r="C69" s="20" t="s">
        <v>153</v>
      </c>
      <c r="D69" s="47">
        <v>0</v>
      </c>
      <c r="E69" s="47">
        <v>80573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80573</v>
      </c>
      <c r="O69" s="48">
        <f aca="true" t="shared" si="12" ref="O69:O89">(N69/O$91)</f>
        <v>1.9594601167315175</v>
      </c>
      <c r="P69" s="9"/>
    </row>
    <row r="70" spans="1:16" ht="15">
      <c r="A70" s="12"/>
      <c r="B70" s="25">
        <v>348.53</v>
      </c>
      <c r="C70" s="20" t="s">
        <v>154</v>
      </c>
      <c r="D70" s="47">
        <v>0</v>
      </c>
      <c r="E70" s="47">
        <v>77839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77839</v>
      </c>
      <c r="O70" s="48">
        <f t="shared" si="12"/>
        <v>1.8929717898832685</v>
      </c>
      <c r="P70" s="9"/>
    </row>
    <row r="71" spans="1:16" ht="15">
      <c r="A71" s="12"/>
      <c r="B71" s="25">
        <v>348.71</v>
      </c>
      <c r="C71" s="20" t="s">
        <v>155</v>
      </c>
      <c r="D71" s="47">
        <v>0</v>
      </c>
      <c r="E71" s="47">
        <v>34039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34039</v>
      </c>
      <c r="O71" s="48">
        <f t="shared" si="12"/>
        <v>0.8277966926070038</v>
      </c>
      <c r="P71" s="9"/>
    </row>
    <row r="72" spans="1:16" ht="15">
      <c r="A72" s="12"/>
      <c r="B72" s="25">
        <v>348.72</v>
      </c>
      <c r="C72" s="20" t="s">
        <v>156</v>
      </c>
      <c r="D72" s="47">
        <v>0</v>
      </c>
      <c r="E72" s="47">
        <v>2025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2025</v>
      </c>
      <c r="O72" s="48">
        <f t="shared" si="12"/>
        <v>0.04924610894941634</v>
      </c>
      <c r="P72" s="9"/>
    </row>
    <row r="73" spans="1:16" ht="15">
      <c r="A73" s="12"/>
      <c r="B73" s="25">
        <v>348.85</v>
      </c>
      <c r="C73" s="20" t="s">
        <v>192</v>
      </c>
      <c r="D73" s="47">
        <v>0</v>
      </c>
      <c r="E73" s="47">
        <v>378956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378956</v>
      </c>
      <c r="O73" s="48">
        <f t="shared" si="12"/>
        <v>9.215856031128405</v>
      </c>
      <c r="P73" s="9"/>
    </row>
    <row r="74" spans="1:16" ht="15">
      <c r="A74" s="12"/>
      <c r="B74" s="25">
        <v>348.99</v>
      </c>
      <c r="C74" s="20" t="s">
        <v>193</v>
      </c>
      <c r="D74" s="47">
        <v>528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528</v>
      </c>
      <c r="O74" s="48">
        <f t="shared" si="12"/>
        <v>0.012840466926070038</v>
      </c>
      <c r="P74" s="9"/>
    </row>
    <row r="75" spans="1:16" ht="15.75">
      <c r="A75" s="29" t="s">
        <v>52</v>
      </c>
      <c r="B75" s="30"/>
      <c r="C75" s="31"/>
      <c r="D75" s="32">
        <f aca="true" t="shared" si="13" ref="D75:M75">SUM(D76:D79)</f>
        <v>104220</v>
      </c>
      <c r="E75" s="32">
        <f t="shared" si="13"/>
        <v>598527</v>
      </c>
      <c r="F75" s="32">
        <f t="shared" si="13"/>
        <v>0</v>
      </c>
      <c r="G75" s="32">
        <f t="shared" si="13"/>
        <v>0</v>
      </c>
      <c r="H75" s="32">
        <f t="shared" si="13"/>
        <v>0</v>
      </c>
      <c r="I75" s="32">
        <f t="shared" si="13"/>
        <v>0</v>
      </c>
      <c r="J75" s="32">
        <f t="shared" si="13"/>
        <v>0</v>
      </c>
      <c r="K75" s="32">
        <f t="shared" si="13"/>
        <v>0</v>
      </c>
      <c r="L75" s="32">
        <f t="shared" si="13"/>
        <v>0</v>
      </c>
      <c r="M75" s="32">
        <f t="shared" si="13"/>
        <v>0</v>
      </c>
      <c r="N75" s="32">
        <f aca="true" t="shared" si="14" ref="N75:N89">SUM(D75:M75)</f>
        <v>702747</v>
      </c>
      <c r="O75" s="46">
        <f t="shared" si="12"/>
        <v>17.090150778210116</v>
      </c>
      <c r="P75" s="10"/>
    </row>
    <row r="76" spans="1:16" ht="15">
      <c r="A76" s="13"/>
      <c r="B76" s="40">
        <v>351.1</v>
      </c>
      <c r="C76" s="21" t="s">
        <v>87</v>
      </c>
      <c r="D76" s="47">
        <v>31983</v>
      </c>
      <c r="E76" s="47">
        <v>286516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4"/>
        <v>318499</v>
      </c>
      <c r="O76" s="48">
        <f t="shared" si="12"/>
        <v>7.745598249027237</v>
      </c>
      <c r="P76" s="9"/>
    </row>
    <row r="77" spans="1:16" ht="15">
      <c r="A77" s="13"/>
      <c r="B77" s="40">
        <v>352</v>
      </c>
      <c r="C77" s="21" t="s">
        <v>88</v>
      </c>
      <c r="D77" s="47">
        <v>13497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4"/>
        <v>13497</v>
      </c>
      <c r="O77" s="48">
        <f t="shared" si="12"/>
        <v>0.32823443579766537</v>
      </c>
      <c r="P77" s="9"/>
    </row>
    <row r="78" spans="1:16" ht="15">
      <c r="A78" s="13"/>
      <c r="B78" s="40">
        <v>354</v>
      </c>
      <c r="C78" s="21" t="s">
        <v>89</v>
      </c>
      <c r="D78" s="47">
        <v>0</v>
      </c>
      <c r="E78" s="47">
        <v>24688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4"/>
        <v>24688</v>
      </c>
      <c r="O78" s="48">
        <f t="shared" si="12"/>
        <v>0.6003891050583657</v>
      </c>
      <c r="P78" s="9"/>
    </row>
    <row r="79" spans="1:16" ht="15">
      <c r="A79" s="13"/>
      <c r="B79" s="40">
        <v>359</v>
      </c>
      <c r="C79" s="21" t="s">
        <v>90</v>
      </c>
      <c r="D79" s="47">
        <v>58740</v>
      </c>
      <c r="E79" s="47">
        <v>287323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4"/>
        <v>346063</v>
      </c>
      <c r="O79" s="48">
        <f t="shared" si="12"/>
        <v>8.415928988326849</v>
      </c>
      <c r="P79" s="9"/>
    </row>
    <row r="80" spans="1:16" ht="15.75">
      <c r="A80" s="29" t="s">
        <v>3</v>
      </c>
      <c r="B80" s="30"/>
      <c r="C80" s="31"/>
      <c r="D80" s="32">
        <f aca="true" t="shared" si="15" ref="D80:M80">SUM(D81:D85)</f>
        <v>2150429</v>
      </c>
      <c r="E80" s="32">
        <f t="shared" si="15"/>
        <v>2235248</v>
      </c>
      <c r="F80" s="32">
        <f t="shared" si="15"/>
        <v>0</v>
      </c>
      <c r="G80" s="32">
        <f t="shared" si="15"/>
        <v>1203696</v>
      </c>
      <c r="H80" s="32">
        <f t="shared" si="15"/>
        <v>0</v>
      </c>
      <c r="I80" s="32">
        <f t="shared" si="15"/>
        <v>1059</v>
      </c>
      <c r="J80" s="32">
        <f t="shared" si="15"/>
        <v>0</v>
      </c>
      <c r="K80" s="32">
        <f t="shared" si="15"/>
        <v>0</v>
      </c>
      <c r="L80" s="32">
        <f t="shared" si="15"/>
        <v>0</v>
      </c>
      <c r="M80" s="32">
        <f t="shared" si="15"/>
        <v>0</v>
      </c>
      <c r="N80" s="32">
        <f t="shared" si="14"/>
        <v>5590432</v>
      </c>
      <c r="O80" s="46">
        <f t="shared" si="12"/>
        <v>135.95408560311284</v>
      </c>
      <c r="P80" s="10"/>
    </row>
    <row r="81" spans="1:16" ht="15">
      <c r="A81" s="12"/>
      <c r="B81" s="25">
        <v>361.1</v>
      </c>
      <c r="C81" s="20" t="s">
        <v>91</v>
      </c>
      <c r="D81" s="47">
        <v>190012</v>
      </c>
      <c r="E81" s="47">
        <v>524215</v>
      </c>
      <c r="F81" s="47">
        <v>0</v>
      </c>
      <c r="G81" s="47">
        <v>197203</v>
      </c>
      <c r="H81" s="47">
        <v>0</v>
      </c>
      <c r="I81" s="47">
        <v>966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912396</v>
      </c>
      <c r="O81" s="48">
        <f t="shared" si="12"/>
        <v>22.1886186770428</v>
      </c>
      <c r="P81" s="9"/>
    </row>
    <row r="82" spans="1:16" ht="15">
      <c r="A82" s="12"/>
      <c r="B82" s="25">
        <v>361.3</v>
      </c>
      <c r="C82" s="20" t="s">
        <v>92</v>
      </c>
      <c r="D82" s="47">
        <v>7702</v>
      </c>
      <c r="E82" s="47">
        <v>21486</v>
      </c>
      <c r="F82" s="47">
        <v>0</v>
      </c>
      <c r="G82" s="47">
        <v>6493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35681</v>
      </c>
      <c r="O82" s="48">
        <f t="shared" si="12"/>
        <v>0.8677285992217899</v>
      </c>
      <c r="P82" s="9"/>
    </row>
    <row r="83" spans="1:16" ht="15">
      <c r="A83" s="12"/>
      <c r="B83" s="25">
        <v>362</v>
      </c>
      <c r="C83" s="20" t="s">
        <v>93</v>
      </c>
      <c r="D83" s="47">
        <v>188605</v>
      </c>
      <c r="E83" s="47">
        <v>197404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386009</v>
      </c>
      <c r="O83" s="48">
        <f t="shared" si="12"/>
        <v>9.38737840466926</v>
      </c>
      <c r="P83" s="9"/>
    </row>
    <row r="84" spans="1:16" ht="15">
      <c r="A84" s="12"/>
      <c r="B84" s="25">
        <v>366</v>
      </c>
      <c r="C84" s="20" t="s">
        <v>95</v>
      </c>
      <c r="D84" s="47">
        <v>30077</v>
      </c>
      <c r="E84" s="47">
        <v>20708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50785</v>
      </c>
      <c r="O84" s="48">
        <f t="shared" si="12"/>
        <v>1.235043774319066</v>
      </c>
      <c r="P84" s="9"/>
    </row>
    <row r="85" spans="1:16" ht="15">
      <c r="A85" s="12"/>
      <c r="B85" s="25">
        <v>369.9</v>
      </c>
      <c r="C85" s="20" t="s">
        <v>96</v>
      </c>
      <c r="D85" s="47">
        <v>1734033</v>
      </c>
      <c r="E85" s="47">
        <v>1471435</v>
      </c>
      <c r="F85" s="47">
        <v>0</v>
      </c>
      <c r="G85" s="47">
        <v>1000000</v>
      </c>
      <c r="H85" s="47">
        <v>0</v>
      </c>
      <c r="I85" s="47">
        <v>93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4205561</v>
      </c>
      <c r="O85" s="48">
        <f t="shared" si="12"/>
        <v>102.27531614785993</v>
      </c>
      <c r="P85" s="9"/>
    </row>
    <row r="86" spans="1:16" ht="15.75">
      <c r="A86" s="29" t="s">
        <v>53</v>
      </c>
      <c r="B86" s="30"/>
      <c r="C86" s="31"/>
      <c r="D86" s="32">
        <f aca="true" t="shared" si="16" ref="D86:M86">SUM(D87:D88)</f>
        <v>2133711</v>
      </c>
      <c r="E86" s="32">
        <f t="shared" si="16"/>
        <v>120132</v>
      </c>
      <c r="F86" s="32">
        <f t="shared" si="16"/>
        <v>0</v>
      </c>
      <c r="G86" s="32">
        <f t="shared" si="16"/>
        <v>0</v>
      </c>
      <c r="H86" s="32">
        <f t="shared" si="16"/>
        <v>0</v>
      </c>
      <c r="I86" s="32">
        <f t="shared" si="16"/>
        <v>0</v>
      </c>
      <c r="J86" s="32">
        <f t="shared" si="16"/>
        <v>0</v>
      </c>
      <c r="K86" s="32">
        <f t="shared" si="16"/>
        <v>0</v>
      </c>
      <c r="L86" s="32">
        <f t="shared" si="16"/>
        <v>0</v>
      </c>
      <c r="M86" s="32">
        <f t="shared" si="16"/>
        <v>0</v>
      </c>
      <c r="N86" s="32">
        <f t="shared" si="14"/>
        <v>2253843</v>
      </c>
      <c r="O86" s="46">
        <f t="shared" si="12"/>
        <v>54.811357003891054</v>
      </c>
      <c r="P86" s="9"/>
    </row>
    <row r="87" spans="1:16" ht="15">
      <c r="A87" s="12"/>
      <c r="B87" s="25">
        <v>381</v>
      </c>
      <c r="C87" s="20" t="s">
        <v>97</v>
      </c>
      <c r="D87" s="47">
        <v>1095393</v>
      </c>
      <c r="E87" s="47">
        <v>120132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1215525</v>
      </c>
      <c r="O87" s="48">
        <f t="shared" si="12"/>
        <v>29.560432879377434</v>
      </c>
      <c r="P87" s="9"/>
    </row>
    <row r="88" spans="1:16" ht="15.75" thickBot="1">
      <c r="A88" s="12"/>
      <c r="B88" s="25">
        <v>383</v>
      </c>
      <c r="C88" s="20" t="s">
        <v>129</v>
      </c>
      <c r="D88" s="47">
        <v>1038318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1038318</v>
      </c>
      <c r="O88" s="48">
        <f t="shared" si="12"/>
        <v>25.25092412451362</v>
      </c>
      <c r="P88" s="9"/>
    </row>
    <row r="89" spans="1:119" ht="16.5" thickBot="1">
      <c r="A89" s="14" t="s">
        <v>74</v>
      </c>
      <c r="B89" s="23"/>
      <c r="C89" s="22"/>
      <c r="D89" s="15">
        <f aca="true" t="shared" si="17" ref="D89:M89">SUM(D5,D13,D18,D45,D75,D80,D86)</f>
        <v>30351757</v>
      </c>
      <c r="E89" s="15">
        <f t="shared" si="17"/>
        <v>20208887</v>
      </c>
      <c r="F89" s="15">
        <f t="shared" si="17"/>
        <v>0</v>
      </c>
      <c r="G89" s="15">
        <f t="shared" si="17"/>
        <v>2243836</v>
      </c>
      <c r="H89" s="15">
        <f t="shared" si="17"/>
        <v>0</v>
      </c>
      <c r="I89" s="15">
        <f t="shared" si="17"/>
        <v>131844</v>
      </c>
      <c r="J89" s="15">
        <f t="shared" si="17"/>
        <v>0</v>
      </c>
      <c r="K89" s="15">
        <f t="shared" si="17"/>
        <v>0</v>
      </c>
      <c r="L89" s="15">
        <f t="shared" si="17"/>
        <v>0</v>
      </c>
      <c r="M89" s="15">
        <f t="shared" si="17"/>
        <v>0</v>
      </c>
      <c r="N89" s="15">
        <f t="shared" si="14"/>
        <v>52936324</v>
      </c>
      <c r="O89" s="38">
        <f t="shared" si="12"/>
        <v>1287.3619649805448</v>
      </c>
      <c r="P89" s="6"/>
      <c r="Q89" s="2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</row>
    <row r="90" spans="1:15" ht="15">
      <c r="A90" s="16"/>
      <c r="B90" s="18"/>
      <c r="C90" s="18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9"/>
    </row>
    <row r="91" spans="1:15" ht="15">
      <c r="A91" s="41"/>
      <c r="B91" s="42"/>
      <c r="C91" s="42"/>
      <c r="D91" s="43"/>
      <c r="E91" s="43"/>
      <c r="F91" s="43"/>
      <c r="G91" s="43"/>
      <c r="H91" s="43"/>
      <c r="I91" s="43"/>
      <c r="J91" s="43"/>
      <c r="K91" s="43"/>
      <c r="L91" s="49" t="s">
        <v>200</v>
      </c>
      <c r="M91" s="49"/>
      <c r="N91" s="49"/>
      <c r="O91" s="44">
        <v>41120</v>
      </c>
    </row>
    <row r="92" spans="1:15" ht="15">
      <c r="A92" s="50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2"/>
    </row>
    <row r="93" spans="1:15" ht="15.75" customHeight="1" thickBot="1">
      <c r="A93" s="53" t="s">
        <v>114</v>
      </c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5"/>
    </row>
  </sheetData>
  <sheetProtection/>
  <mergeCells count="10">
    <mergeCell ref="L91:N91"/>
    <mergeCell ref="A92:O92"/>
    <mergeCell ref="A93:O9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105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195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98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103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99</v>
      </c>
      <c r="F4" s="34" t="s">
        <v>100</v>
      </c>
      <c r="G4" s="34" t="s">
        <v>101</v>
      </c>
      <c r="H4" s="34" t="s">
        <v>5</v>
      </c>
      <c r="I4" s="34" t="s">
        <v>6</v>
      </c>
      <c r="J4" s="35" t="s">
        <v>102</v>
      </c>
      <c r="K4" s="35" t="s">
        <v>7</v>
      </c>
      <c r="L4" s="35" t="s">
        <v>8</v>
      </c>
      <c r="M4" s="35" t="s">
        <v>9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17469299</v>
      </c>
      <c r="E5" s="27">
        <f t="shared" si="0"/>
        <v>10873671</v>
      </c>
      <c r="F5" s="27">
        <f t="shared" si="0"/>
        <v>0</v>
      </c>
      <c r="G5" s="27">
        <f t="shared" si="0"/>
        <v>988487</v>
      </c>
      <c r="H5" s="27">
        <f t="shared" si="0"/>
        <v>0</v>
      </c>
      <c r="I5" s="27">
        <f t="shared" si="0"/>
        <v>74369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29405826</v>
      </c>
      <c r="O5" s="33">
        <f aca="true" t="shared" si="1" ref="O5:O36">(N5/O$87)</f>
        <v>714.7745746232378</v>
      </c>
      <c r="P5" s="6"/>
    </row>
    <row r="6" spans="1:16" ht="15">
      <c r="A6" s="12"/>
      <c r="B6" s="25">
        <v>311</v>
      </c>
      <c r="C6" s="20" t="s">
        <v>2</v>
      </c>
      <c r="D6" s="47">
        <v>13116115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13116115</v>
      </c>
      <c r="O6" s="48">
        <f t="shared" si="1"/>
        <v>318.8166018473505</v>
      </c>
      <c r="P6" s="9"/>
    </row>
    <row r="7" spans="1:16" ht="15">
      <c r="A7" s="12"/>
      <c r="B7" s="25">
        <v>312.1</v>
      </c>
      <c r="C7" s="20" t="s">
        <v>10</v>
      </c>
      <c r="D7" s="47">
        <v>0</v>
      </c>
      <c r="E7" s="47">
        <v>338882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2">SUM(D7:M7)</f>
        <v>338882</v>
      </c>
      <c r="O7" s="48">
        <f t="shared" si="1"/>
        <v>8.237287311618863</v>
      </c>
      <c r="P7" s="9"/>
    </row>
    <row r="8" spans="1:16" ht="15">
      <c r="A8" s="12"/>
      <c r="B8" s="25">
        <v>312.3</v>
      </c>
      <c r="C8" s="20" t="s">
        <v>11</v>
      </c>
      <c r="D8" s="47">
        <v>0</v>
      </c>
      <c r="E8" s="47">
        <v>283303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283303</v>
      </c>
      <c r="O8" s="48">
        <f t="shared" si="1"/>
        <v>6.886315021876519</v>
      </c>
      <c r="P8" s="9"/>
    </row>
    <row r="9" spans="1:16" ht="15">
      <c r="A9" s="12"/>
      <c r="B9" s="25">
        <v>312.41</v>
      </c>
      <c r="C9" s="20" t="s">
        <v>13</v>
      </c>
      <c r="D9" s="47">
        <v>0</v>
      </c>
      <c r="E9" s="47">
        <v>1573119</v>
      </c>
      <c r="F9" s="47">
        <v>0</v>
      </c>
      <c r="G9" s="47">
        <v>988487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2561606</v>
      </c>
      <c r="O9" s="48">
        <f t="shared" si="1"/>
        <v>62.26558094312105</v>
      </c>
      <c r="P9" s="9"/>
    </row>
    <row r="10" spans="1:16" ht="15">
      <c r="A10" s="12"/>
      <c r="B10" s="25">
        <v>312.6</v>
      </c>
      <c r="C10" s="20" t="s">
        <v>14</v>
      </c>
      <c r="D10" s="47">
        <v>4240418</v>
      </c>
      <c r="E10" s="47">
        <v>1334312</v>
      </c>
      <c r="F10" s="47">
        <v>0</v>
      </c>
      <c r="G10" s="47">
        <v>0</v>
      </c>
      <c r="H10" s="47">
        <v>0</v>
      </c>
      <c r="I10" s="47">
        <v>74369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5649099</v>
      </c>
      <c r="O10" s="48">
        <f t="shared" si="1"/>
        <v>137.3140252795333</v>
      </c>
      <c r="P10" s="9"/>
    </row>
    <row r="11" spans="1:16" ht="15">
      <c r="A11" s="12"/>
      <c r="B11" s="25">
        <v>315</v>
      </c>
      <c r="C11" s="20" t="s">
        <v>132</v>
      </c>
      <c r="D11" s="47">
        <v>112766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112766</v>
      </c>
      <c r="O11" s="48">
        <f t="shared" si="1"/>
        <v>2.7410306271268836</v>
      </c>
      <c r="P11" s="9"/>
    </row>
    <row r="12" spans="1:16" ht="15">
      <c r="A12" s="12"/>
      <c r="B12" s="25">
        <v>319</v>
      </c>
      <c r="C12" s="20" t="s">
        <v>16</v>
      </c>
      <c r="D12" s="47">
        <v>0</v>
      </c>
      <c r="E12" s="47">
        <v>7344055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7344055</v>
      </c>
      <c r="O12" s="48">
        <f t="shared" si="1"/>
        <v>178.5137335926106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SUM(D14:D17)</f>
        <v>445543</v>
      </c>
      <c r="E13" s="32">
        <f t="shared" si="3"/>
        <v>640174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aca="true" t="shared" si="4" ref="N13:N19">SUM(D13:M13)</f>
        <v>1085717</v>
      </c>
      <c r="O13" s="46">
        <f t="shared" si="1"/>
        <v>26.390787554691297</v>
      </c>
      <c r="P13" s="10"/>
    </row>
    <row r="14" spans="1:16" ht="15">
      <c r="A14" s="12"/>
      <c r="B14" s="25">
        <v>322</v>
      </c>
      <c r="C14" s="20" t="s">
        <v>0</v>
      </c>
      <c r="D14" s="47">
        <v>0</v>
      </c>
      <c r="E14" s="47">
        <v>588511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588511</v>
      </c>
      <c r="O14" s="48">
        <f t="shared" si="1"/>
        <v>14.305080213903743</v>
      </c>
      <c r="P14" s="9"/>
    </row>
    <row r="15" spans="1:16" ht="15">
      <c r="A15" s="12"/>
      <c r="B15" s="25">
        <v>323.7</v>
      </c>
      <c r="C15" s="20" t="s">
        <v>18</v>
      </c>
      <c r="D15" s="47">
        <v>402489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402489</v>
      </c>
      <c r="O15" s="48">
        <f t="shared" si="1"/>
        <v>9.78339815264949</v>
      </c>
      <c r="P15" s="9"/>
    </row>
    <row r="16" spans="1:16" ht="15">
      <c r="A16" s="12"/>
      <c r="B16" s="25">
        <v>325.2</v>
      </c>
      <c r="C16" s="20" t="s">
        <v>19</v>
      </c>
      <c r="D16" s="47">
        <v>0</v>
      </c>
      <c r="E16" s="47">
        <v>3697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3697</v>
      </c>
      <c r="O16" s="48">
        <f t="shared" si="1"/>
        <v>0.08986387943607195</v>
      </c>
      <c r="P16" s="9"/>
    </row>
    <row r="17" spans="1:16" ht="15">
      <c r="A17" s="12"/>
      <c r="B17" s="25">
        <v>329</v>
      </c>
      <c r="C17" s="20" t="s">
        <v>20</v>
      </c>
      <c r="D17" s="47">
        <v>43054</v>
      </c>
      <c r="E17" s="47">
        <v>47966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91020</v>
      </c>
      <c r="O17" s="48">
        <f t="shared" si="1"/>
        <v>2.212445308701993</v>
      </c>
      <c r="P17" s="9"/>
    </row>
    <row r="18" spans="1:16" ht="15.75">
      <c r="A18" s="29" t="s">
        <v>22</v>
      </c>
      <c r="B18" s="30"/>
      <c r="C18" s="31"/>
      <c r="D18" s="32">
        <f aca="true" t="shared" si="5" ref="D18:M18">SUM(D19:D42)</f>
        <v>5579161</v>
      </c>
      <c r="E18" s="32">
        <f t="shared" si="5"/>
        <v>4214357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9793518</v>
      </c>
      <c r="O18" s="46">
        <f t="shared" si="1"/>
        <v>238.05342732134176</v>
      </c>
      <c r="P18" s="10"/>
    </row>
    <row r="19" spans="1:16" ht="15">
      <c r="A19" s="12"/>
      <c r="B19" s="25">
        <v>331.2</v>
      </c>
      <c r="C19" s="20" t="s">
        <v>21</v>
      </c>
      <c r="D19" s="47">
        <v>116571</v>
      </c>
      <c r="E19" s="47">
        <v>84250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200821</v>
      </c>
      <c r="O19" s="48">
        <f t="shared" si="1"/>
        <v>4.8814049586776855</v>
      </c>
      <c r="P19" s="9"/>
    </row>
    <row r="20" spans="1:16" ht="15">
      <c r="A20" s="12"/>
      <c r="B20" s="25">
        <v>331.61</v>
      </c>
      <c r="C20" s="20" t="s">
        <v>110</v>
      </c>
      <c r="D20" s="47">
        <v>31131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aca="true" t="shared" si="6" ref="N20:N25">SUM(D20:M20)</f>
        <v>31131</v>
      </c>
      <c r="O20" s="48">
        <f t="shared" si="1"/>
        <v>0.7567087992221682</v>
      </c>
      <c r="P20" s="9"/>
    </row>
    <row r="21" spans="1:16" ht="15">
      <c r="A21" s="12"/>
      <c r="B21" s="25">
        <v>331.65</v>
      </c>
      <c r="C21" s="20" t="s">
        <v>28</v>
      </c>
      <c r="D21" s="47">
        <v>0</v>
      </c>
      <c r="E21" s="47">
        <v>88625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6"/>
        <v>88625</v>
      </c>
      <c r="O21" s="48">
        <f t="shared" si="1"/>
        <v>2.154229460379193</v>
      </c>
      <c r="P21" s="9"/>
    </row>
    <row r="22" spans="1:16" ht="15">
      <c r="A22" s="12"/>
      <c r="B22" s="25">
        <v>331.69</v>
      </c>
      <c r="C22" s="20" t="s">
        <v>29</v>
      </c>
      <c r="D22" s="47">
        <v>171312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171312</v>
      </c>
      <c r="O22" s="48">
        <f t="shared" si="1"/>
        <v>4.1641225085075355</v>
      </c>
      <c r="P22" s="9"/>
    </row>
    <row r="23" spans="1:16" ht="15">
      <c r="A23" s="12"/>
      <c r="B23" s="25">
        <v>331.7</v>
      </c>
      <c r="C23" s="20" t="s">
        <v>23</v>
      </c>
      <c r="D23" s="47">
        <v>121343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121343</v>
      </c>
      <c r="O23" s="48">
        <f t="shared" si="1"/>
        <v>2.9495138551288282</v>
      </c>
      <c r="P23" s="9"/>
    </row>
    <row r="24" spans="1:16" ht="15">
      <c r="A24" s="12"/>
      <c r="B24" s="25">
        <v>334.1</v>
      </c>
      <c r="C24" s="20" t="s">
        <v>24</v>
      </c>
      <c r="D24" s="47">
        <v>27878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27878</v>
      </c>
      <c r="O24" s="48">
        <f t="shared" si="1"/>
        <v>0.677637335926106</v>
      </c>
      <c r="P24" s="9"/>
    </row>
    <row r="25" spans="1:16" ht="15">
      <c r="A25" s="12"/>
      <c r="B25" s="25">
        <v>334.2</v>
      </c>
      <c r="C25" s="20" t="s">
        <v>25</v>
      </c>
      <c r="D25" s="47">
        <v>0</v>
      </c>
      <c r="E25" s="47">
        <v>391851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391851</v>
      </c>
      <c r="O25" s="48">
        <f t="shared" si="1"/>
        <v>9.524817695673311</v>
      </c>
      <c r="P25" s="9"/>
    </row>
    <row r="26" spans="1:16" ht="15">
      <c r="A26" s="12"/>
      <c r="B26" s="25">
        <v>334.34</v>
      </c>
      <c r="C26" s="20" t="s">
        <v>31</v>
      </c>
      <c r="D26" s="47">
        <v>0</v>
      </c>
      <c r="E26" s="47">
        <v>89442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89442</v>
      </c>
      <c r="O26" s="48">
        <f t="shared" si="1"/>
        <v>2.1740884783665533</v>
      </c>
      <c r="P26" s="9"/>
    </row>
    <row r="27" spans="1:16" ht="15">
      <c r="A27" s="12"/>
      <c r="B27" s="25">
        <v>334.36</v>
      </c>
      <c r="C27" s="20" t="s">
        <v>178</v>
      </c>
      <c r="D27" s="47">
        <v>0</v>
      </c>
      <c r="E27" s="47">
        <v>1022259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aca="true" t="shared" si="7" ref="N27:N41">SUM(D27:M27)</f>
        <v>1022259</v>
      </c>
      <c r="O27" s="48">
        <f t="shared" si="1"/>
        <v>24.8482984929509</v>
      </c>
      <c r="P27" s="9"/>
    </row>
    <row r="28" spans="1:16" ht="15">
      <c r="A28" s="12"/>
      <c r="B28" s="25">
        <v>334.69</v>
      </c>
      <c r="C28" s="20" t="s">
        <v>35</v>
      </c>
      <c r="D28" s="47">
        <v>223281</v>
      </c>
      <c r="E28" s="47">
        <v>30183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7"/>
        <v>253464</v>
      </c>
      <c r="O28" s="48">
        <f t="shared" si="1"/>
        <v>6.161011181332037</v>
      </c>
      <c r="P28" s="9"/>
    </row>
    <row r="29" spans="1:16" ht="15">
      <c r="A29" s="12"/>
      <c r="B29" s="25">
        <v>334.7</v>
      </c>
      <c r="C29" s="20" t="s">
        <v>36</v>
      </c>
      <c r="D29" s="47">
        <v>0</v>
      </c>
      <c r="E29" s="47">
        <v>350000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350000</v>
      </c>
      <c r="O29" s="48">
        <f t="shared" si="1"/>
        <v>8.50753524550316</v>
      </c>
      <c r="P29" s="9"/>
    </row>
    <row r="30" spans="1:16" ht="15">
      <c r="A30" s="12"/>
      <c r="B30" s="25">
        <v>335.12</v>
      </c>
      <c r="C30" s="20" t="s">
        <v>133</v>
      </c>
      <c r="D30" s="47">
        <v>1004311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1004311</v>
      </c>
      <c r="O30" s="48">
        <f t="shared" si="1"/>
        <v>24.412032085561496</v>
      </c>
      <c r="P30" s="9"/>
    </row>
    <row r="31" spans="1:16" ht="15">
      <c r="A31" s="12"/>
      <c r="B31" s="25">
        <v>335.13</v>
      </c>
      <c r="C31" s="20" t="s">
        <v>134</v>
      </c>
      <c r="D31" s="47">
        <v>17247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17247</v>
      </c>
      <c r="O31" s="48">
        <f t="shared" si="1"/>
        <v>0.41922702965483716</v>
      </c>
      <c r="P31" s="9"/>
    </row>
    <row r="32" spans="1:16" ht="15">
      <c r="A32" s="12"/>
      <c r="B32" s="25">
        <v>335.14</v>
      </c>
      <c r="C32" s="20" t="s">
        <v>135</v>
      </c>
      <c r="D32" s="47">
        <v>13557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13557</v>
      </c>
      <c r="O32" s="48">
        <f t="shared" si="1"/>
        <v>0.3295333009236753</v>
      </c>
      <c r="P32" s="9"/>
    </row>
    <row r="33" spans="1:16" ht="15">
      <c r="A33" s="12"/>
      <c r="B33" s="25">
        <v>335.15</v>
      </c>
      <c r="C33" s="20" t="s">
        <v>136</v>
      </c>
      <c r="D33" s="47">
        <v>7315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7315</v>
      </c>
      <c r="O33" s="48">
        <f t="shared" si="1"/>
        <v>0.17780748663101603</v>
      </c>
      <c r="P33" s="9"/>
    </row>
    <row r="34" spans="1:16" ht="15">
      <c r="A34" s="12"/>
      <c r="B34" s="25">
        <v>335.16</v>
      </c>
      <c r="C34" s="20" t="s">
        <v>190</v>
      </c>
      <c r="D34" s="47">
        <v>223250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223250</v>
      </c>
      <c r="O34" s="48">
        <f t="shared" si="1"/>
        <v>5.426592124453087</v>
      </c>
      <c r="P34" s="9"/>
    </row>
    <row r="35" spans="1:16" ht="15">
      <c r="A35" s="12"/>
      <c r="B35" s="25">
        <v>335.18</v>
      </c>
      <c r="C35" s="20" t="s">
        <v>137</v>
      </c>
      <c r="D35" s="47">
        <v>2488446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2488446</v>
      </c>
      <c r="O35" s="48">
        <f t="shared" si="1"/>
        <v>60.4872630043753</v>
      </c>
      <c r="P35" s="9"/>
    </row>
    <row r="36" spans="1:16" ht="15">
      <c r="A36" s="12"/>
      <c r="B36" s="25">
        <v>335.19</v>
      </c>
      <c r="C36" s="20" t="s">
        <v>138</v>
      </c>
      <c r="D36" s="47">
        <v>1117222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1117222</v>
      </c>
      <c r="O36" s="48">
        <f t="shared" si="1"/>
        <v>27.156587263004376</v>
      </c>
      <c r="P36" s="9"/>
    </row>
    <row r="37" spans="1:16" ht="15">
      <c r="A37" s="12"/>
      <c r="B37" s="25">
        <v>335.21</v>
      </c>
      <c r="C37" s="20" t="s">
        <v>45</v>
      </c>
      <c r="D37" s="47">
        <v>0</v>
      </c>
      <c r="E37" s="47">
        <v>18550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18550</v>
      </c>
      <c r="O37" s="48">
        <f aca="true" t="shared" si="8" ref="O37:O68">(N37/O$87)</f>
        <v>0.45089936801166747</v>
      </c>
      <c r="P37" s="9"/>
    </row>
    <row r="38" spans="1:16" ht="15">
      <c r="A38" s="12"/>
      <c r="B38" s="25">
        <v>335.22</v>
      </c>
      <c r="C38" s="20" t="s">
        <v>196</v>
      </c>
      <c r="D38" s="47">
        <v>0</v>
      </c>
      <c r="E38" s="47">
        <v>226496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226496</v>
      </c>
      <c r="O38" s="48">
        <f t="shared" si="8"/>
        <v>5.505493437044239</v>
      </c>
      <c r="P38" s="9"/>
    </row>
    <row r="39" spans="1:16" ht="15">
      <c r="A39" s="12"/>
      <c r="B39" s="25">
        <v>335.42</v>
      </c>
      <c r="C39" s="20" t="s">
        <v>180</v>
      </c>
      <c r="D39" s="47">
        <v>0</v>
      </c>
      <c r="E39" s="47">
        <v>59689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59689</v>
      </c>
      <c r="O39" s="48">
        <f t="shared" si="8"/>
        <v>1.450875060768109</v>
      </c>
      <c r="P39" s="9"/>
    </row>
    <row r="40" spans="1:16" ht="15">
      <c r="A40" s="12"/>
      <c r="B40" s="25">
        <v>335.49</v>
      </c>
      <c r="C40" s="20" t="s">
        <v>46</v>
      </c>
      <c r="D40" s="47">
        <v>0</v>
      </c>
      <c r="E40" s="47">
        <v>1853012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1853012</v>
      </c>
      <c r="O40" s="48">
        <f t="shared" si="8"/>
        <v>45.04161400097229</v>
      </c>
      <c r="P40" s="9"/>
    </row>
    <row r="41" spans="1:16" ht="15">
      <c r="A41" s="12"/>
      <c r="B41" s="25">
        <v>336</v>
      </c>
      <c r="C41" s="20" t="s">
        <v>127</v>
      </c>
      <c r="D41" s="47">
        <v>11297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11297</v>
      </c>
      <c r="O41" s="48">
        <f t="shared" si="8"/>
        <v>0.2745989304812834</v>
      </c>
      <c r="P41" s="9"/>
    </row>
    <row r="42" spans="1:16" ht="15">
      <c r="A42" s="12"/>
      <c r="B42" s="25">
        <v>337.2</v>
      </c>
      <c r="C42" s="20" t="s">
        <v>112</v>
      </c>
      <c r="D42" s="47">
        <v>5000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5000</v>
      </c>
      <c r="O42" s="48">
        <f t="shared" si="8"/>
        <v>0.12153621779290229</v>
      </c>
      <c r="P42" s="9"/>
    </row>
    <row r="43" spans="1:16" ht="15.75">
      <c r="A43" s="29" t="s">
        <v>51</v>
      </c>
      <c r="B43" s="30"/>
      <c r="C43" s="31"/>
      <c r="D43" s="32">
        <f aca="true" t="shared" si="9" ref="D43:M43">SUM(D44:D71)</f>
        <v>1620521</v>
      </c>
      <c r="E43" s="32">
        <f t="shared" si="9"/>
        <v>2940300</v>
      </c>
      <c r="F43" s="32">
        <f t="shared" si="9"/>
        <v>0</v>
      </c>
      <c r="G43" s="32">
        <f t="shared" si="9"/>
        <v>0</v>
      </c>
      <c r="H43" s="32">
        <f t="shared" si="9"/>
        <v>0</v>
      </c>
      <c r="I43" s="32">
        <f t="shared" si="9"/>
        <v>48884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4609705</v>
      </c>
      <c r="O43" s="46">
        <f t="shared" si="8"/>
        <v>112.04922216820613</v>
      </c>
      <c r="P43" s="10"/>
    </row>
    <row r="44" spans="1:16" ht="15">
      <c r="A44" s="12"/>
      <c r="B44" s="25">
        <v>341.1</v>
      </c>
      <c r="C44" s="20" t="s">
        <v>140</v>
      </c>
      <c r="D44" s="47">
        <v>197112</v>
      </c>
      <c r="E44" s="47">
        <v>748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197860</v>
      </c>
      <c r="O44" s="48">
        <f t="shared" si="8"/>
        <v>4.809431210500729</v>
      </c>
      <c r="P44" s="9"/>
    </row>
    <row r="45" spans="1:16" ht="15">
      <c r="A45" s="12"/>
      <c r="B45" s="25">
        <v>341.15</v>
      </c>
      <c r="C45" s="20" t="s">
        <v>141</v>
      </c>
      <c r="D45" s="47">
        <v>0</v>
      </c>
      <c r="E45" s="47">
        <v>92756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aca="true" t="shared" si="10" ref="N45:N71">SUM(D45:M45)</f>
        <v>92756</v>
      </c>
      <c r="O45" s="48">
        <f t="shared" si="8"/>
        <v>2.254642683519689</v>
      </c>
      <c r="P45" s="9"/>
    </row>
    <row r="46" spans="1:16" ht="15">
      <c r="A46" s="12"/>
      <c r="B46" s="25">
        <v>341.2</v>
      </c>
      <c r="C46" s="20" t="s">
        <v>142</v>
      </c>
      <c r="D46" s="47">
        <v>0</v>
      </c>
      <c r="E46" s="47">
        <v>967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10"/>
        <v>967</v>
      </c>
      <c r="O46" s="48">
        <f t="shared" si="8"/>
        <v>0.0235051045211473</v>
      </c>
      <c r="P46" s="9"/>
    </row>
    <row r="47" spans="1:16" ht="15">
      <c r="A47" s="12"/>
      <c r="B47" s="25">
        <v>341.52</v>
      </c>
      <c r="C47" s="20" t="s">
        <v>144</v>
      </c>
      <c r="D47" s="47">
        <v>323468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10"/>
        <v>323468</v>
      </c>
      <c r="O47" s="48">
        <f t="shared" si="8"/>
        <v>7.8626154594069035</v>
      </c>
      <c r="P47" s="9"/>
    </row>
    <row r="48" spans="1:16" ht="15">
      <c r="A48" s="12"/>
      <c r="B48" s="25">
        <v>341.8</v>
      </c>
      <c r="C48" s="20" t="s">
        <v>191</v>
      </c>
      <c r="D48" s="47">
        <v>675423</v>
      </c>
      <c r="E48" s="47">
        <v>15912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691335</v>
      </c>
      <c r="O48" s="48">
        <f t="shared" si="8"/>
        <v>16.80444822557122</v>
      </c>
      <c r="P48" s="9"/>
    </row>
    <row r="49" spans="1:16" ht="15">
      <c r="A49" s="12"/>
      <c r="B49" s="25">
        <v>341.9</v>
      </c>
      <c r="C49" s="20" t="s">
        <v>146</v>
      </c>
      <c r="D49" s="47">
        <v>72923</v>
      </c>
      <c r="E49" s="47">
        <v>80829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153752</v>
      </c>
      <c r="O49" s="48">
        <f t="shared" si="8"/>
        <v>3.7372873116188625</v>
      </c>
      <c r="P49" s="9"/>
    </row>
    <row r="50" spans="1:16" ht="15">
      <c r="A50" s="12"/>
      <c r="B50" s="25">
        <v>342.3</v>
      </c>
      <c r="C50" s="20" t="s">
        <v>182</v>
      </c>
      <c r="D50" s="47">
        <v>0</v>
      </c>
      <c r="E50" s="47">
        <v>259652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259652</v>
      </c>
      <c r="O50" s="48">
        <f t="shared" si="8"/>
        <v>6.3114244044725325</v>
      </c>
      <c r="P50" s="9"/>
    </row>
    <row r="51" spans="1:16" ht="15">
      <c r="A51" s="12"/>
      <c r="B51" s="25">
        <v>342.4</v>
      </c>
      <c r="C51" s="20" t="s">
        <v>62</v>
      </c>
      <c r="D51" s="47">
        <v>0</v>
      </c>
      <c r="E51" s="47">
        <v>89821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89821</v>
      </c>
      <c r="O51" s="48">
        <f t="shared" si="8"/>
        <v>2.1833009236752554</v>
      </c>
      <c r="P51" s="9"/>
    </row>
    <row r="52" spans="1:16" ht="15">
      <c r="A52" s="12"/>
      <c r="B52" s="25">
        <v>342.6</v>
      </c>
      <c r="C52" s="20" t="s">
        <v>63</v>
      </c>
      <c r="D52" s="47">
        <v>0</v>
      </c>
      <c r="E52" s="47">
        <v>1253789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1253789</v>
      </c>
      <c r="O52" s="48">
        <f t="shared" si="8"/>
        <v>30.476154594069033</v>
      </c>
      <c r="P52" s="9"/>
    </row>
    <row r="53" spans="1:16" ht="15">
      <c r="A53" s="12"/>
      <c r="B53" s="25">
        <v>342.9</v>
      </c>
      <c r="C53" s="20" t="s">
        <v>64</v>
      </c>
      <c r="D53" s="47">
        <v>0</v>
      </c>
      <c r="E53" s="47">
        <v>15367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15367</v>
      </c>
      <c r="O53" s="48">
        <f t="shared" si="8"/>
        <v>0.3735294117647059</v>
      </c>
      <c r="P53" s="9"/>
    </row>
    <row r="54" spans="1:16" ht="15">
      <c r="A54" s="12"/>
      <c r="B54" s="25">
        <v>343.4</v>
      </c>
      <c r="C54" s="20" t="s">
        <v>65</v>
      </c>
      <c r="D54" s="47">
        <v>0</v>
      </c>
      <c r="E54" s="47">
        <v>227949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227949</v>
      </c>
      <c r="O54" s="48">
        <f t="shared" si="8"/>
        <v>5.5408118619348565</v>
      </c>
      <c r="P54" s="9"/>
    </row>
    <row r="55" spans="1:16" ht="15">
      <c r="A55" s="12"/>
      <c r="B55" s="25">
        <v>343.8</v>
      </c>
      <c r="C55" s="20" t="s">
        <v>66</v>
      </c>
      <c r="D55" s="47">
        <v>0</v>
      </c>
      <c r="E55" s="47">
        <v>104125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104125</v>
      </c>
      <c r="O55" s="48">
        <f t="shared" si="8"/>
        <v>2.53099173553719</v>
      </c>
      <c r="P55" s="9"/>
    </row>
    <row r="56" spans="1:16" ht="15">
      <c r="A56" s="12"/>
      <c r="B56" s="25">
        <v>345.9</v>
      </c>
      <c r="C56" s="20" t="s">
        <v>68</v>
      </c>
      <c r="D56" s="47">
        <v>0</v>
      </c>
      <c r="E56" s="47">
        <v>26074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26074</v>
      </c>
      <c r="O56" s="48">
        <f t="shared" si="8"/>
        <v>0.6337870685464269</v>
      </c>
      <c r="P56" s="9"/>
    </row>
    <row r="57" spans="1:16" ht="15">
      <c r="A57" s="12"/>
      <c r="B57" s="25">
        <v>346.4</v>
      </c>
      <c r="C57" s="20" t="s">
        <v>69</v>
      </c>
      <c r="D57" s="47">
        <v>0</v>
      </c>
      <c r="E57" s="47">
        <v>103826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103826</v>
      </c>
      <c r="O57" s="48">
        <f t="shared" si="8"/>
        <v>2.5237238697131743</v>
      </c>
      <c r="P57" s="9"/>
    </row>
    <row r="58" spans="1:16" ht="15">
      <c r="A58" s="12"/>
      <c r="B58" s="25">
        <v>346.9</v>
      </c>
      <c r="C58" s="20" t="s">
        <v>70</v>
      </c>
      <c r="D58" s="47">
        <v>10931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10931</v>
      </c>
      <c r="O58" s="48">
        <f t="shared" si="8"/>
        <v>0.265702479338843</v>
      </c>
      <c r="P58" s="9"/>
    </row>
    <row r="59" spans="1:16" ht="15">
      <c r="A59" s="12"/>
      <c r="B59" s="25">
        <v>347.2</v>
      </c>
      <c r="C59" s="20" t="s">
        <v>71</v>
      </c>
      <c r="D59" s="47">
        <v>340568</v>
      </c>
      <c r="E59" s="47">
        <v>0</v>
      </c>
      <c r="F59" s="47">
        <v>0</v>
      </c>
      <c r="G59" s="47">
        <v>0</v>
      </c>
      <c r="H59" s="47">
        <v>0</v>
      </c>
      <c r="I59" s="47">
        <v>48884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389452</v>
      </c>
      <c r="O59" s="48">
        <f t="shared" si="8"/>
        <v>9.466504618376277</v>
      </c>
      <c r="P59" s="9"/>
    </row>
    <row r="60" spans="1:16" ht="15">
      <c r="A60" s="12"/>
      <c r="B60" s="25">
        <v>348.12</v>
      </c>
      <c r="C60" s="20" t="s">
        <v>147</v>
      </c>
      <c r="D60" s="47">
        <v>0</v>
      </c>
      <c r="E60" s="47">
        <v>3737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aca="true" t="shared" si="11" ref="N60:N69">SUM(D60:M60)</f>
        <v>3737</v>
      </c>
      <c r="O60" s="48">
        <f t="shared" si="8"/>
        <v>0.09083616917841517</v>
      </c>
      <c r="P60" s="9"/>
    </row>
    <row r="61" spans="1:16" ht="15">
      <c r="A61" s="12"/>
      <c r="B61" s="25">
        <v>348.22</v>
      </c>
      <c r="C61" s="20" t="s">
        <v>148</v>
      </c>
      <c r="D61" s="47">
        <v>0</v>
      </c>
      <c r="E61" s="47">
        <v>9683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1"/>
        <v>9683</v>
      </c>
      <c r="O61" s="48">
        <f t="shared" si="8"/>
        <v>0.23536703937773457</v>
      </c>
      <c r="P61" s="9"/>
    </row>
    <row r="62" spans="1:16" ht="15">
      <c r="A62" s="12"/>
      <c r="B62" s="25">
        <v>348.31</v>
      </c>
      <c r="C62" s="20" t="s">
        <v>149</v>
      </c>
      <c r="D62" s="47">
        <v>0</v>
      </c>
      <c r="E62" s="47">
        <v>91754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1"/>
        <v>91754</v>
      </c>
      <c r="O62" s="48">
        <f t="shared" si="8"/>
        <v>2.2302868254739914</v>
      </c>
      <c r="P62" s="9"/>
    </row>
    <row r="63" spans="1:16" ht="15">
      <c r="A63" s="12"/>
      <c r="B63" s="25">
        <v>348.32</v>
      </c>
      <c r="C63" s="20" t="s">
        <v>150</v>
      </c>
      <c r="D63" s="47">
        <v>0</v>
      </c>
      <c r="E63" s="47">
        <v>40996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1"/>
        <v>40996</v>
      </c>
      <c r="O63" s="48">
        <f t="shared" si="8"/>
        <v>0.9964997569275644</v>
      </c>
      <c r="P63" s="9"/>
    </row>
    <row r="64" spans="1:16" ht="15">
      <c r="A64" s="12"/>
      <c r="B64" s="25">
        <v>348.41</v>
      </c>
      <c r="C64" s="20" t="s">
        <v>151</v>
      </c>
      <c r="D64" s="47">
        <v>0</v>
      </c>
      <c r="E64" s="47">
        <v>94124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94124</v>
      </c>
      <c r="O64" s="48">
        <f t="shared" si="8"/>
        <v>2.287894992707827</v>
      </c>
      <c r="P64" s="9"/>
    </row>
    <row r="65" spans="1:16" ht="15">
      <c r="A65" s="12"/>
      <c r="B65" s="25">
        <v>348.42</v>
      </c>
      <c r="C65" s="20" t="s">
        <v>152</v>
      </c>
      <c r="D65" s="47">
        <v>0</v>
      </c>
      <c r="E65" s="47">
        <v>5640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5640</v>
      </c>
      <c r="O65" s="48">
        <f t="shared" si="8"/>
        <v>0.13709285367039378</v>
      </c>
      <c r="P65" s="9"/>
    </row>
    <row r="66" spans="1:16" ht="15">
      <c r="A66" s="12"/>
      <c r="B66" s="25">
        <v>348.52</v>
      </c>
      <c r="C66" s="20" t="s">
        <v>153</v>
      </c>
      <c r="D66" s="47">
        <v>0</v>
      </c>
      <c r="E66" s="47">
        <v>79258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79258</v>
      </c>
      <c r="O66" s="48">
        <f t="shared" si="8"/>
        <v>1.9265435099659698</v>
      </c>
      <c r="P66" s="9"/>
    </row>
    <row r="67" spans="1:16" ht="15">
      <c r="A67" s="12"/>
      <c r="B67" s="25">
        <v>348.53</v>
      </c>
      <c r="C67" s="20" t="s">
        <v>154</v>
      </c>
      <c r="D67" s="47">
        <v>0</v>
      </c>
      <c r="E67" s="47">
        <v>61623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61623</v>
      </c>
      <c r="O67" s="48">
        <f t="shared" si="8"/>
        <v>1.4978852698104035</v>
      </c>
      <c r="P67" s="9"/>
    </row>
    <row r="68" spans="1:16" ht="15">
      <c r="A68" s="12"/>
      <c r="B68" s="25">
        <v>348.71</v>
      </c>
      <c r="C68" s="20" t="s">
        <v>155</v>
      </c>
      <c r="D68" s="47">
        <v>0</v>
      </c>
      <c r="E68" s="47">
        <v>29055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29055</v>
      </c>
      <c r="O68" s="48">
        <f t="shared" si="8"/>
        <v>0.7062469615945551</v>
      </c>
      <c r="P68" s="9"/>
    </row>
    <row r="69" spans="1:16" ht="15">
      <c r="A69" s="12"/>
      <c r="B69" s="25">
        <v>348.72</v>
      </c>
      <c r="C69" s="20" t="s">
        <v>156</v>
      </c>
      <c r="D69" s="47">
        <v>0</v>
      </c>
      <c r="E69" s="47">
        <v>2206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2206</v>
      </c>
      <c r="O69" s="48">
        <f aca="true" t="shared" si="12" ref="O69:O85">(N69/O$87)</f>
        <v>0.05362177929022849</v>
      </c>
      <c r="P69" s="9"/>
    </row>
    <row r="70" spans="1:16" ht="15">
      <c r="A70" s="12"/>
      <c r="B70" s="25">
        <v>348.85</v>
      </c>
      <c r="C70" s="20" t="s">
        <v>192</v>
      </c>
      <c r="D70" s="47">
        <v>0</v>
      </c>
      <c r="E70" s="47">
        <v>250409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250409</v>
      </c>
      <c r="O70" s="48">
        <f t="shared" si="12"/>
        <v>6.086752552260574</v>
      </c>
      <c r="P70" s="9"/>
    </row>
    <row r="71" spans="1:16" ht="15">
      <c r="A71" s="12"/>
      <c r="B71" s="25">
        <v>348.99</v>
      </c>
      <c r="C71" s="20" t="s">
        <v>193</v>
      </c>
      <c r="D71" s="47">
        <v>96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96</v>
      </c>
      <c r="O71" s="48">
        <f t="shared" si="12"/>
        <v>0.002333495381623724</v>
      </c>
      <c r="P71" s="9"/>
    </row>
    <row r="72" spans="1:16" ht="15.75">
      <c r="A72" s="29" t="s">
        <v>52</v>
      </c>
      <c r="B72" s="30"/>
      <c r="C72" s="31"/>
      <c r="D72" s="32">
        <f aca="true" t="shared" si="13" ref="D72:M72">SUM(D73:D76)</f>
        <v>87748</v>
      </c>
      <c r="E72" s="32">
        <f t="shared" si="13"/>
        <v>358798</v>
      </c>
      <c r="F72" s="32">
        <f t="shared" si="13"/>
        <v>0</v>
      </c>
      <c r="G72" s="32">
        <f t="shared" si="13"/>
        <v>0</v>
      </c>
      <c r="H72" s="32">
        <f t="shared" si="13"/>
        <v>0</v>
      </c>
      <c r="I72" s="32">
        <f t="shared" si="13"/>
        <v>0</v>
      </c>
      <c r="J72" s="32">
        <f t="shared" si="13"/>
        <v>0</v>
      </c>
      <c r="K72" s="32">
        <f t="shared" si="13"/>
        <v>0</v>
      </c>
      <c r="L72" s="32">
        <f t="shared" si="13"/>
        <v>0</v>
      </c>
      <c r="M72" s="32">
        <f t="shared" si="13"/>
        <v>0</v>
      </c>
      <c r="N72" s="32">
        <f aca="true" t="shared" si="14" ref="N72:N85">SUM(D72:M72)</f>
        <v>446546</v>
      </c>
      <c r="O72" s="46">
        <f t="shared" si="12"/>
        <v>10.854302382109868</v>
      </c>
      <c r="P72" s="10"/>
    </row>
    <row r="73" spans="1:16" ht="15">
      <c r="A73" s="13"/>
      <c r="B73" s="40">
        <v>351.1</v>
      </c>
      <c r="C73" s="21" t="s">
        <v>87</v>
      </c>
      <c r="D73" s="47">
        <v>21650</v>
      </c>
      <c r="E73" s="47">
        <v>173662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4"/>
        <v>195312</v>
      </c>
      <c r="O73" s="48">
        <f t="shared" si="12"/>
        <v>4.7474963539134665</v>
      </c>
      <c r="P73" s="9"/>
    </row>
    <row r="74" spans="1:16" ht="15">
      <c r="A74" s="13"/>
      <c r="B74" s="40">
        <v>352</v>
      </c>
      <c r="C74" s="21" t="s">
        <v>88</v>
      </c>
      <c r="D74" s="47">
        <v>14254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4"/>
        <v>14254</v>
      </c>
      <c r="O74" s="48">
        <f t="shared" si="12"/>
        <v>0.34647544968400584</v>
      </c>
      <c r="P74" s="9"/>
    </row>
    <row r="75" spans="1:16" ht="15">
      <c r="A75" s="13"/>
      <c r="B75" s="40">
        <v>354</v>
      </c>
      <c r="C75" s="21" t="s">
        <v>89</v>
      </c>
      <c r="D75" s="47">
        <v>0</v>
      </c>
      <c r="E75" s="47">
        <v>58604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4"/>
        <v>58604</v>
      </c>
      <c r="O75" s="48">
        <f t="shared" si="12"/>
        <v>1.4245017015070491</v>
      </c>
      <c r="P75" s="9"/>
    </row>
    <row r="76" spans="1:16" ht="15">
      <c r="A76" s="13"/>
      <c r="B76" s="40">
        <v>359</v>
      </c>
      <c r="C76" s="21" t="s">
        <v>90</v>
      </c>
      <c r="D76" s="47">
        <v>51844</v>
      </c>
      <c r="E76" s="47">
        <v>126532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4"/>
        <v>178376</v>
      </c>
      <c r="O76" s="48">
        <f t="shared" si="12"/>
        <v>4.335828877005348</v>
      </c>
      <c r="P76" s="9"/>
    </row>
    <row r="77" spans="1:16" ht="15.75">
      <c r="A77" s="29" t="s">
        <v>3</v>
      </c>
      <c r="B77" s="30"/>
      <c r="C77" s="31"/>
      <c r="D77" s="32">
        <f aca="true" t="shared" si="15" ref="D77:M77">SUM(D78:D81)</f>
        <v>1184986</v>
      </c>
      <c r="E77" s="32">
        <f t="shared" si="15"/>
        <v>1728618</v>
      </c>
      <c r="F77" s="32">
        <f t="shared" si="15"/>
        <v>0</v>
      </c>
      <c r="G77" s="32">
        <f t="shared" si="15"/>
        <v>1208635</v>
      </c>
      <c r="H77" s="32">
        <f t="shared" si="15"/>
        <v>0</v>
      </c>
      <c r="I77" s="32">
        <f t="shared" si="15"/>
        <v>553</v>
      </c>
      <c r="J77" s="32">
        <f t="shared" si="15"/>
        <v>0</v>
      </c>
      <c r="K77" s="32">
        <f t="shared" si="15"/>
        <v>0</v>
      </c>
      <c r="L77" s="32">
        <f t="shared" si="15"/>
        <v>0</v>
      </c>
      <c r="M77" s="32">
        <f t="shared" si="15"/>
        <v>0</v>
      </c>
      <c r="N77" s="32">
        <f t="shared" si="14"/>
        <v>4122792</v>
      </c>
      <c r="O77" s="46">
        <f t="shared" si="12"/>
        <v>100.21370928536705</v>
      </c>
      <c r="P77" s="10"/>
    </row>
    <row r="78" spans="1:16" ht="15">
      <c r="A78" s="12"/>
      <c r="B78" s="25">
        <v>361.1</v>
      </c>
      <c r="C78" s="20" t="s">
        <v>91</v>
      </c>
      <c r="D78" s="47">
        <v>160866</v>
      </c>
      <c r="E78" s="47">
        <v>313402</v>
      </c>
      <c r="F78" s="47">
        <v>0</v>
      </c>
      <c r="G78" s="47">
        <v>132887</v>
      </c>
      <c r="H78" s="47">
        <v>0</v>
      </c>
      <c r="I78" s="47">
        <v>461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4"/>
        <v>607616</v>
      </c>
      <c r="O78" s="48">
        <f t="shared" si="12"/>
        <v>14.769470102090423</v>
      </c>
      <c r="P78" s="9"/>
    </row>
    <row r="79" spans="1:16" ht="15">
      <c r="A79" s="12"/>
      <c r="B79" s="25">
        <v>362</v>
      </c>
      <c r="C79" s="20" t="s">
        <v>93</v>
      </c>
      <c r="D79" s="47">
        <v>169603</v>
      </c>
      <c r="E79" s="47">
        <v>188007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4"/>
        <v>357610</v>
      </c>
      <c r="O79" s="48">
        <f t="shared" si="12"/>
        <v>8.692513368983958</v>
      </c>
      <c r="P79" s="9"/>
    </row>
    <row r="80" spans="1:16" ht="15">
      <c r="A80" s="12"/>
      <c r="B80" s="25">
        <v>366</v>
      </c>
      <c r="C80" s="20" t="s">
        <v>95</v>
      </c>
      <c r="D80" s="47">
        <v>34555</v>
      </c>
      <c r="E80" s="47">
        <v>29120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63675</v>
      </c>
      <c r="O80" s="48">
        <f t="shared" si="12"/>
        <v>1.5477637335926107</v>
      </c>
      <c r="P80" s="9"/>
    </row>
    <row r="81" spans="1:16" ht="15">
      <c r="A81" s="12"/>
      <c r="B81" s="25">
        <v>369.9</v>
      </c>
      <c r="C81" s="20" t="s">
        <v>96</v>
      </c>
      <c r="D81" s="47">
        <v>819962</v>
      </c>
      <c r="E81" s="47">
        <v>1198089</v>
      </c>
      <c r="F81" s="47">
        <v>0</v>
      </c>
      <c r="G81" s="47">
        <v>1075748</v>
      </c>
      <c r="H81" s="47">
        <v>0</v>
      </c>
      <c r="I81" s="47">
        <v>92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3093891</v>
      </c>
      <c r="O81" s="48">
        <f t="shared" si="12"/>
        <v>75.20396208070005</v>
      </c>
      <c r="P81" s="9"/>
    </row>
    <row r="82" spans="1:16" ht="15.75">
      <c r="A82" s="29" t="s">
        <v>53</v>
      </c>
      <c r="B82" s="30"/>
      <c r="C82" s="31"/>
      <c r="D82" s="32">
        <f aca="true" t="shared" si="16" ref="D82:M82">SUM(D83:D84)</f>
        <v>1105223</v>
      </c>
      <c r="E82" s="32">
        <f t="shared" si="16"/>
        <v>3248905</v>
      </c>
      <c r="F82" s="32">
        <f t="shared" si="16"/>
        <v>0</v>
      </c>
      <c r="G82" s="32">
        <f t="shared" si="16"/>
        <v>0</v>
      </c>
      <c r="H82" s="32">
        <f t="shared" si="16"/>
        <v>0</v>
      </c>
      <c r="I82" s="32">
        <f t="shared" si="16"/>
        <v>0</v>
      </c>
      <c r="J82" s="32">
        <f t="shared" si="16"/>
        <v>0</v>
      </c>
      <c r="K82" s="32">
        <f t="shared" si="16"/>
        <v>0</v>
      </c>
      <c r="L82" s="32">
        <f t="shared" si="16"/>
        <v>0</v>
      </c>
      <c r="M82" s="32">
        <f t="shared" si="16"/>
        <v>0</v>
      </c>
      <c r="N82" s="32">
        <f t="shared" si="14"/>
        <v>4354128</v>
      </c>
      <c r="O82" s="46">
        <f t="shared" si="12"/>
        <v>105.8368497812348</v>
      </c>
      <c r="P82" s="9"/>
    </row>
    <row r="83" spans="1:16" ht="15">
      <c r="A83" s="12"/>
      <c r="B83" s="25">
        <v>381</v>
      </c>
      <c r="C83" s="20" t="s">
        <v>97</v>
      </c>
      <c r="D83" s="47">
        <v>874445</v>
      </c>
      <c r="E83" s="47">
        <v>3248905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4123350</v>
      </c>
      <c r="O83" s="48">
        <f t="shared" si="12"/>
        <v>100.22727272727273</v>
      </c>
      <c r="P83" s="9"/>
    </row>
    <row r="84" spans="1:16" ht="15.75" thickBot="1">
      <c r="A84" s="12"/>
      <c r="B84" s="25">
        <v>383</v>
      </c>
      <c r="C84" s="20" t="s">
        <v>129</v>
      </c>
      <c r="D84" s="47">
        <v>230778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230778</v>
      </c>
      <c r="O84" s="48">
        <f t="shared" si="12"/>
        <v>5.609577053962081</v>
      </c>
      <c r="P84" s="9"/>
    </row>
    <row r="85" spans="1:119" ht="16.5" thickBot="1">
      <c r="A85" s="14" t="s">
        <v>74</v>
      </c>
      <c r="B85" s="23"/>
      <c r="C85" s="22"/>
      <c r="D85" s="15">
        <f aca="true" t="shared" si="17" ref="D85:M85">SUM(D5,D13,D18,D43,D72,D77,D82)</f>
        <v>27492481</v>
      </c>
      <c r="E85" s="15">
        <f t="shared" si="17"/>
        <v>24004823</v>
      </c>
      <c r="F85" s="15">
        <f t="shared" si="17"/>
        <v>0</v>
      </c>
      <c r="G85" s="15">
        <f t="shared" si="17"/>
        <v>2197122</v>
      </c>
      <c r="H85" s="15">
        <f t="shared" si="17"/>
        <v>0</v>
      </c>
      <c r="I85" s="15">
        <f t="shared" si="17"/>
        <v>123806</v>
      </c>
      <c r="J85" s="15">
        <f t="shared" si="17"/>
        <v>0</v>
      </c>
      <c r="K85" s="15">
        <f t="shared" si="17"/>
        <v>0</v>
      </c>
      <c r="L85" s="15">
        <f t="shared" si="17"/>
        <v>0</v>
      </c>
      <c r="M85" s="15">
        <f t="shared" si="17"/>
        <v>0</v>
      </c>
      <c r="N85" s="15">
        <f t="shared" si="14"/>
        <v>53818232</v>
      </c>
      <c r="O85" s="38">
        <f t="shared" si="12"/>
        <v>1308.1728731161886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5" ht="15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5" ht="15">
      <c r="A87" s="41"/>
      <c r="B87" s="42"/>
      <c r="C87" s="42"/>
      <c r="D87" s="43"/>
      <c r="E87" s="43"/>
      <c r="F87" s="43"/>
      <c r="G87" s="43"/>
      <c r="H87" s="43"/>
      <c r="I87" s="43"/>
      <c r="J87" s="43"/>
      <c r="K87" s="43"/>
      <c r="L87" s="49" t="s">
        <v>197</v>
      </c>
      <c r="M87" s="49"/>
      <c r="N87" s="49"/>
      <c r="O87" s="44">
        <v>41140</v>
      </c>
    </row>
    <row r="88" spans="1:15" ht="15">
      <c r="A88" s="50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2"/>
    </row>
    <row r="89" spans="1:15" ht="15.75" customHeight="1" thickBot="1">
      <c r="A89" s="53" t="s">
        <v>114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5"/>
    </row>
  </sheetData>
  <sheetProtection/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105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189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98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103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99</v>
      </c>
      <c r="F4" s="34" t="s">
        <v>100</v>
      </c>
      <c r="G4" s="34" t="s">
        <v>101</v>
      </c>
      <c r="H4" s="34" t="s">
        <v>5</v>
      </c>
      <c r="I4" s="34" t="s">
        <v>6</v>
      </c>
      <c r="J4" s="35" t="s">
        <v>102</v>
      </c>
      <c r="K4" s="35" t="s">
        <v>7</v>
      </c>
      <c r="L4" s="35" t="s">
        <v>8</v>
      </c>
      <c r="M4" s="35" t="s">
        <v>9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17319032</v>
      </c>
      <c r="E5" s="27">
        <f t="shared" si="0"/>
        <v>10716674</v>
      </c>
      <c r="F5" s="27">
        <f t="shared" si="0"/>
        <v>0</v>
      </c>
      <c r="G5" s="27">
        <f t="shared" si="0"/>
        <v>960387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28996093</v>
      </c>
      <c r="O5" s="33">
        <f aca="true" t="shared" si="1" ref="O5:O36">(N5/O$90)</f>
        <v>710.5840562662354</v>
      </c>
      <c r="P5" s="6"/>
    </row>
    <row r="6" spans="1:16" ht="15">
      <c r="A6" s="12"/>
      <c r="B6" s="25">
        <v>311</v>
      </c>
      <c r="C6" s="20" t="s">
        <v>2</v>
      </c>
      <c r="D6" s="47">
        <v>13087079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13087079</v>
      </c>
      <c r="O6" s="48">
        <f t="shared" si="1"/>
        <v>320.7145762878008</v>
      </c>
      <c r="P6" s="9"/>
    </row>
    <row r="7" spans="1:16" ht="15">
      <c r="A7" s="12"/>
      <c r="B7" s="25">
        <v>312.1</v>
      </c>
      <c r="C7" s="20" t="s">
        <v>10</v>
      </c>
      <c r="D7" s="47">
        <v>0</v>
      </c>
      <c r="E7" s="47">
        <v>277295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2">SUM(D7:M7)</f>
        <v>277295</v>
      </c>
      <c r="O7" s="48">
        <f t="shared" si="1"/>
        <v>6.795446748027251</v>
      </c>
      <c r="P7" s="9"/>
    </row>
    <row r="8" spans="1:16" ht="15">
      <c r="A8" s="12"/>
      <c r="B8" s="25">
        <v>312.3</v>
      </c>
      <c r="C8" s="20" t="s">
        <v>11</v>
      </c>
      <c r="D8" s="47">
        <v>0</v>
      </c>
      <c r="E8" s="47">
        <v>276689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276689</v>
      </c>
      <c r="O8" s="48">
        <f t="shared" si="1"/>
        <v>6.7805959907856685</v>
      </c>
      <c r="P8" s="9"/>
    </row>
    <row r="9" spans="1:16" ht="15">
      <c r="A9" s="12"/>
      <c r="B9" s="25">
        <v>312.41</v>
      </c>
      <c r="C9" s="20" t="s">
        <v>13</v>
      </c>
      <c r="D9" s="47">
        <v>0</v>
      </c>
      <c r="E9" s="47">
        <v>1535437</v>
      </c>
      <c r="F9" s="47">
        <v>0</v>
      </c>
      <c r="G9" s="47">
        <v>960387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2495824</v>
      </c>
      <c r="O9" s="48">
        <f t="shared" si="1"/>
        <v>61.16316228005685</v>
      </c>
      <c r="P9" s="9"/>
    </row>
    <row r="10" spans="1:16" ht="15">
      <c r="A10" s="12"/>
      <c r="B10" s="25">
        <v>312.6</v>
      </c>
      <c r="C10" s="20" t="s">
        <v>14</v>
      </c>
      <c r="D10" s="47">
        <v>4132231</v>
      </c>
      <c r="E10" s="47">
        <v>1168144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5300375</v>
      </c>
      <c r="O10" s="48">
        <f t="shared" si="1"/>
        <v>129.89205018869774</v>
      </c>
      <c r="P10" s="9"/>
    </row>
    <row r="11" spans="1:16" ht="15">
      <c r="A11" s="12"/>
      <c r="B11" s="25">
        <v>315</v>
      </c>
      <c r="C11" s="20" t="s">
        <v>132</v>
      </c>
      <c r="D11" s="47">
        <v>99722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99722</v>
      </c>
      <c r="O11" s="48">
        <f t="shared" si="1"/>
        <v>2.4438072832426605</v>
      </c>
      <c r="P11" s="9"/>
    </row>
    <row r="12" spans="1:16" ht="15">
      <c r="A12" s="12"/>
      <c r="B12" s="25">
        <v>319</v>
      </c>
      <c r="C12" s="20" t="s">
        <v>16</v>
      </c>
      <c r="D12" s="47">
        <v>0</v>
      </c>
      <c r="E12" s="47">
        <v>7459109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7459109</v>
      </c>
      <c r="O12" s="48">
        <f t="shared" si="1"/>
        <v>182.79441748762437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SUM(D14:D17)</f>
        <v>421313</v>
      </c>
      <c r="E13" s="32">
        <f t="shared" si="3"/>
        <v>552611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aca="true" t="shared" si="4" ref="N13:N20">SUM(D13:M13)</f>
        <v>973924</v>
      </c>
      <c r="O13" s="46">
        <f t="shared" si="1"/>
        <v>23.867176395628093</v>
      </c>
      <c r="P13" s="10"/>
    </row>
    <row r="14" spans="1:16" ht="15">
      <c r="A14" s="12"/>
      <c r="B14" s="25">
        <v>322</v>
      </c>
      <c r="C14" s="20" t="s">
        <v>0</v>
      </c>
      <c r="D14" s="47">
        <v>0</v>
      </c>
      <c r="E14" s="47">
        <v>498102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498102</v>
      </c>
      <c r="O14" s="48">
        <f t="shared" si="1"/>
        <v>12.206587266578444</v>
      </c>
      <c r="P14" s="9"/>
    </row>
    <row r="15" spans="1:16" ht="15">
      <c r="A15" s="12"/>
      <c r="B15" s="25">
        <v>323.7</v>
      </c>
      <c r="C15" s="20" t="s">
        <v>18</v>
      </c>
      <c r="D15" s="47">
        <v>375654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375654</v>
      </c>
      <c r="O15" s="48">
        <f t="shared" si="1"/>
        <v>9.205852080576387</v>
      </c>
      <c r="P15" s="9"/>
    </row>
    <row r="16" spans="1:16" ht="15">
      <c r="A16" s="12"/>
      <c r="B16" s="25">
        <v>325.2</v>
      </c>
      <c r="C16" s="20" t="s">
        <v>19</v>
      </c>
      <c r="D16" s="47">
        <v>0</v>
      </c>
      <c r="E16" s="47">
        <v>6239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6239</v>
      </c>
      <c r="O16" s="48">
        <f t="shared" si="1"/>
        <v>0.15289418222810372</v>
      </c>
      <c r="P16" s="9"/>
    </row>
    <row r="17" spans="1:16" ht="15">
      <c r="A17" s="12"/>
      <c r="B17" s="25">
        <v>329</v>
      </c>
      <c r="C17" s="20" t="s">
        <v>20</v>
      </c>
      <c r="D17" s="47">
        <v>45659</v>
      </c>
      <c r="E17" s="47">
        <v>48270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93929</v>
      </c>
      <c r="O17" s="48">
        <f t="shared" si="1"/>
        <v>2.30184286624516</v>
      </c>
      <c r="P17" s="9"/>
    </row>
    <row r="18" spans="1:16" ht="15.75">
      <c r="A18" s="29" t="s">
        <v>22</v>
      </c>
      <c r="B18" s="30"/>
      <c r="C18" s="31"/>
      <c r="D18" s="32">
        <f aca="true" t="shared" si="5" ref="D18:M18">SUM(D19:D45)</f>
        <v>5446406</v>
      </c>
      <c r="E18" s="32">
        <f t="shared" si="5"/>
        <v>3218122</v>
      </c>
      <c r="F18" s="32">
        <f t="shared" si="5"/>
        <v>0</v>
      </c>
      <c r="G18" s="32">
        <f t="shared" si="5"/>
        <v>167134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8831662</v>
      </c>
      <c r="O18" s="46">
        <f t="shared" si="1"/>
        <v>216.43047591040533</v>
      </c>
      <c r="P18" s="10"/>
    </row>
    <row r="19" spans="1:16" ht="15">
      <c r="A19" s="12"/>
      <c r="B19" s="25">
        <v>331.1</v>
      </c>
      <c r="C19" s="20" t="s">
        <v>126</v>
      </c>
      <c r="D19" s="47">
        <v>3265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3265</v>
      </c>
      <c r="O19" s="48">
        <f t="shared" si="1"/>
        <v>0.08001274322403568</v>
      </c>
      <c r="P19" s="9"/>
    </row>
    <row r="20" spans="1:16" ht="15">
      <c r="A20" s="12"/>
      <c r="B20" s="25">
        <v>331.2</v>
      </c>
      <c r="C20" s="20" t="s">
        <v>21</v>
      </c>
      <c r="D20" s="47">
        <v>157745</v>
      </c>
      <c r="E20" s="47">
        <v>11330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169075</v>
      </c>
      <c r="O20" s="48">
        <f t="shared" si="1"/>
        <v>4.14338577660148</v>
      </c>
      <c r="P20" s="9"/>
    </row>
    <row r="21" spans="1:16" ht="15">
      <c r="A21" s="12"/>
      <c r="B21" s="25">
        <v>331.39</v>
      </c>
      <c r="C21" s="20" t="s">
        <v>26</v>
      </c>
      <c r="D21" s="47">
        <v>0</v>
      </c>
      <c r="E21" s="47">
        <v>530846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aca="true" t="shared" si="6" ref="N21:N27">SUM(D21:M21)</f>
        <v>530846</v>
      </c>
      <c r="O21" s="48">
        <f t="shared" si="1"/>
        <v>13.00901828162525</v>
      </c>
      <c r="P21" s="9"/>
    </row>
    <row r="22" spans="1:16" ht="15">
      <c r="A22" s="12"/>
      <c r="B22" s="25">
        <v>331.61</v>
      </c>
      <c r="C22" s="20" t="s">
        <v>110</v>
      </c>
      <c r="D22" s="47">
        <v>16872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16872</v>
      </c>
      <c r="O22" s="48">
        <f t="shared" si="1"/>
        <v>0.4134686075577121</v>
      </c>
      <c r="P22" s="9"/>
    </row>
    <row r="23" spans="1:16" ht="15">
      <c r="A23" s="12"/>
      <c r="B23" s="25">
        <v>331.65</v>
      </c>
      <c r="C23" s="20" t="s">
        <v>28</v>
      </c>
      <c r="D23" s="47">
        <v>0</v>
      </c>
      <c r="E23" s="47">
        <v>63131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63131</v>
      </c>
      <c r="O23" s="48">
        <f t="shared" si="1"/>
        <v>1.5471009165318825</v>
      </c>
      <c r="P23" s="9"/>
    </row>
    <row r="24" spans="1:16" ht="15">
      <c r="A24" s="12"/>
      <c r="B24" s="25">
        <v>331.69</v>
      </c>
      <c r="C24" s="20" t="s">
        <v>29</v>
      </c>
      <c r="D24" s="47">
        <v>166991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166991</v>
      </c>
      <c r="O24" s="48">
        <f t="shared" si="1"/>
        <v>4.092314855658482</v>
      </c>
      <c r="P24" s="9"/>
    </row>
    <row r="25" spans="1:16" ht="15">
      <c r="A25" s="12"/>
      <c r="B25" s="25">
        <v>331.7</v>
      </c>
      <c r="C25" s="20" t="s">
        <v>23</v>
      </c>
      <c r="D25" s="47">
        <v>141836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141836</v>
      </c>
      <c r="O25" s="48">
        <f t="shared" si="1"/>
        <v>3.475861392932412</v>
      </c>
      <c r="P25" s="9"/>
    </row>
    <row r="26" spans="1:16" ht="15">
      <c r="A26" s="12"/>
      <c r="B26" s="25">
        <v>334.1</v>
      </c>
      <c r="C26" s="20" t="s">
        <v>24</v>
      </c>
      <c r="D26" s="47">
        <v>13939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13939</v>
      </c>
      <c r="O26" s="48">
        <f t="shared" si="1"/>
        <v>0.3415919227564574</v>
      </c>
      <c r="P26" s="9"/>
    </row>
    <row r="27" spans="1:16" ht="15">
      <c r="A27" s="12"/>
      <c r="B27" s="25">
        <v>334.2</v>
      </c>
      <c r="C27" s="20" t="s">
        <v>25</v>
      </c>
      <c r="D27" s="47">
        <v>16000</v>
      </c>
      <c r="E27" s="47">
        <v>68688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84688</v>
      </c>
      <c r="O27" s="48">
        <f t="shared" si="1"/>
        <v>2.075381071411067</v>
      </c>
      <c r="P27" s="9"/>
    </row>
    <row r="28" spans="1:16" ht="15">
      <c r="A28" s="12"/>
      <c r="B28" s="25">
        <v>334.34</v>
      </c>
      <c r="C28" s="20" t="s">
        <v>31</v>
      </c>
      <c r="D28" s="47">
        <v>0</v>
      </c>
      <c r="E28" s="47">
        <v>74029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74029</v>
      </c>
      <c r="O28" s="48">
        <f t="shared" si="1"/>
        <v>1.8141694848796746</v>
      </c>
      <c r="P28" s="9"/>
    </row>
    <row r="29" spans="1:16" ht="15">
      <c r="A29" s="12"/>
      <c r="B29" s="25">
        <v>334.36</v>
      </c>
      <c r="C29" s="20" t="s">
        <v>178</v>
      </c>
      <c r="D29" s="47">
        <v>0</v>
      </c>
      <c r="E29" s="47">
        <v>104519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aca="true" t="shared" si="7" ref="N29:N44">SUM(D29:M29)</f>
        <v>104519</v>
      </c>
      <c r="O29" s="48">
        <f t="shared" si="1"/>
        <v>2.561363524971818</v>
      </c>
      <c r="P29" s="9"/>
    </row>
    <row r="30" spans="1:16" ht="15">
      <c r="A30" s="12"/>
      <c r="B30" s="25">
        <v>334.41</v>
      </c>
      <c r="C30" s="20" t="s">
        <v>32</v>
      </c>
      <c r="D30" s="47">
        <v>0</v>
      </c>
      <c r="E30" s="47">
        <v>0</v>
      </c>
      <c r="F30" s="47">
        <v>0</v>
      </c>
      <c r="G30" s="47">
        <v>167134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167134</v>
      </c>
      <c r="O30" s="48">
        <f t="shared" si="1"/>
        <v>4.095819242268294</v>
      </c>
      <c r="P30" s="9"/>
    </row>
    <row r="31" spans="1:16" ht="15">
      <c r="A31" s="12"/>
      <c r="B31" s="25">
        <v>334.69</v>
      </c>
      <c r="C31" s="20" t="s">
        <v>35</v>
      </c>
      <c r="D31" s="47">
        <v>174028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174028</v>
      </c>
      <c r="O31" s="48">
        <f t="shared" si="1"/>
        <v>4.264764985541342</v>
      </c>
      <c r="P31" s="9"/>
    </row>
    <row r="32" spans="1:16" ht="15">
      <c r="A32" s="12"/>
      <c r="B32" s="25">
        <v>334.7</v>
      </c>
      <c r="C32" s="20" t="s">
        <v>36</v>
      </c>
      <c r="D32" s="47">
        <v>0</v>
      </c>
      <c r="E32" s="47">
        <v>350000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350000</v>
      </c>
      <c r="O32" s="48">
        <f t="shared" si="1"/>
        <v>8.577170024016077</v>
      </c>
      <c r="P32" s="9"/>
    </row>
    <row r="33" spans="1:16" ht="15">
      <c r="A33" s="12"/>
      <c r="B33" s="25">
        <v>334.9</v>
      </c>
      <c r="C33" s="20" t="s">
        <v>38</v>
      </c>
      <c r="D33" s="47">
        <v>0</v>
      </c>
      <c r="E33" s="47">
        <v>114826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114826</v>
      </c>
      <c r="O33" s="48">
        <f t="shared" si="1"/>
        <v>2.813948929079057</v>
      </c>
      <c r="P33" s="9"/>
    </row>
    <row r="34" spans="1:16" ht="15">
      <c r="A34" s="12"/>
      <c r="B34" s="25">
        <v>335.12</v>
      </c>
      <c r="C34" s="20" t="s">
        <v>133</v>
      </c>
      <c r="D34" s="47">
        <v>960478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960478</v>
      </c>
      <c r="O34" s="48">
        <f t="shared" si="1"/>
        <v>23.537666029505466</v>
      </c>
      <c r="P34" s="9"/>
    </row>
    <row r="35" spans="1:16" ht="15">
      <c r="A35" s="12"/>
      <c r="B35" s="25">
        <v>335.13</v>
      </c>
      <c r="C35" s="20" t="s">
        <v>134</v>
      </c>
      <c r="D35" s="47">
        <v>24426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24426</v>
      </c>
      <c r="O35" s="48">
        <f t="shared" si="1"/>
        <v>0.5985884428760476</v>
      </c>
      <c r="P35" s="9"/>
    </row>
    <row r="36" spans="1:16" ht="15">
      <c r="A36" s="12"/>
      <c r="B36" s="25">
        <v>335.14</v>
      </c>
      <c r="C36" s="20" t="s">
        <v>135</v>
      </c>
      <c r="D36" s="47">
        <v>11241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11241</v>
      </c>
      <c r="O36" s="48">
        <f t="shared" si="1"/>
        <v>0.27547419497132775</v>
      </c>
      <c r="P36" s="9"/>
    </row>
    <row r="37" spans="1:16" ht="15">
      <c r="A37" s="12"/>
      <c r="B37" s="25">
        <v>335.15</v>
      </c>
      <c r="C37" s="20" t="s">
        <v>136</v>
      </c>
      <c r="D37" s="47">
        <v>6868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6868</v>
      </c>
      <c r="O37" s="48">
        <f aca="true" t="shared" si="8" ref="O37:O68">(N37/O$90)</f>
        <v>0.16830858207126403</v>
      </c>
      <c r="P37" s="9"/>
    </row>
    <row r="38" spans="1:16" ht="15">
      <c r="A38" s="12"/>
      <c r="B38" s="25">
        <v>335.16</v>
      </c>
      <c r="C38" s="20" t="s">
        <v>190</v>
      </c>
      <c r="D38" s="47">
        <v>223250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223250</v>
      </c>
      <c r="O38" s="48">
        <f t="shared" si="8"/>
        <v>5.471009165318826</v>
      </c>
      <c r="P38" s="9"/>
    </row>
    <row r="39" spans="1:16" ht="15">
      <c r="A39" s="12"/>
      <c r="B39" s="25">
        <v>335.18</v>
      </c>
      <c r="C39" s="20" t="s">
        <v>137</v>
      </c>
      <c r="D39" s="47">
        <v>2223741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2223741</v>
      </c>
      <c r="O39" s="48">
        <f t="shared" si="8"/>
        <v>54.49544184678724</v>
      </c>
      <c r="P39" s="9"/>
    </row>
    <row r="40" spans="1:16" ht="15">
      <c r="A40" s="12"/>
      <c r="B40" s="25">
        <v>335.19</v>
      </c>
      <c r="C40" s="20" t="s">
        <v>138</v>
      </c>
      <c r="D40" s="47">
        <v>1291458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1291458</v>
      </c>
      <c r="O40" s="48">
        <f t="shared" si="8"/>
        <v>31.64872812821644</v>
      </c>
      <c r="P40" s="9"/>
    </row>
    <row r="41" spans="1:16" ht="15">
      <c r="A41" s="12"/>
      <c r="B41" s="25">
        <v>335.21</v>
      </c>
      <c r="C41" s="20" t="s">
        <v>45</v>
      </c>
      <c r="D41" s="47">
        <v>0</v>
      </c>
      <c r="E41" s="47">
        <v>9495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9495</v>
      </c>
      <c r="O41" s="48">
        <f t="shared" si="8"/>
        <v>0.23268636965152184</v>
      </c>
      <c r="P41" s="9"/>
    </row>
    <row r="42" spans="1:16" ht="15">
      <c r="A42" s="12"/>
      <c r="B42" s="25">
        <v>335.42</v>
      </c>
      <c r="C42" s="20" t="s">
        <v>180</v>
      </c>
      <c r="D42" s="47">
        <v>0</v>
      </c>
      <c r="E42" s="47">
        <v>77938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77938</v>
      </c>
      <c r="O42" s="48">
        <f t="shared" si="8"/>
        <v>1.9099642209478997</v>
      </c>
      <c r="P42" s="9"/>
    </row>
    <row r="43" spans="1:16" ht="15">
      <c r="A43" s="12"/>
      <c r="B43" s="25">
        <v>335.49</v>
      </c>
      <c r="C43" s="20" t="s">
        <v>46</v>
      </c>
      <c r="D43" s="47">
        <v>0</v>
      </c>
      <c r="E43" s="47">
        <v>1813320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1813320</v>
      </c>
      <c r="O43" s="48">
        <f t="shared" si="8"/>
        <v>44.43758270842523</v>
      </c>
      <c r="P43" s="9"/>
    </row>
    <row r="44" spans="1:16" ht="15">
      <c r="A44" s="12"/>
      <c r="B44" s="25">
        <v>336</v>
      </c>
      <c r="C44" s="20" t="s">
        <v>127</v>
      </c>
      <c r="D44" s="47">
        <v>11297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11297</v>
      </c>
      <c r="O44" s="48">
        <f t="shared" si="8"/>
        <v>0.2768465421751703</v>
      </c>
      <c r="P44" s="9"/>
    </row>
    <row r="45" spans="1:16" ht="15">
      <c r="A45" s="12"/>
      <c r="B45" s="25">
        <v>337.2</v>
      </c>
      <c r="C45" s="20" t="s">
        <v>112</v>
      </c>
      <c r="D45" s="47">
        <v>2971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2971</v>
      </c>
      <c r="O45" s="48">
        <f t="shared" si="8"/>
        <v>0.07280792040386218</v>
      </c>
      <c r="P45" s="9"/>
    </row>
    <row r="46" spans="1:16" ht="15.75">
      <c r="A46" s="29" t="s">
        <v>51</v>
      </c>
      <c r="B46" s="30"/>
      <c r="C46" s="31"/>
      <c r="D46" s="32">
        <f aca="true" t="shared" si="9" ref="D46:M46">SUM(D47:D75)</f>
        <v>1554362</v>
      </c>
      <c r="E46" s="32">
        <f t="shared" si="9"/>
        <v>2927927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82866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>SUM(D46:M46)</f>
        <v>4565155</v>
      </c>
      <c r="O46" s="46">
        <f t="shared" si="8"/>
        <v>111.87460177424889</v>
      </c>
      <c r="P46" s="10"/>
    </row>
    <row r="47" spans="1:16" ht="15">
      <c r="A47" s="12"/>
      <c r="B47" s="25">
        <v>341.1</v>
      </c>
      <c r="C47" s="20" t="s">
        <v>140</v>
      </c>
      <c r="D47" s="47">
        <v>131373</v>
      </c>
      <c r="E47" s="47">
        <v>827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132200</v>
      </c>
      <c r="O47" s="48">
        <f t="shared" si="8"/>
        <v>3.239719649071215</v>
      </c>
      <c r="P47" s="9"/>
    </row>
    <row r="48" spans="1:16" ht="15">
      <c r="A48" s="12"/>
      <c r="B48" s="25">
        <v>341.15</v>
      </c>
      <c r="C48" s="20" t="s">
        <v>141</v>
      </c>
      <c r="D48" s="47">
        <v>0</v>
      </c>
      <c r="E48" s="47">
        <v>90321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aca="true" t="shared" si="10" ref="N48:N75">SUM(D48:M48)</f>
        <v>90321</v>
      </c>
      <c r="O48" s="48">
        <f t="shared" si="8"/>
        <v>2.2134244963975886</v>
      </c>
      <c r="P48" s="9"/>
    </row>
    <row r="49" spans="1:16" ht="15">
      <c r="A49" s="12"/>
      <c r="B49" s="25">
        <v>341.2</v>
      </c>
      <c r="C49" s="20" t="s">
        <v>142</v>
      </c>
      <c r="D49" s="47">
        <v>0</v>
      </c>
      <c r="E49" s="47">
        <v>579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579</v>
      </c>
      <c r="O49" s="48">
        <f t="shared" si="8"/>
        <v>0.014189089839729451</v>
      </c>
      <c r="P49" s="9"/>
    </row>
    <row r="50" spans="1:16" ht="15">
      <c r="A50" s="12"/>
      <c r="B50" s="25">
        <v>341.52</v>
      </c>
      <c r="C50" s="20" t="s">
        <v>144</v>
      </c>
      <c r="D50" s="47">
        <v>357939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357939</v>
      </c>
      <c r="O50" s="48">
        <f t="shared" si="8"/>
        <v>8.77172474636083</v>
      </c>
      <c r="P50" s="9"/>
    </row>
    <row r="51" spans="1:16" ht="15">
      <c r="A51" s="12"/>
      <c r="B51" s="25">
        <v>341.8</v>
      </c>
      <c r="C51" s="20" t="s">
        <v>191</v>
      </c>
      <c r="D51" s="47">
        <v>618495</v>
      </c>
      <c r="E51" s="47">
        <v>18543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637038</v>
      </c>
      <c r="O51" s="48">
        <f t="shared" si="8"/>
        <v>15.611380679311866</v>
      </c>
      <c r="P51" s="9"/>
    </row>
    <row r="52" spans="1:16" ht="15">
      <c r="A52" s="12"/>
      <c r="B52" s="25">
        <v>341.9</v>
      </c>
      <c r="C52" s="20" t="s">
        <v>146</v>
      </c>
      <c r="D52" s="47">
        <v>54418</v>
      </c>
      <c r="E52" s="47">
        <v>77259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131677</v>
      </c>
      <c r="O52" s="48">
        <f t="shared" si="8"/>
        <v>3.226902906435328</v>
      </c>
      <c r="P52" s="9"/>
    </row>
    <row r="53" spans="1:16" ht="15">
      <c r="A53" s="12"/>
      <c r="B53" s="25">
        <v>342.3</v>
      </c>
      <c r="C53" s="20" t="s">
        <v>182</v>
      </c>
      <c r="D53" s="47">
        <v>0</v>
      </c>
      <c r="E53" s="47">
        <v>271389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271389</v>
      </c>
      <c r="O53" s="48">
        <f t="shared" si="8"/>
        <v>6.650713130421996</v>
      </c>
      <c r="P53" s="9"/>
    </row>
    <row r="54" spans="1:16" ht="15">
      <c r="A54" s="12"/>
      <c r="B54" s="25">
        <v>342.4</v>
      </c>
      <c r="C54" s="20" t="s">
        <v>62</v>
      </c>
      <c r="D54" s="47">
        <v>0</v>
      </c>
      <c r="E54" s="47">
        <v>217116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217116</v>
      </c>
      <c r="O54" s="48">
        <f t="shared" si="8"/>
        <v>5.320688134097927</v>
      </c>
      <c r="P54" s="9"/>
    </row>
    <row r="55" spans="1:16" ht="15">
      <c r="A55" s="12"/>
      <c r="B55" s="25">
        <v>342.6</v>
      </c>
      <c r="C55" s="20" t="s">
        <v>63</v>
      </c>
      <c r="D55" s="47">
        <v>0</v>
      </c>
      <c r="E55" s="47">
        <v>1121304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1121304</v>
      </c>
      <c r="O55" s="48">
        <f t="shared" si="8"/>
        <v>27.47890016174092</v>
      </c>
      <c r="P55" s="9"/>
    </row>
    <row r="56" spans="1:16" ht="15">
      <c r="A56" s="12"/>
      <c r="B56" s="25">
        <v>342.9</v>
      </c>
      <c r="C56" s="20" t="s">
        <v>64</v>
      </c>
      <c r="D56" s="47">
        <v>0</v>
      </c>
      <c r="E56" s="47">
        <v>14851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14851</v>
      </c>
      <c r="O56" s="48">
        <f t="shared" si="8"/>
        <v>0.3639415772190364</v>
      </c>
      <c r="P56" s="9"/>
    </row>
    <row r="57" spans="1:16" ht="15">
      <c r="A57" s="12"/>
      <c r="B57" s="25">
        <v>343.4</v>
      </c>
      <c r="C57" s="20" t="s">
        <v>65</v>
      </c>
      <c r="D57" s="47">
        <v>0</v>
      </c>
      <c r="E57" s="47">
        <v>239162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239162</v>
      </c>
      <c r="O57" s="48">
        <f t="shared" si="8"/>
        <v>5.860951820810665</v>
      </c>
      <c r="P57" s="9"/>
    </row>
    <row r="58" spans="1:16" ht="15">
      <c r="A58" s="12"/>
      <c r="B58" s="25">
        <v>343.8</v>
      </c>
      <c r="C58" s="20" t="s">
        <v>66</v>
      </c>
      <c r="D58" s="47">
        <v>0</v>
      </c>
      <c r="E58" s="47">
        <v>93300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93300</v>
      </c>
      <c r="O58" s="48">
        <f t="shared" si="8"/>
        <v>2.2864284664019996</v>
      </c>
      <c r="P58" s="9"/>
    </row>
    <row r="59" spans="1:16" ht="15">
      <c r="A59" s="12"/>
      <c r="B59" s="25">
        <v>345.9</v>
      </c>
      <c r="C59" s="20" t="s">
        <v>68</v>
      </c>
      <c r="D59" s="47">
        <v>0</v>
      </c>
      <c r="E59" s="47">
        <v>38611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38611</v>
      </c>
      <c r="O59" s="48">
        <f t="shared" si="8"/>
        <v>0.9462088908493849</v>
      </c>
      <c r="P59" s="9"/>
    </row>
    <row r="60" spans="1:16" ht="15">
      <c r="A60" s="12"/>
      <c r="B60" s="25">
        <v>346.4</v>
      </c>
      <c r="C60" s="20" t="s">
        <v>69</v>
      </c>
      <c r="D60" s="47">
        <v>0</v>
      </c>
      <c r="E60" s="47">
        <v>12437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12437</v>
      </c>
      <c r="O60" s="48">
        <f t="shared" si="8"/>
        <v>0.3047836102533941</v>
      </c>
      <c r="P60" s="9"/>
    </row>
    <row r="61" spans="1:16" ht="15">
      <c r="A61" s="12"/>
      <c r="B61" s="25">
        <v>346.9</v>
      </c>
      <c r="C61" s="20" t="s">
        <v>70</v>
      </c>
      <c r="D61" s="47">
        <v>8210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8210</v>
      </c>
      <c r="O61" s="48">
        <f t="shared" si="8"/>
        <v>0.20119590256334852</v>
      </c>
      <c r="P61" s="9"/>
    </row>
    <row r="62" spans="1:16" ht="15">
      <c r="A62" s="12"/>
      <c r="B62" s="25">
        <v>347.2</v>
      </c>
      <c r="C62" s="20" t="s">
        <v>71</v>
      </c>
      <c r="D62" s="47">
        <v>375819</v>
      </c>
      <c r="E62" s="47">
        <v>0</v>
      </c>
      <c r="F62" s="47">
        <v>0</v>
      </c>
      <c r="G62" s="47">
        <v>0</v>
      </c>
      <c r="H62" s="47">
        <v>0</v>
      </c>
      <c r="I62" s="47">
        <v>82866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458685</v>
      </c>
      <c r="O62" s="48">
        <f t="shared" si="8"/>
        <v>11.240626378473754</v>
      </c>
      <c r="P62" s="9"/>
    </row>
    <row r="63" spans="1:16" ht="15">
      <c r="A63" s="12"/>
      <c r="B63" s="25">
        <v>347.9</v>
      </c>
      <c r="C63" s="20" t="s">
        <v>160</v>
      </c>
      <c r="D63" s="47">
        <v>8060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8060</v>
      </c>
      <c r="O63" s="48">
        <f t="shared" si="8"/>
        <v>0.19751997255305592</v>
      </c>
      <c r="P63" s="9"/>
    </row>
    <row r="64" spans="1:16" ht="15">
      <c r="A64" s="12"/>
      <c r="B64" s="25">
        <v>348.12</v>
      </c>
      <c r="C64" s="20" t="s">
        <v>147</v>
      </c>
      <c r="D64" s="47">
        <v>0</v>
      </c>
      <c r="E64" s="47">
        <v>5609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aca="true" t="shared" si="11" ref="N64:N73">SUM(D64:M64)</f>
        <v>5609</v>
      </c>
      <c r="O64" s="48">
        <f t="shared" si="8"/>
        <v>0.13745527618487477</v>
      </c>
      <c r="P64" s="9"/>
    </row>
    <row r="65" spans="1:16" ht="15">
      <c r="A65" s="12"/>
      <c r="B65" s="25">
        <v>348.22</v>
      </c>
      <c r="C65" s="20" t="s">
        <v>148</v>
      </c>
      <c r="D65" s="47">
        <v>0</v>
      </c>
      <c r="E65" s="47">
        <v>14211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14211</v>
      </c>
      <c r="O65" s="48">
        <f t="shared" si="8"/>
        <v>0.34825760917512133</v>
      </c>
      <c r="P65" s="9"/>
    </row>
    <row r="66" spans="1:16" ht="15">
      <c r="A66" s="12"/>
      <c r="B66" s="25">
        <v>348.31</v>
      </c>
      <c r="C66" s="20" t="s">
        <v>149</v>
      </c>
      <c r="D66" s="47">
        <v>0</v>
      </c>
      <c r="E66" s="47">
        <v>77062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77062</v>
      </c>
      <c r="O66" s="48">
        <f t="shared" si="8"/>
        <v>1.888496789687791</v>
      </c>
      <c r="P66" s="9"/>
    </row>
    <row r="67" spans="1:16" ht="15">
      <c r="A67" s="12"/>
      <c r="B67" s="25">
        <v>348.32</v>
      </c>
      <c r="C67" s="20" t="s">
        <v>150</v>
      </c>
      <c r="D67" s="47">
        <v>0</v>
      </c>
      <c r="E67" s="47">
        <v>42533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42533</v>
      </c>
      <c r="O67" s="48">
        <f t="shared" si="8"/>
        <v>1.0423222075185021</v>
      </c>
      <c r="P67" s="9"/>
    </row>
    <row r="68" spans="1:16" ht="15">
      <c r="A68" s="12"/>
      <c r="B68" s="25">
        <v>348.41</v>
      </c>
      <c r="C68" s="20" t="s">
        <v>151</v>
      </c>
      <c r="D68" s="47">
        <v>0</v>
      </c>
      <c r="E68" s="47">
        <v>133020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133020</v>
      </c>
      <c r="O68" s="48">
        <f t="shared" si="8"/>
        <v>3.2598147331274814</v>
      </c>
      <c r="P68" s="9"/>
    </row>
    <row r="69" spans="1:16" ht="15">
      <c r="A69" s="12"/>
      <c r="B69" s="25">
        <v>348.42</v>
      </c>
      <c r="C69" s="20" t="s">
        <v>152</v>
      </c>
      <c r="D69" s="47">
        <v>0</v>
      </c>
      <c r="E69" s="47">
        <v>10785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10785</v>
      </c>
      <c r="O69" s="48">
        <f aca="true" t="shared" si="12" ref="O69:O88">(N69/O$90)</f>
        <v>0.2642993677400382</v>
      </c>
      <c r="P69" s="9"/>
    </row>
    <row r="70" spans="1:16" ht="15">
      <c r="A70" s="12"/>
      <c r="B70" s="25">
        <v>348.52</v>
      </c>
      <c r="C70" s="20" t="s">
        <v>153</v>
      </c>
      <c r="D70" s="47">
        <v>0</v>
      </c>
      <c r="E70" s="47">
        <v>80030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80030</v>
      </c>
      <c r="O70" s="48">
        <f t="shared" si="12"/>
        <v>1.9612311914914473</v>
      </c>
      <c r="P70" s="9"/>
    </row>
    <row r="71" spans="1:16" ht="15">
      <c r="A71" s="12"/>
      <c r="B71" s="25">
        <v>348.53</v>
      </c>
      <c r="C71" s="20" t="s">
        <v>154</v>
      </c>
      <c r="D71" s="47">
        <v>0</v>
      </c>
      <c r="E71" s="47">
        <v>65941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65941</v>
      </c>
      <c r="O71" s="48">
        <f t="shared" si="12"/>
        <v>1.6159633387246974</v>
      </c>
      <c r="P71" s="9"/>
    </row>
    <row r="72" spans="1:16" ht="15">
      <c r="A72" s="12"/>
      <c r="B72" s="25">
        <v>348.71</v>
      </c>
      <c r="C72" s="20" t="s">
        <v>155</v>
      </c>
      <c r="D72" s="47">
        <v>0</v>
      </c>
      <c r="E72" s="47">
        <v>34805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34805</v>
      </c>
      <c r="O72" s="48">
        <f t="shared" si="12"/>
        <v>0.8529382933882272</v>
      </c>
      <c r="P72" s="9"/>
    </row>
    <row r="73" spans="1:16" ht="15">
      <c r="A73" s="12"/>
      <c r="B73" s="25">
        <v>348.72</v>
      </c>
      <c r="C73" s="20" t="s">
        <v>156</v>
      </c>
      <c r="D73" s="47">
        <v>0</v>
      </c>
      <c r="E73" s="47">
        <v>2324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2324</v>
      </c>
      <c r="O73" s="48">
        <f t="shared" si="12"/>
        <v>0.056952408959466745</v>
      </c>
      <c r="P73" s="9"/>
    </row>
    <row r="74" spans="1:16" ht="15">
      <c r="A74" s="12"/>
      <c r="B74" s="25">
        <v>348.85</v>
      </c>
      <c r="C74" s="20" t="s">
        <v>192</v>
      </c>
      <c r="D74" s="47">
        <v>0</v>
      </c>
      <c r="E74" s="47">
        <v>265908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265908</v>
      </c>
      <c r="O74" s="48">
        <f t="shared" si="12"/>
        <v>6.516394647845905</v>
      </c>
      <c r="P74" s="9"/>
    </row>
    <row r="75" spans="1:16" ht="15">
      <c r="A75" s="12"/>
      <c r="B75" s="25">
        <v>348.99</v>
      </c>
      <c r="C75" s="20" t="s">
        <v>193</v>
      </c>
      <c r="D75" s="47">
        <v>48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48</v>
      </c>
      <c r="O75" s="48">
        <f t="shared" si="12"/>
        <v>0.0011762976032936333</v>
      </c>
      <c r="P75" s="9"/>
    </row>
    <row r="76" spans="1:16" ht="15.75">
      <c r="A76" s="29" t="s">
        <v>52</v>
      </c>
      <c r="B76" s="30"/>
      <c r="C76" s="31"/>
      <c r="D76" s="32">
        <f aca="true" t="shared" si="13" ref="D76:M76">SUM(D77:D80)</f>
        <v>90441</v>
      </c>
      <c r="E76" s="32">
        <f t="shared" si="13"/>
        <v>367495</v>
      </c>
      <c r="F76" s="32">
        <f t="shared" si="13"/>
        <v>0</v>
      </c>
      <c r="G76" s="32">
        <f t="shared" si="13"/>
        <v>0</v>
      </c>
      <c r="H76" s="32">
        <f t="shared" si="13"/>
        <v>0</v>
      </c>
      <c r="I76" s="32">
        <f t="shared" si="13"/>
        <v>0</v>
      </c>
      <c r="J76" s="32">
        <f t="shared" si="13"/>
        <v>0</v>
      </c>
      <c r="K76" s="32">
        <f t="shared" si="13"/>
        <v>0</v>
      </c>
      <c r="L76" s="32">
        <f t="shared" si="13"/>
        <v>0</v>
      </c>
      <c r="M76" s="32">
        <f t="shared" si="13"/>
        <v>0</v>
      </c>
      <c r="N76" s="32">
        <f aca="true" t="shared" si="14" ref="N76:N88">SUM(D76:M76)</f>
        <v>457936</v>
      </c>
      <c r="O76" s="46">
        <f t="shared" si="12"/>
        <v>11.22227123462236</v>
      </c>
      <c r="P76" s="10"/>
    </row>
    <row r="77" spans="1:16" ht="15">
      <c r="A77" s="13"/>
      <c r="B77" s="40">
        <v>351.1</v>
      </c>
      <c r="C77" s="21" t="s">
        <v>87</v>
      </c>
      <c r="D77" s="47">
        <v>25056</v>
      </c>
      <c r="E77" s="47">
        <v>160700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4"/>
        <v>185756</v>
      </c>
      <c r="O77" s="48">
        <f t="shared" si="12"/>
        <v>4.552173699946087</v>
      </c>
      <c r="P77" s="9"/>
    </row>
    <row r="78" spans="1:16" ht="15">
      <c r="A78" s="13"/>
      <c r="B78" s="40">
        <v>352</v>
      </c>
      <c r="C78" s="21" t="s">
        <v>88</v>
      </c>
      <c r="D78" s="47">
        <v>14055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4"/>
        <v>14055</v>
      </c>
      <c r="O78" s="48">
        <f t="shared" si="12"/>
        <v>0.344434641964417</v>
      </c>
      <c r="P78" s="9"/>
    </row>
    <row r="79" spans="1:16" ht="15">
      <c r="A79" s="13"/>
      <c r="B79" s="40">
        <v>354</v>
      </c>
      <c r="C79" s="21" t="s">
        <v>89</v>
      </c>
      <c r="D79" s="47">
        <v>0</v>
      </c>
      <c r="E79" s="47">
        <v>31305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4"/>
        <v>31305</v>
      </c>
      <c r="O79" s="48">
        <f t="shared" si="12"/>
        <v>0.7671665931480665</v>
      </c>
      <c r="P79" s="9"/>
    </row>
    <row r="80" spans="1:16" ht="15">
      <c r="A80" s="13"/>
      <c r="B80" s="40">
        <v>359</v>
      </c>
      <c r="C80" s="21" t="s">
        <v>90</v>
      </c>
      <c r="D80" s="47">
        <v>51330</v>
      </c>
      <c r="E80" s="47">
        <v>175490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226820</v>
      </c>
      <c r="O80" s="48">
        <f t="shared" si="12"/>
        <v>5.55849629956379</v>
      </c>
      <c r="P80" s="9"/>
    </row>
    <row r="81" spans="1:16" ht="15.75">
      <c r="A81" s="29" t="s">
        <v>3</v>
      </c>
      <c r="B81" s="30"/>
      <c r="C81" s="31"/>
      <c r="D81" s="32">
        <f aca="true" t="shared" si="15" ref="D81:M81">SUM(D82:D85)</f>
        <v>1166954</v>
      </c>
      <c r="E81" s="32">
        <f t="shared" si="15"/>
        <v>1926080</v>
      </c>
      <c r="F81" s="32">
        <f t="shared" si="15"/>
        <v>0</v>
      </c>
      <c r="G81" s="32">
        <f t="shared" si="15"/>
        <v>1788206</v>
      </c>
      <c r="H81" s="32">
        <f t="shared" si="15"/>
        <v>0</v>
      </c>
      <c r="I81" s="32">
        <f t="shared" si="15"/>
        <v>2198</v>
      </c>
      <c r="J81" s="32">
        <f t="shared" si="15"/>
        <v>0</v>
      </c>
      <c r="K81" s="32">
        <f t="shared" si="15"/>
        <v>0</v>
      </c>
      <c r="L81" s="32">
        <f t="shared" si="15"/>
        <v>0</v>
      </c>
      <c r="M81" s="32">
        <f t="shared" si="15"/>
        <v>0</v>
      </c>
      <c r="N81" s="32">
        <f t="shared" si="14"/>
        <v>4883438</v>
      </c>
      <c r="O81" s="46">
        <f t="shared" si="12"/>
        <v>119.67450865068862</v>
      </c>
      <c r="P81" s="10"/>
    </row>
    <row r="82" spans="1:16" ht="15">
      <c r="A82" s="12"/>
      <c r="B82" s="25">
        <v>361.1</v>
      </c>
      <c r="C82" s="20" t="s">
        <v>91</v>
      </c>
      <c r="D82" s="47">
        <v>57704</v>
      </c>
      <c r="E82" s="47">
        <v>119070</v>
      </c>
      <c r="F82" s="47">
        <v>0</v>
      </c>
      <c r="G82" s="47">
        <v>37296</v>
      </c>
      <c r="H82" s="47">
        <v>0</v>
      </c>
      <c r="I82" s="47">
        <v>108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214178</v>
      </c>
      <c r="O82" s="48">
        <f t="shared" si="12"/>
        <v>5.248688918296329</v>
      </c>
      <c r="P82" s="9"/>
    </row>
    <row r="83" spans="1:16" ht="15">
      <c r="A83" s="12"/>
      <c r="B83" s="25">
        <v>362</v>
      </c>
      <c r="C83" s="20" t="s">
        <v>93</v>
      </c>
      <c r="D83" s="47">
        <v>186658</v>
      </c>
      <c r="E83" s="47">
        <v>170184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356842</v>
      </c>
      <c r="O83" s="48">
        <f t="shared" si="12"/>
        <v>8.744841444885557</v>
      </c>
      <c r="P83" s="9"/>
    </row>
    <row r="84" spans="1:16" ht="15">
      <c r="A84" s="12"/>
      <c r="B84" s="25">
        <v>366</v>
      </c>
      <c r="C84" s="20" t="s">
        <v>95</v>
      </c>
      <c r="D84" s="47">
        <v>20550</v>
      </c>
      <c r="E84" s="47">
        <v>7535</v>
      </c>
      <c r="F84" s="47">
        <v>0</v>
      </c>
      <c r="G84" s="47">
        <v>29759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57844</v>
      </c>
      <c r="O84" s="48">
        <f t="shared" si="12"/>
        <v>1.4175366367691027</v>
      </c>
      <c r="P84" s="9"/>
    </row>
    <row r="85" spans="1:16" ht="15">
      <c r="A85" s="12"/>
      <c r="B85" s="25">
        <v>369.9</v>
      </c>
      <c r="C85" s="20" t="s">
        <v>96</v>
      </c>
      <c r="D85" s="47">
        <v>902042</v>
      </c>
      <c r="E85" s="47">
        <v>1629291</v>
      </c>
      <c r="F85" s="47">
        <v>0</v>
      </c>
      <c r="G85" s="47">
        <v>1721151</v>
      </c>
      <c r="H85" s="47">
        <v>0</v>
      </c>
      <c r="I85" s="47">
        <v>2090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4254574</v>
      </c>
      <c r="O85" s="48">
        <f t="shared" si="12"/>
        <v>104.26344165073763</v>
      </c>
      <c r="P85" s="9"/>
    </row>
    <row r="86" spans="1:16" ht="15.75">
      <c r="A86" s="29" t="s">
        <v>53</v>
      </c>
      <c r="B86" s="30"/>
      <c r="C86" s="31"/>
      <c r="D86" s="32">
        <f aca="true" t="shared" si="16" ref="D86:M86">SUM(D87:D87)</f>
        <v>985430</v>
      </c>
      <c r="E86" s="32">
        <f t="shared" si="16"/>
        <v>297076</v>
      </c>
      <c r="F86" s="32">
        <f t="shared" si="16"/>
        <v>0</v>
      </c>
      <c r="G86" s="32">
        <f t="shared" si="16"/>
        <v>0</v>
      </c>
      <c r="H86" s="32">
        <f t="shared" si="16"/>
        <v>0</v>
      </c>
      <c r="I86" s="32">
        <f t="shared" si="16"/>
        <v>0</v>
      </c>
      <c r="J86" s="32">
        <f t="shared" si="16"/>
        <v>0</v>
      </c>
      <c r="K86" s="32">
        <f t="shared" si="16"/>
        <v>0</v>
      </c>
      <c r="L86" s="32">
        <f t="shared" si="16"/>
        <v>0</v>
      </c>
      <c r="M86" s="32">
        <f t="shared" si="16"/>
        <v>0</v>
      </c>
      <c r="N86" s="32">
        <f t="shared" si="14"/>
        <v>1282506</v>
      </c>
      <c r="O86" s="46">
        <f t="shared" si="12"/>
        <v>31.429348625202177</v>
      </c>
      <c r="P86" s="9"/>
    </row>
    <row r="87" spans="1:16" ht="15.75" thickBot="1">
      <c r="A87" s="12"/>
      <c r="B87" s="25">
        <v>381</v>
      </c>
      <c r="C87" s="20" t="s">
        <v>97</v>
      </c>
      <c r="D87" s="47">
        <v>985430</v>
      </c>
      <c r="E87" s="47">
        <v>297076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1282506</v>
      </c>
      <c r="O87" s="48">
        <f t="shared" si="12"/>
        <v>31.429348625202177</v>
      </c>
      <c r="P87" s="9"/>
    </row>
    <row r="88" spans="1:119" ht="16.5" thickBot="1">
      <c r="A88" s="14" t="s">
        <v>74</v>
      </c>
      <c r="B88" s="23"/>
      <c r="C88" s="22"/>
      <c r="D88" s="15">
        <f aca="true" t="shared" si="17" ref="D88:M88">SUM(D5,D13,D18,D46,D76,D81,D86)</f>
        <v>26983938</v>
      </c>
      <c r="E88" s="15">
        <f t="shared" si="17"/>
        <v>20005985</v>
      </c>
      <c r="F88" s="15">
        <f t="shared" si="17"/>
        <v>0</v>
      </c>
      <c r="G88" s="15">
        <f t="shared" si="17"/>
        <v>2915727</v>
      </c>
      <c r="H88" s="15">
        <f t="shared" si="17"/>
        <v>0</v>
      </c>
      <c r="I88" s="15">
        <f t="shared" si="17"/>
        <v>85064</v>
      </c>
      <c r="J88" s="15">
        <f t="shared" si="17"/>
        <v>0</v>
      </c>
      <c r="K88" s="15">
        <f t="shared" si="17"/>
        <v>0</v>
      </c>
      <c r="L88" s="15">
        <f t="shared" si="17"/>
        <v>0</v>
      </c>
      <c r="M88" s="15">
        <f t="shared" si="17"/>
        <v>0</v>
      </c>
      <c r="N88" s="15">
        <f t="shared" si="14"/>
        <v>49990714</v>
      </c>
      <c r="O88" s="38">
        <f t="shared" si="12"/>
        <v>1225.0824388570309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5" ht="15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5" ht="15">
      <c r="A90" s="41"/>
      <c r="B90" s="42"/>
      <c r="C90" s="42"/>
      <c r="D90" s="43"/>
      <c r="E90" s="43"/>
      <c r="F90" s="43"/>
      <c r="G90" s="43"/>
      <c r="H90" s="43"/>
      <c r="I90" s="43"/>
      <c r="J90" s="43"/>
      <c r="K90" s="43"/>
      <c r="L90" s="49" t="s">
        <v>194</v>
      </c>
      <c r="M90" s="49"/>
      <c r="N90" s="49"/>
      <c r="O90" s="44">
        <v>40806</v>
      </c>
    </row>
    <row r="91" spans="1:15" ht="15">
      <c r="A91" s="50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2"/>
    </row>
    <row r="92" spans="1:15" ht="15.75" customHeight="1" thickBot="1">
      <c r="A92" s="53" t="s">
        <v>114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5"/>
    </row>
  </sheetData>
  <sheetProtection/>
  <mergeCells count="10">
    <mergeCell ref="L90:N90"/>
    <mergeCell ref="A91:O91"/>
    <mergeCell ref="A92:O9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89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105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163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98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103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99</v>
      </c>
      <c r="F4" s="34" t="s">
        <v>100</v>
      </c>
      <c r="G4" s="34" t="s">
        <v>101</v>
      </c>
      <c r="H4" s="34" t="s">
        <v>5</v>
      </c>
      <c r="I4" s="34" t="s">
        <v>6</v>
      </c>
      <c r="J4" s="35" t="s">
        <v>102</v>
      </c>
      <c r="K4" s="35" t="s">
        <v>7</v>
      </c>
      <c r="L4" s="35" t="s">
        <v>8</v>
      </c>
      <c r="M4" s="35" t="s">
        <v>9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16185928</v>
      </c>
      <c r="E5" s="27">
        <f t="shared" si="0"/>
        <v>6884442</v>
      </c>
      <c r="F5" s="27">
        <f t="shared" si="0"/>
        <v>521085</v>
      </c>
      <c r="G5" s="27">
        <f t="shared" si="0"/>
        <v>1967910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25559365</v>
      </c>
      <c r="O5" s="33">
        <f aca="true" t="shared" si="1" ref="O5:O36">(N5/O$87)</f>
        <v>638.1545241186458</v>
      </c>
      <c r="P5" s="6"/>
    </row>
    <row r="6" spans="1:16" ht="15">
      <c r="A6" s="12"/>
      <c r="B6" s="25">
        <v>311</v>
      </c>
      <c r="C6" s="20" t="s">
        <v>2</v>
      </c>
      <c r="D6" s="47">
        <v>12658487</v>
      </c>
      <c r="E6" s="47">
        <v>0</v>
      </c>
      <c r="F6" s="47">
        <v>521085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13179572</v>
      </c>
      <c r="O6" s="48">
        <f t="shared" si="1"/>
        <v>329.06152002396885</v>
      </c>
      <c r="P6" s="9"/>
    </row>
    <row r="7" spans="1:16" ht="15">
      <c r="A7" s="12"/>
      <c r="B7" s="25">
        <v>312.1</v>
      </c>
      <c r="C7" s="20" t="s">
        <v>10</v>
      </c>
      <c r="D7" s="47">
        <v>0</v>
      </c>
      <c r="E7" s="47">
        <v>237022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2">SUM(D7:M7)</f>
        <v>237022</v>
      </c>
      <c r="O7" s="48">
        <f t="shared" si="1"/>
        <v>5.9178567861779685</v>
      </c>
      <c r="P7" s="9"/>
    </row>
    <row r="8" spans="1:16" ht="15">
      <c r="A8" s="12"/>
      <c r="B8" s="25">
        <v>312.3</v>
      </c>
      <c r="C8" s="20" t="s">
        <v>11</v>
      </c>
      <c r="D8" s="47">
        <v>0</v>
      </c>
      <c r="E8" s="47">
        <v>272137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272137</v>
      </c>
      <c r="O8" s="48">
        <f t="shared" si="1"/>
        <v>6.794592030360532</v>
      </c>
      <c r="P8" s="9"/>
    </row>
    <row r="9" spans="1:16" ht="15">
      <c r="A9" s="12"/>
      <c r="B9" s="25">
        <v>312.41</v>
      </c>
      <c r="C9" s="20" t="s">
        <v>13</v>
      </c>
      <c r="D9" s="47">
        <v>0</v>
      </c>
      <c r="E9" s="47">
        <v>1535093</v>
      </c>
      <c r="F9" s="47">
        <v>0</v>
      </c>
      <c r="G9" s="47">
        <v>982945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2518038</v>
      </c>
      <c r="O9" s="48">
        <f t="shared" si="1"/>
        <v>62.869220013981824</v>
      </c>
      <c r="P9" s="9"/>
    </row>
    <row r="10" spans="1:16" ht="15">
      <c r="A10" s="12"/>
      <c r="B10" s="25">
        <v>312.6</v>
      </c>
      <c r="C10" s="20" t="s">
        <v>14</v>
      </c>
      <c r="D10" s="47">
        <v>3427250</v>
      </c>
      <c r="E10" s="47">
        <v>656904</v>
      </c>
      <c r="F10" s="47">
        <v>0</v>
      </c>
      <c r="G10" s="47">
        <v>984965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5069119</v>
      </c>
      <c r="O10" s="48">
        <f t="shared" si="1"/>
        <v>126.56344252471787</v>
      </c>
      <c r="P10" s="9"/>
    </row>
    <row r="11" spans="1:16" ht="15">
      <c r="A11" s="12"/>
      <c r="B11" s="25">
        <v>315</v>
      </c>
      <c r="C11" s="20" t="s">
        <v>132</v>
      </c>
      <c r="D11" s="47">
        <v>100191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100191</v>
      </c>
      <c r="O11" s="48">
        <f t="shared" si="1"/>
        <v>2.501523020073904</v>
      </c>
      <c r="P11" s="9"/>
    </row>
    <row r="12" spans="1:16" ht="15">
      <c r="A12" s="12"/>
      <c r="B12" s="25">
        <v>319</v>
      </c>
      <c r="C12" s="20" t="s">
        <v>16</v>
      </c>
      <c r="D12" s="47">
        <v>0</v>
      </c>
      <c r="E12" s="47">
        <v>4183286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4183286</v>
      </c>
      <c r="O12" s="48">
        <f t="shared" si="1"/>
        <v>104.44636971936482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SUM(D14:D17)</f>
        <v>416231</v>
      </c>
      <c r="E13" s="32">
        <f t="shared" si="3"/>
        <v>2952305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aca="true" t="shared" si="4" ref="N13:N20">SUM(D13:M13)</f>
        <v>3368536</v>
      </c>
      <c r="O13" s="46">
        <f t="shared" si="1"/>
        <v>84.10406471586937</v>
      </c>
      <c r="P13" s="10"/>
    </row>
    <row r="14" spans="1:16" ht="15">
      <c r="A14" s="12"/>
      <c r="B14" s="25">
        <v>322</v>
      </c>
      <c r="C14" s="20" t="s">
        <v>0</v>
      </c>
      <c r="D14" s="47">
        <v>0</v>
      </c>
      <c r="E14" s="47">
        <v>421025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421025</v>
      </c>
      <c r="O14" s="48">
        <f t="shared" si="1"/>
        <v>10.511959452711475</v>
      </c>
      <c r="P14" s="9"/>
    </row>
    <row r="15" spans="1:16" ht="15">
      <c r="A15" s="12"/>
      <c r="B15" s="25">
        <v>323.7</v>
      </c>
      <c r="C15" s="20" t="s">
        <v>18</v>
      </c>
      <c r="D15" s="47">
        <v>366002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366002</v>
      </c>
      <c r="O15" s="48">
        <f t="shared" si="1"/>
        <v>9.13817037850794</v>
      </c>
      <c r="P15" s="9"/>
    </row>
    <row r="16" spans="1:16" ht="15">
      <c r="A16" s="12"/>
      <c r="B16" s="25">
        <v>325.2</v>
      </c>
      <c r="C16" s="20" t="s">
        <v>19</v>
      </c>
      <c r="D16" s="47">
        <v>0</v>
      </c>
      <c r="E16" s="47">
        <v>2480166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2480166</v>
      </c>
      <c r="O16" s="48">
        <f t="shared" si="1"/>
        <v>61.92364925596724</v>
      </c>
      <c r="P16" s="9"/>
    </row>
    <row r="17" spans="1:16" ht="15">
      <c r="A17" s="12"/>
      <c r="B17" s="25">
        <v>329</v>
      </c>
      <c r="C17" s="20" t="s">
        <v>20</v>
      </c>
      <c r="D17" s="47">
        <v>50229</v>
      </c>
      <c r="E17" s="47">
        <v>51114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101343</v>
      </c>
      <c r="O17" s="48">
        <f t="shared" si="1"/>
        <v>2.5302856286827127</v>
      </c>
      <c r="P17" s="9"/>
    </row>
    <row r="18" spans="1:16" ht="15.75">
      <c r="A18" s="29" t="s">
        <v>22</v>
      </c>
      <c r="B18" s="30"/>
      <c r="C18" s="31"/>
      <c r="D18" s="32">
        <f aca="true" t="shared" si="5" ref="D18:M18">SUM(D19:D44)</f>
        <v>5420065</v>
      </c>
      <c r="E18" s="32">
        <f t="shared" si="5"/>
        <v>3657956</v>
      </c>
      <c r="F18" s="32">
        <f t="shared" si="5"/>
        <v>0</v>
      </c>
      <c r="G18" s="32">
        <f t="shared" si="5"/>
        <v>61595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9139616</v>
      </c>
      <c r="O18" s="46">
        <f t="shared" si="1"/>
        <v>228.19374812743433</v>
      </c>
      <c r="P18" s="10"/>
    </row>
    <row r="19" spans="1:16" ht="15">
      <c r="A19" s="12"/>
      <c r="B19" s="25">
        <v>331.1</v>
      </c>
      <c r="C19" s="20" t="s">
        <v>126</v>
      </c>
      <c r="D19" s="47">
        <v>4823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4823</v>
      </c>
      <c r="O19" s="48">
        <f t="shared" si="1"/>
        <v>0.12041845600719066</v>
      </c>
      <c r="P19" s="9"/>
    </row>
    <row r="20" spans="1:16" ht="15">
      <c r="A20" s="12"/>
      <c r="B20" s="25">
        <v>331.2</v>
      </c>
      <c r="C20" s="20" t="s">
        <v>21</v>
      </c>
      <c r="D20" s="47">
        <v>266139</v>
      </c>
      <c r="E20" s="47">
        <v>14172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280311</v>
      </c>
      <c r="O20" s="48">
        <f t="shared" si="1"/>
        <v>6.998676720263657</v>
      </c>
      <c r="P20" s="9"/>
    </row>
    <row r="21" spans="1:16" ht="15">
      <c r="A21" s="12"/>
      <c r="B21" s="25">
        <v>331.39</v>
      </c>
      <c r="C21" s="20" t="s">
        <v>26</v>
      </c>
      <c r="D21" s="47">
        <v>5107</v>
      </c>
      <c r="E21" s="47">
        <v>469156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aca="true" t="shared" si="6" ref="N21:N26">SUM(D21:M21)</f>
        <v>474263</v>
      </c>
      <c r="O21" s="48">
        <f t="shared" si="1"/>
        <v>11.841181464096675</v>
      </c>
      <c r="P21" s="9"/>
    </row>
    <row r="22" spans="1:16" ht="15">
      <c r="A22" s="12"/>
      <c r="B22" s="25">
        <v>331.61</v>
      </c>
      <c r="C22" s="20" t="s">
        <v>110</v>
      </c>
      <c r="D22" s="47">
        <v>30185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30185</v>
      </c>
      <c r="O22" s="48">
        <f t="shared" si="1"/>
        <v>0.7536452611604914</v>
      </c>
      <c r="P22" s="9"/>
    </row>
    <row r="23" spans="1:16" ht="15">
      <c r="A23" s="12"/>
      <c r="B23" s="25">
        <v>331.65</v>
      </c>
      <c r="C23" s="20" t="s">
        <v>28</v>
      </c>
      <c r="D23" s="47">
        <v>0</v>
      </c>
      <c r="E23" s="47">
        <v>67192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67192</v>
      </c>
      <c r="O23" s="48">
        <f t="shared" si="1"/>
        <v>1.6776190951762708</v>
      </c>
      <c r="P23" s="9"/>
    </row>
    <row r="24" spans="1:16" ht="15">
      <c r="A24" s="12"/>
      <c r="B24" s="25">
        <v>331.69</v>
      </c>
      <c r="C24" s="20" t="s">
        <v>29</v>
      </c>
      <c r="D24" s="47">
        <v>223254</v>
      </c>
      <c r="E24" s="47">
        <v>235161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458415</v>
      </c>
      <c r="O24" s="48">
        <f t="shared" si="1"/>
        <v>11.445495855387996</v>
      </c>
      <c r="P24" s="9"/>
    </row>
    <row r="25" spans="1:16" ht="15">
      <c r="A25" s="12"/>
      <c r="B25" s="25">
        <v>331.7</v>
      </c>
      <c r="C25" s="20" t="s">
        <v>23</v>
      </c>
      <c r="D25" s="47">
        <v>141019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141019</v>
      </c>
      <c r="O25" s="48">
        <f t="shared" si="1"/>
        <v>3.5208978328173375</v>
      </c>
      <c r="P25" s="9"/>
    </row>
    <row r="26" spans="1:16" ht="15">
      <c r="A26" s="12"/>
      <c r="B26" s="25">
        <v>334.2</v>
      </c>
      <c r="C26" s="20" t="s">
        <v>25</v>
      </c>
      <c r="D26" s="47">
        <v>0</v>
      </c>
      <c r="E26" s="47">
        <v>130614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130614</v>
      </c>
      <c r="O26" s="48">
        <f t="shared" si="1"/>
        <v>3.26111055627684</v>
      </c>
      <c r="P26" s="9"/>
    </row>
    <row r="27" spans="1:16" ht="15">
      <c r="A27" s="12"/>
      <c r="B27" s="25">
        <v>334.34</v>
      </c>
      <c r="C27" s="20" t="s">
        <v>31</v>
      </c>
      <c r="D27" s="47">
        <v>0</v>
      </c>
      <c r="E27" s="47">
        <v>42310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42310</v>
      </c>
      <c r="O27" s="48">
        <f t="shared" si="1"/>
        <v>1.0563767102766404</v>
      </c>
      <c r="P27" s="9"/>
    </row>
    <row r="28" spans="1:16" ht="15">
      <c r="A28" s="12"/>
      <c r="B28" s="25">
        <v>334.41</v>
      </c>
      <c r="C28" s="20" t="s">
        <v>32</v>
      </c>
      <c r="D28" s="47">
        <v>0</v>
      </c>
      <c r="E28" s="47">
        <v>0</v>
      </c>
      <c r="F28" s="47">
        <v>0</v>
      </c>
      <c r="G28" s="47">
        <v>61595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aca="true" t="shared" si="7" ref="N28:N43">SUM(D28:M28)</f>
        <v>61595</v>
      </c>
      <c r="O28" s="48">
        <f t="shared" si="1"/>
        <v>1.537875761510037</v>
      </c>
      <c r="P28" s="9"/>
    </row>
    <row r="29" spans="1:16" ht="15">
      <c r="A29" s="12"/>
      <c r="B29" s="25">
        <v>334.49</v>
      </c>
      <c r="C29" s="20" t="s">
        <v>33</v>
      </c>
      <c r="D29" s="47">
        <v>0</v>
      </c>
      <c r="E29" s="47">
        <v>64326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7"/>
        <v>64326</v>
      </c>
      <c r="O29" s="48">
        <f t="shared" si="1"/>
        <v>1.6060621192449815</v>
      </c>
      <c r="P29" s="9"/>
    </row>
    <row r="30" spans="1:16" ht="15">
      <c r="A30" s="12"/>
      <c r="B30" s="25">
        <v>334.69</v>
      </c>
      <c r="C30" s="20" t="s">
        <v>35</v>
      </c>
      <c r="D30" s="47">
        <v>204597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7"/>
        <v>204597</v>
      </c>
      <c r="O30" s="48">
        <f t="shared" si="1"/>
        <v>5.10828423050035</v>
      </c>
      <c r="P30" s="9"/>
    </row>
    <row r="31" spans="1:16" ht="15">
      <c r="A31" s="12"/>
      <c r="B31" s="25">
        <v>334.7</v>
      </c>
      <c r="C31" s="20" t="s">
        <v>36</v>
      </c>
      <c r="D31" s="47">
        <v>0</v>
      </c>
      <c r="E31" s="47">
        <v>350000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350000</v>
      </c>
      <c r="O31" s="48">
        <f t="shared" si="1"/>
        <v>8.738639768301208</v>
      </c>
      <c r="P31" s="9"/>
    </row>
    <row r="32" spans="1:16" ht="15">
      <c r="A32" s="12"/>
      <c r="B32" s="25">
        <v>334.89</v>
      </c>
      <c r="C32" s="20" t="s">
        <v>37</v>
      </c>
      <c r="D32" s="47">
        <v>0</v>
      </c>
      <c r="E32" s="47">
        <v>380245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380245</v>
      </c>
      <c r="O32" s="48">
        <f t="shared" si="1"/>
        <v>9.493783081993408</v>
      </c>
      <c r="P32" s="9"/>
    </row>
    <row r="33" spans="1:16" ht="15">
      <c r="A33" s="12"/>
      <c r="B33" s="25">
        <v>334.9</v>
      </c>
      <c r="C33" s="20" t="s">
        <v>38</v>
      </c>
      <c r="D33" s="47">
        <v>0</v>
      </c>
      <c r="E33" s="47">
        <v>148734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148734</v>
      </c>
      <c r="O33" s="48">
        <f t="shared" si="1"/>
        <v>3.7135224208528914</v>
      </c>
      <c r="P33" s="9"/>
    </row>
    <row r="34" spans="1:16" ht="15">
      <c r="A34" s="12"/>
      <c r="B34" s="25">
        <v>335.12</v>
      </c>
      <c r="C34" s="20" t="s">
        <v>133</v>
      </c>
      <c r="D34" s="47">
        <v>939952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939952</v>
      </c>
      <c r="O34" s="48">
        <f t="shared" si="1"/>
        <v>23.468291221412166</v>
      </c>
      <c r="P34" s="9"/>
    </row>
    <row r="35" spans="1:16" ht="15">
      <c r="A35" s="12"/>
      <c r="B35" s="25">
        <v>335.13</v>
      </c>
      <c r="C35" s="20" t="s">
        <v>134</v>
      </c>
      <c r="D35" s="47">
        <v>22541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22541</v>
      </c>
      <c r="O35" s="48">
        <f t="shared" si="1"/>
        <v>0.562793368620793</v>
      </c>
      <c r="P35" s="9"/>
    </row>
    <row r="36" spans="1:16" ht="15">
      <c r="A36" s="12"/>
      <c r="B36" s="25">
        <v>335.14</v>
      </c>
      <c r="C36" s="20" t="s">
        <v>135</v>
      </c>
      <c r="D36" s="47">
        <v>11453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11453</v>
      </c>
      <c r="O36" s="48">
        <f t="shared" si="1"/>
        <v>0.2859532607610107</v>
      </c>
      <c r="P36" s="9"/>
    </row>
    <row r="37" spans="1:16" ht="15">
      <c r="A37" s="12"/>
      <c r="B37" s="25">
        <v>335.15</v>
      </c>
      <c r="C37" s="20" t="s">
        <v>136</v>
      </c>
      <c r="D37" s="47">
        <v>6324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6324</v>
      </c>
      <c r="O37" s="48">
        <f aca="true" t="shared" si="8" ref="O37:O68">(N37/O$87)</f>
        <v>0.15789473684210525</v>
      </c>
      <c r="P37" s="9"/>
    </row>
    <row r="38" spans="1:16" ht="15">
      <c r="A38" s="12"/>
      <c r="B38" s="25">
        <v>335.18</v>
      </c>
      <c r="C38" s="20" t="s">
        <v>137</v>
      </c>
      <c r="D38" s="47">
        <v>2100127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2100127</v>
      </c>
      <c r="O38" s="48">
        <f t="shared" si="8"/>
        <v>52.435009487666036</v>
      </c>
      <c r="P38" s="9"/>
    </row>
    <row r="39" spans="1:16" ht="15">
      <c r="A39" s="12"/>
      <c r="B39" s="25">
        <v>335.19</v>
      </c>
      <c r="C39" s="20" t="s">
        <v>138</v>
      </c>
      <c r="D39" s="47">
        <v>1220497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1220497</v>
      </c>
      <c r="O39" s="48">
        <f t="shared" si="8"/>
        <v>30.472810346549487</v>
      </c>
      <c r="P39" s="9"/>
    </row>
    <row r="40" spans="1:16" ht="15">
      <c r="A40" s="12"/>
      <c r="B40" s="25">
        <v>335.21</v>
      </c>
      <c r="C40" s="20" t="s">
        <v>45</v>
      </c>
      <c r="D40" s="47">
        <v>0</v>
      </c>
      <c r="E40" s="47">
        <v>9792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9792</v>
      </c>
      <c r="O40" s="48">
        <f t="shared" si="8"/>
        <v>0.24448217317487267</v>
      </c>
      <c r="P40" s="9"/>
    </row>
    <row r="41" spans="1:16" ht="15">
      <c r="A41" s="12"/>
      <c r="B41" s="25">
        <v>335.49</v>
      </c>
      <c r="C41" s="20" t="s">
        <v>46</v>
      </c>
      <c r="D41" s="47">
        <v>0</v>
      </c>
      <c r="E41" s="47">
        <v>1746254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1746254</v>
      </c>
      <c r="O41" s="48">
        <f t="shared" si="8"/>
        <v>43.59967042844303</v>
      </c>
      <c r="P41" s="9"/>
    </row>
    <row r="42" spans="1:16" ht="15">
      <c r="A42" s="12"/>
      <c r="B42" s="25">
        <v>335.9</v>
      </c>
      <c r="C42" s="20" t="s">
        <v>139</v>
      </c>
      <c r="D42" s="47">
        <v>223250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223250</v>
      </c>
      <c r="O42" s="48">
        <f t="shared" si="8"/>
        <v>5.574003795066414</v>
      </c>
      <c r="P42" s="9"/>
    </row>
    <row r="43" spans="1:16" ht="15">
      <c r="A43" s="12"/>
      <c r="B43" s="25">
        <v>336</v>
      </c>
      <c r="C43" s="20" t="s">
        <v>127</v>
      </c>
      <c r="D43" s="47">
        <v>11297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11297</v>
      </c>
      <c r="O43" s="48">
        <f t="shared" si="8"/>
        <v>0.28205832417856785</v>
      </c>
      <c r="P43" s="9"/>
    </row>
    <row r="44" spans="1:16" ht="15">
      <c r="A44" s="12"/>
      <c r="B44" s="25">
        <v>337.2</v>
      </c>
      <c r="C44" s="20" t="s">
        <v>112</v>
      </c>
      <c r="D44" s="47">
        <v>9500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9500</v>
      </c>
      <c r="O44" s="48">
        <f t="shared" si="8"/>
        <v>0.23719165085388993</v>
      </c>
      <c r="P44" s="9"/>
    </row>
    <row r="45" spans="1:16" ht="15.75">
      <c r="A45" s="29" t="s">
        <v>51</v>
      </c>
      <c r="B45" s="30"/>
      <c r="C45" s="31"/>
      <c r="D45" s="32">
        <f aca="true" t="shared" si="9" ref="D45:M45">SUM(D46:D72)</f>
        <v>1280985</v>
      </c>
      <c r="E45" s="32">
        <f t="shared" si="9"/>
        <v>2912005</v>
      </c>
      <c r="F45" s="32">
        <f t="shared" si="9"/>
        <v>0</v>
      </c>
      <c r="G45" s="32">
        <f t="shared" si="9"/>
        <v>0</v>
      </c>
      <c r="H45" s="32">
        <f t="shared" si="9"/>
        <v>0</v>
      </c>
      <c r="I45" s="32">
        <f t="shared" si="9"/>
        <v>112077</v>
      </c>
      <c r="J45" s="32">
        <f t="shared" si="9"/>
        <v>0</v>
      </c>
      <c r="K45" s="32">
        <f t="shared" si="9"/>
        <v>0</v>
      </c>
      <c r="L45" s="32">
        <f t="shared" si="9"/>
        <v>0</v>
      </c>
      <c r="M45" s="32">
        <f t="shared" si="9"/>
        <v>0</v>
      </c>
      <c r="N45" s="32">
        <f>SUM(D45:M45)</f>
        <v>4305067</v>
      </c>
      <c r="O45" s="46">
        <f t="shared" si="8"/>
        <v>107.48694197543193</v>
      </c>
      <c r="P45" s="10"/>
    </row>
    <row r="46" spans="1:16" ht="15">
      <c r="A46" s="12"/>
      <c r="B46" s="25">
        <v>341.1</v>
      </c>
      <c r="C46" s="20" t="s">
        <v>140</v>
      </c>
      <c r="D46" s="47">
        <v>114399</v>
      </c>
      <c r="E46" s="47">
        <v>905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115304</v>
      </c>
      <c r="O46" s="48">
        <f t="shared" si="8"/>
        <v>2.87885748526915</v>
      </c>
      <c r="P46" s="9"/>
    </row>
    <row r="47" spans="1:16" ht="15">
      <c r="A47" s="12"/>
      <c r="B47" s="25">
        <v>341.15</v>
      </c>
      <c r="C47" s="20" t="s">
        <v>141</v>
      </c>
      <c r="D47" s="47">
        <v>0</v>
      </c>
      <c r="E47" s="47">
        <v>94805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aca="true" t="shared" si="10" ref="N47:N62">SUM(D47:M47)</f>
        <v>94805</v>
      </c>
      <c r="O47" s="48">
        <f t="shared" si="8"/>
        <v>2.367047837810846</v>
      </c>
      <c r="P47" s="9"/>
    </row>
    <row r="48" spans="1:16" ht="15">
      <c r="A48" s="12"/>
      <c r="B48" s="25">
        <v>341.2</v>
      </c>
      <c r="C48" s="20" t="s">
        <v>142</v>
      </c>
      <c r="D48" s="47">
        <v>0</v>
      </c>
      <c r="E48" s="47">
        <v>869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10"/>
        <v>869</v>
      </c>
      <c r="O48" s="48">
        <f t="shared" si="8"/>
        <v>0.021696794167582144</v>
      </c>
      <c r="P48" s="9"/>
    </row>
    <row r="49" spans="1:16" ht="15">
      <c r="A49" s="12"/>
      <c r="B49" s="25">
        <v>341.51</v>
      </c>
      <c r="C49" s="20" t="s">
        <v>143</v>
      </c>
      <c r="D49" s="47">
        <v>448967</v>
      </c>
      <c r="E49" s="47">
        <v>9203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458170</v>
      </c>
      <c r="O49" s="48">
        <f t="shared" si="8"/>
        <v>11.439378807550185</v>
      </c>
      <c r="P49" s="9"/>
    </row>
    <row r="50" spans="1:16" ht="15">
      <c r="A50" s="12"/>
      <c r="B50" s="25">
        <v>341.52</v>
      </c>
      <c r="C50" s="20" t="s">
        <v>144</v>
      </c>
      <c r="D50" s="47">
        <v>229533</v>
      </c>
      <c r="E50" s="47">
        <v>212888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442421</v>
      </c>
      <c r="O50" s="48">
        <f t="shared" si="8"/>
        <v>11.046164985518825</v>
      </c>
      <c r="P50" s="9"/>
    </row>
    <row r="51" spans="1:16" ht="15">
      <c r="A51" s="12"/>
      <c r="B51" s="25">
        <v>341.56</v>
      </c>
      <c r="C51" s="20" t="s">
        <v>145</v>
      </c>
      <c r="D51" s="47">
        <v>45090</v>
      </c>
      <c r="E51" s="47">
        <v>8069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53159</v>
      </c>
      <c r="O51" s="48">
        <f t="shared" si="8"/>
        <v>1.3272495755517826</v>
      </c>
      <c r="P51" s="9"/>
    </row>
    <row r="52" spans="1:16" ht="15">
      <c r="A52" s="12"/>
      <c r="B52" s="25">
        <v>341.9</v>
      </c>
      <c r="C52" s="20" t="s">
        <v>146</v>
      </c>
      <c r="D52" s="47">
        <v>45248</v>
      </c>
      <c r="E52" s="47">
        <v>50442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95690</v>
      </c>
      <c r="O52" s="48">
        <f t="shared" si="8"/>
        <v>2.3891441126535504</v>
      </c>
      <c r="P52" s="9"/>
    </row>
    <row r="53" spans="1:16" ht="15">
      <c r="A53" s="12"/>
      <c r="B53" s="25">
        <v>342.4</v>
      </c>
      <c r="C53" s="20" t="s">
        <v>62</v>
      </c>
      <c r="D53" s="47">
        <v>0</v>
      </c>
      <c r="E53" s="47">
        <v>146153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146153</v>
      </c>
      <c r="O53" s="48">
        <f t="shared" si="8"/>
        <v>3.6490811944472186</v>
      </c>
      <c r="P53" s="9"/>
    </row>
    <row r="54" spans="1:16" ht="15">
      <c r="A54" s="12"/>
      <c r="B54" s="25">
        <v>342.6</v>
      </c>
      <c r="C54" s="20" t="s">
        <v>63</v>
      </c>
      <c r="D54" s="47">
        <v>0</v>
      </c>
      <c r="E54" s="47">
        <v>1022910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1022910</v>
      </c>
      <c r="O54" s="48">
        <f t="shared" si="8"/>
        <v>25.53954858683711</v>
      </c>
      <c r="P54" s="9"/>
    </row>
    <row r="55" spans="1:16" ht="15">
      <c r="A55" s="12"/>
      <c r="B55" s="25">
        <v>342.9</v>
      </c>
      <c r="C55" s="20" t="s">
        <v>64</v>
      </c>
      <c r="D55" s="47">
        <v>0</v>
      </c>
      <c r="E55" s="47">
        <v>10454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10454</v>
      </c>
      <c r="O55" s="48">
        <f t="shared" si="8"/>
        <v>0.2610106861080595</v>
      </c>
      <c r="P55" s="9"/>
    </row>
    <row r="56" spans="1:16" ht="15">
      <c r="A56" s="12"/>
      <c r="B56" s="25">
        <v>343.4</v>
      </c>
      <c r="C56" s="20" t="s">
        <v>65</v>
      </c>
      <c r="D56" s="47">
        <v>0</v>
      </c>
      <c r="E56" s="47">
        <v>236199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236199</v>
      </c>
      <c r="O56" s="48">
        <f t="shared" si="8"/>
        <v>5.8973084989513636</v>
      </c>
      <c r="P56" s="9"/>
    </row>
    <row r="57" spans="1:16" ht="15">
      <c r="A57" s="12"/>
      <c r="B57" s="25">
        <v>343.8</v>
      </c>
      <c r="C57" s="20" t="s">
        <v>66</v>
      </c>
      <c r="D57" s="47">
        <v>0</v>
      </c>
      <c r="E57" s="47">
        <v>120125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120125</v>
      </c>
      <c r="O57" s="48">
        <f t="shared" si="8"/>
        <v>2.9992260061919507</v>
      </c>
      <c r="P57" s="9"/>
    </row>
    <row r="58" spans="1:16" ht="15">
      <c r="A58" s="12"/>
      <c r="B58" s="25">
        <v>345.9</v>
      </c>
      <c r="C58" s="20" t="s">
        <v>68</v>
      </c>
      <c r="D58" s="47">
        <v>0</v>
      </c>
      <c r="E58" s="47">
        <v>64294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64294</v>
      </c>
      <c r="O58" s="48">
        <f t="shared" si="8"/>
        <v>1.605263157894737</v>
      </c>
      <c r="P58" s="9"/>
    </row>
    <row r="59" spans="1:16" ht="15">
      <c r="A59" s="12"/>
      <c r="B59" s="25">
        <v>346.4</v>
      </c>
      <c r="C59" s="20" t="s">
        <v>69</v>
      </c>
      <c r="D59" s="47">
        <v>0</v>
      </c>
      <c r="E59" s="47">
        <v>84689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84689</v>
      </c>
      <c r="O59" s="48">
        <f t="shared" si="8"/>
        <v>2.1144761809647457</v>
      </c>
      <c r="P59" s="9"/>
    </row>
    <row r="60" spans="1:16" ht="15">
      <c r="A60" s="12"/>
      <c r="B60" s="25">
        <v>346.9</v>
      </c>
      <c r="C60" s="20" t="s">
        <v>70</v>
      </c>
      <c r="D60" s="47">
        <v>7885</v>
      </c>
      <c r="E60" s="47">
        <v>237383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245268</v>
      </c>
      <c r="O60" s="48">
        <f t="shared" si="8"/>
        <v>6.123739139119145</v>
      </c>
      <c r="P60" s="9"/>
    </row>
    <row r="61" spans="1:16" ht="15">
      <c r="A61" s="12"/>
      <c r="B61" s="25">
        <v>347.2</v>
      </c>
      <c r="C61" s="20" t="s">
        <v>71</v>
      </c>
      <c r="D61" s="47">
        <v>361953</v>
      </c>
      <c r="E61" s="47">
        <v>0</v>
      </c>
      <c r="F61" s="47">
        <v>0</v>
      </c>
      <c r="G61" s="47">
        <v>0</v>
      </c>
      <c r="H61" s="47">
        <v>0</v>
      </c>
      <c r="I61" s="47">
        <v>112077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474030</v>
      </c>
      <c r="O61" s="48">
        <f t="shared" si="8"/>
        <v>11.835364026765205</v>
      </c>
      <c r="P61" s="9"/>
    </row>
    <row r="62" spans="1:16" ht="15">
      <c r="A62" s="12"/>
      <c r="B62" s="25">
        <v>347.9</v>
      </c>
      <c r="C62" s="20" t="s">
        <v>160</v>
      </c>
      <c r="D62" s="47">
        <v>27910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27910</v>
      </c>
      <c r="O62" s="48">
        <f t="shared" si="8"/>
        <v>0.6968441026665335</v>
      </c>
      <c r="P62" s="9"/>
    </row>
    <row r="63" spans="1:16" ht="15">
      <c r="A63" s="12"/>
      <c r="B63" s="25">
        <v>348.12</v>
      </c>
      <c r="C63" s="20" t="s">
        <v>147</v>
      </c>
      <c r="D63" s="47">
        <v>0</v>
      </c>
      <c r="E63" s="47">
        <v>4928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aca="true" t="shared" si="11" ref="N63:N72">SUM(D63:M63)</f>
        <v>4928</v>
      </c>
      <c r="O63" s="48">
        <f t="shared" si="8"/>
        <v>0.12304004793768102</v>
      </c>
      <c r="P63" s="9"/>
    </row>
    <row r="64" spans="1:16" ht="15">
      <c r="A64" s="12"/>
      <c r="B64" s="25">
        <v>348.22</v>
      </c>
      <c r="C64" s="20" t="s">
        <v>148</v>
      </c>
      <c r="D64" s="47">
        <v>0</v>
      </c>
      <c r="E64" s="47">
        <v>13625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13625</v>
      </c>
      <c r="O64" s="48">
        <f t="shared" si="8"/>
        <v>0.34018276240886847</v>
      </c>
      <c r="P64" s="9"/>
    </row>
    <row r="65" spans="1:16" ht="15">
      <c r="A65" s="12"/>
      <c r="B65" s="25">
        <v>348.31</v>
      </c>
      <c r="C65" s="20" t="s">
        <v>149</v>
      </c>
      <c r="D65" s="47">
        <v>0</v>
      </c>
      <c r="E65" s="47">
        <v>93334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93334</v>
      </c>
      <c r="O65" s="48">
        <f t="shared" si="8"/>
        <v>2.3303205832417855</v>
      </c>
      <c r="P65" s="9"/>
    </row>
    <row r="66" spans="1:16" ht="15">
      <c r="A66" s="12"/>
      <c r="B66" s="25">
        <v>348.32</v>
      </c>
      <c r="C66" s="20" t="s">
        <v>150</v>
      </c>
      <c r="D66" s="47">
        <v>0</v>
      </c>
      <c r="E66" s="47">
        <v>63544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63544</v>
      </c>
      <c r="O66" s="48">
        <f t="shared" si="8"/>
        <v>1.5865375012483771</v>
      </c>
      <c r="P66" s="9"/>
    </row>
    <row r="67" spans="1:16" ht="15">
      <c r="A67" s="12"/>
      <c r="B67" s="25">
        <v>348.41</v>
      </c>
      <c r="C67" s="20" t="s">
        <v>151</v>
      </c>
      <c r="D67" s="47">
        <v>0</v>
      </c>
      <c r="E67" s="47">
        <v>150141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150141</v>
      </c>
      <c r="O67" s="48">
        <f t="shared" si="8"/>
        <v>3.7486517527214622</v>
      </c>
      <c r="P67" s="9"/>
    </row>
    <row r="68" spans="1:16" ht="15">
      <c r="A68" s="12"/>
      <c r="B68" s="25">
        <v>348.42</v>
      </c>
      <c r="C68" s="20" t="s">
        <v>152</v>
      </c>
      <c r="D68" s="47">
        <v>0</v>
      </c>
      <c r="E68" s="47">
        <v>13391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13391</v>
      </c>
      <c r="O68" s="48">
        <f t="shared" si="8"/>
        <v>0.33434035753520425</v>
      </c>
      <c r="P68" s="9"/>
    </row>
    <row r="69" spans="1:16" ht="15">
      <c r="A69" s="12"/>
      <c r="B69" s="25">
        <v>348.52</v>
      </c>
      <c r="C69" s="20" t="s">
        <v>153</v>
      </c>
      <c r="D69" s="47">
        <v>0</v>
      </c>
      <c r="E69" s="47">
        <v>150488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150488</v>
      </c>
      <c r="O69" s="48">
        <f aca="true" t="shared" si="12" ref="O69:O85">(N69/O$87)</f>
        <v>3.7573154898631778</v>
      </c>
      <c r="P69" s="9"/>
    </row>
    <row r="70" spans="1:16" ht="15">
      <c r="A70" s="12"/>
      <c r="B70" s="25">
        <v>348.53</v>
      </c>
      <c r="C70" s="20" t="s">
        <v>154</v>
      </c>
      <c r="D70" s="47">
        <v>0</v>
      </c>
      <c r="E70" s="47">
        <v>91836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91836</v>
      </c>
      <c r="O70" s="48">
        <f t="shared" si="12"/>
        <v>2.2929192050334564</v>
      </c>
      <c r="P70" s="9"/>
    </row>
    <row r="71" spans="1:16" ht="15">
      <c r="A71" s="12"/>
      <c r="B71" s="25">
        <v>348.71</v>
      </c>
      <c r="C71" s="20" t="s">
        <v>155</v>
      </c>
      <c r="D71" s="47">
        <v>0</v>
      </c>
      <c r="E71" s="47">
        <v>28720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28720</v>
      </c>
      <c r="O71" s="48">
        <f t="shared" si="12"/>
        <v>0.717067811844602</v>
      </c>
      <c r="P71" s="9"/>
    </row>
    <row r="72" spans="1:16" ht="15">
      <c r="A72" s="12"/>
      <c r="B72" s="25">
        <v>348.72</v>
      </c>
      <c r="C72" s="20" t="s">
        <v>156</v>
      </c>
      <c r="D72" s="47">
        <v>0</v>
      </c>
      <c r="E72" s="47">
        <v>2610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2610</v>
      </c>
      <c r="O72" s="48">
        <f t="shared" si="12"/>
        <v>0.06516528512933187</v>
      </c>
      <c r="P72" s="9"/>
    </row>
    <row r="73" spans="1:16" ht="15.75">
      <c r="A73" s="29" t="s">
        <v>52</v>
      </c>
      <c r="B73" s="30"/>
      <c r="C73" s="31"/>
      <c r="D73" s="32">
        <f aca="true" t="shared" si="13" ref="D73:M73">SUM(D74:D77)</f>
        <v>98609</v>
      </c>
      <c r="E73" s="32">
        <f t="shared" si="13"/>
        <v>359884</v>
      </c>
      <c r="F73" s="32">
        <f t="shared" si="13"/>
        <v>0</v>
      </c>
      <c r="G73" s="32">
        <f t="shared" si="13"/>
        <v>0</v>
      </c>
      <c r="H73" s="32">
        <f t="shared" si="13"/>
        <v>0</v>
      </c>
      <c r="I73" s="32">
        <f t="shared" si="13"/>
        <v>0</v>
      </c>
      <c r="J73" s="32">
        <f t="shared" si="13"/>
        <v>0</v>
      </c>
      <c r="K73" s="32">
        <f t="shared" si="13"/>
        <v>0</v>
      </c>
      <c r="L73" s="32">
        <f t="shared" si="13"/>
        <v>0</v>
      </c>
      <c r="M73" s="32">
        <f t="shared" si="13"/>
        <v>0</v>
      </c>
      <c r="N73" s="32">
        <f aca="true" t="shared" si="14" ref="N73:N85">SUM(D73:M73)</f>
        <v>458493</v>
      </c>
      <c r="O73" s="46">
        <f t="shared" si="12"/>
        <v>11.447443323679217</v>
      </c>
      <c r="P73" s="10"/>
    </row>
    <row r="74" spans="1:16" ht="15">
      <c r="A74" s="13"/>
      <c r="B74" s="40">
        <v>351.1</v>
      </c>
      <c r="C74" s="21" t="s">
        <v>87</v>
      </c>
      <c r="D74" s="47">
        <v>39153</v>
      </c>
      <c r="E74" s="47">
        <v>179589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4"/>
        <v>218742</v>
      </c>
      <c r="O74" s="48">
        <f t="shared" si="12"/>
        <v>5.461450114850694</v>
      </c>
      <c r="P74" s="9"/>
    </row>
    <row r="75" spans="1:16" ht="15">
      <c r="A75" s="13"/>
      <c r="B75" s="40">
        <v>352</v>
      </c>
      <c r="C75" s="21" t="s">
        <v>88</v>
      </c>
      <c r="D75" s="47">
        <v>17606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4"/>
        <v>17606</v>
      </c>
      <c r="O75" s="48">
        <f t="shared" si="12"/>
        <v>0.4395785478877459</v>
      </c>
      <c r="P75" s="9"/>
    </row>
    <row r="76" spans="1:16" ht="15">
      <c r="A76" s="13"/>
      <c r="B76" s="40">
        <v>354</v>
      </c>
      <c r="C76" s="21" t="s">
        <v>89</v>
      </c>
      <c r="D76" s="47">
        <v>0</v>
      </c>
      <c r="E76" s="47">
        <v>14115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4"/>
        <v>14115</v>
      </c>
      <c r="O76" s="48">
        <f t="shared" si="12"/>
        <v>0.35241685808449014</v>
      </c>
      <c r="P76" s="9"/>
    </row>
    <row r="77" spans="1:16" ht="15">
      <c r="A77" s="13"/>
      <c r="B77" s="40">
        <v>359</v>
      </c>
      <c r="C77" s="21" t="s">
        <v>90</v>
      </c>
      <c r="D77" s="47">
        <v>41850</v>
      </c>
      <c r="E77" s="47">
        <v>166180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4"/>
        <v>208030</v>
      </c>
      <c r="O77" s="48">
        <f t="shared" si="12"/>
        <v>5.193997802856287</v>
      </c>
      <c r="P77" s="9"/>
    </row>
    <row r="78" spans="1:16" ht="15.75">
      <c r="A78" s="29" t="s">
        <v>3</v>
      </c>
      <c r="B78" s="30"/>
      <c r="C78" s="31"/>
      <c r="D78" s="32">
        <f aca="true" t="shared" si="15" ref="D78:M78">SUM(D79:D82)</f>
        <v>1614286</v>
      </c>
      <c r="E78" s="32">
        <f t="shared" si="15"/>
        <v>1708296</v>
      </c>
      <c r="F78" s="32">
        <f t="shared" si="15"/>
        <v>1232</v>
      </c>
      <c r="G78" s="32">
        <f t="shared" si="15"/>
        <v>43855</v>
      </c>
      <c r="H78" s="32">
        <f t="shared" si="15"/>
        <v>0</v>
      </c>
      <c r="I78" s="32">
        <f t="shared" si="15"/>
        <v>2173</v>
      </c>
      <c r="J78" s="32">
        <f t="shared" si="15"/>
        <v>0</v>
      </c>
      <c r="K78" s="32">
        <f t="shared" si="15"/>
        <v>0</v>
      </c>
      <c r="L78" s="32">
        <f t="shared" si="15"/>
        <v>0</v>
      </c>
      <c r="M78" s="32">
        <f t="shared" si="15"/>
        <v>0</v>
      </c>
      <c r="N78" s="32">
        <f t="shared" si="14"/>
        <v>3369842</v>
      </c>
      <c r="O78" s="46">
        <f t="shared" si="12"/>
        <v>84.13667232597624</v>
      </c>
      <c r="P78" s="10"/>
    </row>
    <row r="79" spans="1:16" ht="15">
      <c r="A79" s="12"/>
      <c r="B79" s="25">
        <v>361.1</v>
      </c>
      <c r="C79" s="20" t="s">
        <v>91</v>
      </c>
      <c r="D79" s="47">
        <v>45257</v>
      </c>
      <c r="E79" s="47">
        <v>107913</v>
      </c>
      <c r="F79" s="47">
        <v>1232</v>
      </c>
      <c r="G79" s="47">
        <v>33546</v>
      </c>
      <c r="H79" s="47">
        <v>0</v>
      </c>
      <c r="I79" s="47">
        <v>157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4"/>
        <v>188105</v>
      </c>
      <c r="O79" s="48">
        <f t="shared" si="12"/>
        <v>4.6965195246179965</v>
      </c>
      <c r="P79" s="9"/>
    </row>
    <row r="80" spans="1:16" ht="15">
      <c r="A80" s="12"/>
      <c r="B80" s="25">
        <v>362</v>
      </c>
      <c r="C80" s="20" t="s">
        <v>93</v>
      </c>
      <c r="D80" s="47">
        <v>184797</v>
      </c>
      <c r="E80" s="47">
        <v>164811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349608</v>
      </c>
      <c r="O80" s="48">
        <f t="shared" si="12"/>
        <v>8.72885249176071</v>
      </c>
      <c r="P80" s="9"/>
    </row>
    <row r="81" spans="1:16" ht="15">
      <c r="A81" s="12"/>
      <c r="B81" s="25">
        <v>366</v>
      </c>
      <c r="C81" s="20" t="s">
        <v>95</v>
      </c>
      <c r="D81" s="47">
        <v>20919</v>
      </c>
      <c r="E81" s="47">
        <v>500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21419</v>
      </c>
      <c r="O81" s="48">
        <f t="shared" si="12"/>
        <v>0.5347797862778388</v>
      </c>
      <c r="P81" s="9"/>
    </row>
    <row r="82" spans="1:16" ht="15">
      <c r="A82" s="12"/>
      <c r="B82" s="25">
        <v>369.9</v>
      </c>
      <c r="C82" s="20" t="s">
        <v>96</v>
      </c>
      <c r="D82" s="47">
        <v>1363313</v>
      </c>
      <c r="E82" s="47">
        <v>1435072</v>
      </c>
      <c r="F82" s="47">
        <v>0</v>
      </c>
      <c r="G82" s="47">
        <v>10309</v>
      </c>
      <c r="H82" s="47">
        <v>0</v>
      </c>
      <c r="I82" s="47">
        <v>2016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2810710</v>
      </c>
      <c r="O82" s="48">
        <f t="shared" si="12"/>
        <v>70.17652052331968</v>
      </c>
      <c r="P82" s="9"/>
    </row>
    <row r="83" spans="1:16" ht="15.75">
      <c r="A83" s="29" t="s">
        <v>53</v>
      </c>
      <c r="B83" s="30"/>
      <c r="C83" s="31"/>
      <c r="D83" s="32">
        <f aca="true" t="shared" si="16" ref="D83:M83">SUM(D84:D84)</f>
        <v>376032</v>
      </c>
      <c r="E83" s="32">
        <f t="shared" si="16"/>
        <v>287446</v>
      </c>
      <c r="F83" s="32">
        <f t="shared" si="16"/>
        <v>0</v>
      </c>
      <c r="G83" s="32">
        <f t="shared" si="16"/>
        <v>0</v>
      </c>
      <c r="H83" s="32">
        <f t="shared" si="16"/>
        <v>0</v>
      </c>
      <c r="I83" s="32">
        <f t="shared" si="16"/>
        <v>0</v>
      </c>
      <c r="J83" s="32">
        <f t="shared" si="16"/>
        <v>0</v>
      </c>
      <c r="K83" s="32">
        <f t="shared" si="16"/>
        <v>0</v>
      </c>
      <c r="L83" s="32">
        <f t="shared" si="16"/>
        <v>0</v>
      </c>
      <c r="M83" s="32">
        <f t="shared" si="16"/>
        <v>0</v>
      </c>
      <c r="N83" s="32">
        <f t="shared" si="14"/>
        <v>663478</v>
      </c>
      <c r="O83" s="46">
        <f t="shared" si="12"/>
        <v>16.565414960551283</v>
      </c>
      <c r="P83" s="9"/>
    </row>
    <row r="84" spans="1:16" ht="15.75" thickBot="1">
      <c r="A84" s="12"/>
      <c r="B84" s="25">
        <v>381</v>
      </c>
      <c r="C84" s="20" t="s">
        <v>97</v>
      </c>
      <c r="D84" s="47">
        <v>376032</v>
      </c>
      <c r="E84" s="47">
        <v>287446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663478</v>
      </c>
      <c r="O84" s="48">
        <f t="shared" si="12"/>
        <v>16.565414960551283</v>
      </c>
      <c r="P84" s="9"/>
    </row>
    <row r="85" spans="1:119" ht="16.5" thickBot="1">
      <c r="A85" s="14" t="s">
        <v>74</v>
      </c>
      <c r="B85" s="23"/>
      <c r="C85" s="22"/>
      <c r="D85" s="15">
        <f aca="true" t="shared" si="17" ref="D85:M85">SUM(D5,D13,D18,D45,D73,D78,D83)</f>
        <v>25392136</v>
      </c>
      <c r="E85" s="15">
        <f t="shared" si="17"/>
        <v>18762334</v>
      </c>
      <c r="F85" s="15">
        <f t="shared" si="17"/>
        <v>522317</v>
      </c>
      <c r="G85" s="15">
        <f t="shared" si="17"/>
        <v>2073360</v>
      </c>
      <c r="H85" s="15">
        <f t="shared" si="17"/>
        <v>0</v>
      </c>
      <c r="I85" s="15">
        <f t="shared" si="17"/>
        <v>114250</v>
      </c>
      <c r="J85" s="15">
        <f t="shared" si="17"/>
        <v>0</v>
      </c>
      <c r="K85" s="15">
        <f t="shared" si="17"/>
        <v>0</v>
      </c>
      <c r="L85" s="15">
        <f t="shared" si="17"/>
        <v>0</v>
      </c>
      <c r="M85" s="15">
        <f t="shared" si="17"/>
        <v>0</v>
      </c>
      <c r="N85" s="15">
        <f t="shared" si="14"/>
        <v>46864397</v>
      </c>
      <c r="O85" s="38">
        <f t="shared" si="12"/>
        <v>1170.0888095475882</v>
      </c>
      <c r="P85" s="6"/>
      <c r="Q85" s="2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</row>
    <row r="86" spans="1:15" ht="15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9"/>
    </row>
    <row r="87" spans="1:15" ht="15">
      <c r="A87" s="41"/>
      <c r="B87" s="42"/>
      <c r="C87" s="42"/>
      <c r="D87" s="43"/>
      <c r="E87" s="43"/>
      <c r="F87" s="43"/>
      <c r="G87" s="43"/>
      <c r="H87" s="43"/>
      <c r="I87" s="43"/>
      <c r="J87" s="43"/>
      <c r="K87" s="43"/>
      <c r="L87" s="49" t="s">
        <v>164</v>
      </c>
      <c r="M87" s="49"/>
      <c r="N87" s="49"/>
      <c r="O87" s="44">
        <v>40052</v>
      </c>
    </row>
    <row r="88" spans="1:15" ht="15">
      <c r="A88" s="50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2"/>
    </row>
    <row r="89" spans="1:15" ht="15.75" customHeight="1" thickBot="1">
      <c r="A89" s="53" t="s">
        <v>114</v>
      </c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5"/>
    </row>
  </sheetData>
  <sheetProtection/>
  <mergeCells count="10">
    <mergeCell ref="L87:N87"/>
    <mergeCell ref="A88:O88"/>
    <mergeCell ref="A89:O8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105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159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98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103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99</v>
      </c>
      <c r="F4" s="34" t="s">
        <v>100</v>
      </c>
      <c r="G4" s="34" t="s">
        <v>101</v>
      </c>
      <c r="H4" s="34" t="s">
        <v>5</v>
      </c>
      <c r="I4" s="34" t="s">
        <v>6</v>
      </c>
      <c r="J4" s="35" t="s">
        <v>102</v>
      </c>
      <c r="K4" s="35" t="s">
        <v>7</v>
      </c>
      <c r="L4" s="35" t="s">
        <v>8</v>
      </c>
      <c r="M4" s="35" t="s">
        <v>9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SUM(D6:D12)</f>
        <v>15528423</v>
      </c>
      <c r="E5" s="27">
        <f t="shared" si="0"/>
        <v>6624837</v>
      </c>
      <c r="F5" s="27">
        <f t="shared" si="0"/>
        <v>514835</v>
      </c>
      <c r="G5" s="27">
        <f t="shared" si="0"/>
        <v>1902811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24570906</v>
      </c>
      <c r="O5" s="33">
        <f aca="true" t="shared" si="1" ref="O5:O36">(N5/O$90)</f>
        <v>616.9254293461886</v>
      </c>
      <c r="P5" s="6"/>
    </row>
    <row r="6" spans="1:16" ht="15">
      <c r="A6" s="12"/>
      <c r="B6" s="25">
        <v>311</v>
      </c>
      <c r="C6" s="20" t="s">
        <v>2</v>
      </c>
      <c r="D6" s="47">
        <v>12513047</v>
      </c>
      <c r="E6" s="47">
        <v>0</v>
      </c>
      <c r="F6" s="47">
        <v>514835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13027882</v>
      </c>
      <c r="O6" s="48">
        <f t="shared" si="1"/>
        <v>327.10359546048005</v>
      </c>
      <c r="P6" s="9"/>
    </row>
    <row r="7" spans="1:16" ht="15">
      <c r="A7" s="12"/>
      <c r="B7" s="25">
        <v>312.1</v>
      </c>
      <c r="C7" s="20" t="s">
        <v>10</v>
      </c>
      <c r="D7" s="47">
        <v>0</v>
      </c>
      <c r="E7" s="47">
        <v>234236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2">SUM(D7:M7)</f>
        <v>234236</v>
      </c>
      <c r="O7" s="48">
        <f t="shared" si="1"/>
        <v>5.881189113186703</v>
      </c>
      <c r="P7" s="9"/>
    </row>
    <row r="8" spans="1:16" ht="15">
      <c r="A8" s="12"/>
      <c r="B8" s="25">
        <v>312.3</v>
      </c>
      <c r="C8" s="20" t="s">
        <v>11</v>
      </c>
      <c r="D8" s="47">
        <v>0</v>
      </c>
      <c r="E8" s="47">
        <v>256645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256645</v>
      </c>
      <c r="O8" s="48">
        <f t="shared" si="1"/>
        <v>6.443833483981119</v>
      </c>
      <c r="P8" s="9"/>
    </row>
    <row r="9" spans="1:16" ht="15">
      <c r="A9" s="12"/>
      <c r="B9" s="25">
        <v>312.41</v>
      </c>
      <c r="C9" s="20" t="s">
        <v>13</v>
      </c>
      <c r="D9" s="47">
        <v>0</v>
      </c>
      <c r="E9" s="47">
        <v>1420364</v>
      </c>
      <c r="F9" s="47">
        <v>0</v>
      </c>
      <c r="G9" s="47">
        <v>912038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2332402</v>
      </c>
      <c r="O9" s="48">
        <f t="shared" si="1"/>
        <v>58.56186602390278</v>
      </c>
      <c r="P9" s="9"/>
    </row>
    <row r="10" spans="1:16" ht="15">
      <c r="A10" s="12"/>
      <c r="B10" s="25">
        <v>312.6</v>
      </c>
      <c r="C10" s="20" t="s">
        <v>14</v>
      </c>
      <c r="D10" s="47">
        <v>2909704</v>
      </c>
      <c r="E10" s="47">
        <v>666481</v>
      </c>
      <c r="F10" s="47">
        <v>0</v>
      </c>
      <c r="G10" s="47">
        <v>990773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4566958</v>
      </c>
      <c r="O10" s="48">
        <f t="shared" si="1"/>
        <v>114.66701817816612</v>
      </c>
      <c r="P10" s="9"/>
    </row>
    <row r="11" spans="1:16" ht="15">
      <c r="A11" s="12"/>
      <c r="B11" s="25">
        <v>315</v>
      </c>
      <c r="C11" s="20" t="s">
        <v>132</v>
      </c>
      <c r="D11" s="47">
        <v>105672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105672</v>
      </c>
      <c r="O11" s="48">
        <f t="shared" si="1"/>
        <v>2.653208797830672</v>
      </c>
      <c r="P11" s="9"/>
    </row>
    <row r="12" spans="1:16" ht="15">
      <c r="A12" s="12"/>
      <c r="B12" s="25">
        <v>319</v>
      </c>
      <c r="C12" s="20" t="s">
        <v>16</v>
      </c>
      <c r="D12" s="47">
        <v>0</v>
      </c>
      <c r="E12" s="47">
        <v>4047111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4047111</v>
      </c>
      <c r="O12" s="48">
        <f t="shared" si="1"/>
        <v>101.61471828864116</v>
      </c>
      <c r="P12" s="9"/>
    </row>
    <row r="13" spans="1:16" ht="15.75">
      <c r="A13" s="29" t="s">
        <v>17</v>
      </c>
      <c r="B13" s="30"/>
      <c r="C13" s="31"/>
      <c r="D13" s="32">
        <f aca="true" t="shared" si="3" ref="D13:M13">SUM(D14:D17)</f>
        <v>433692</v>
      </c>
      <c r="E13" s="32">
        <f t="shared" si="3"/>
        <v>3292413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5">
        <f aca="true" t="shared" si="4" ref="N13:N20">SUM(D13:M13)</f>
        <v>3726105</v>
      </c>
      <c r="O13" s="46">
        <f t="shared" si="1"/>
        <v>93.55491111780657</v>
      </c>
      <c r="P13" s="10"/>
    </row>
    <row r="14" spans="1:16" ht="15">
      <c r="A14" s="12"/>
      <c r="B14" s="25">
        <v>322</v>
      </c>
      <c r="C14" s="20" t="s">
        <v>0</v>
      </c>
      <c r="D14" s="47">
        <v>0</v>
      </c>
      <c r="E14" s="47">
        <v>374427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4"/>
        <v>374427</v>
      </c>
      <c r="O14" s="48">
        <f t="shared" si="1"/>
        <v>9.401099728833985</v>
      </c>
      <c r="P14" s="9"/>
    </row>
    <row r="15" spans="1:16" ht="15">
      <c r="A15" s="12"/>
      <c r="B15" s="25">
        <v>323.7</v>
      </c>
      <c r="C15" s="20" t="s">
        <v>18</v>
      </c>
      <c r="D15" s="47">
        <v>385918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385918</v>
      </c>
      <c r="O15" s="48">
        <f t="shared" si="1"/>
        <v>9.689615345987747</v>
      </c>
      <c r="P15" s="9"/>
    </row>
    <row r="16" spans="1:16" ht="15">
      <c r="A16" s="12"/>
      <c r="B16" s="25">
        <v>325.2</v>
      </c>
      <c r="C16" s="20" t="s">
        <v>19</v>
      </c>
      <c r="D16" s="47">
        <v>0</v>
      </c>
      <c r="E16" s="47">
        <v>2872112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2872112</v>
      </c>
      <c r="O16" s="48">
        <f t="shared" si="1"/>
        <v>72.11288540725118</v>
      </c>
      <c r="P16" s="9"/>
    </row>
    <row r="17" spans="1:16" ht="15">
      <c r="A17" s="12"/>
      <c r="B17" s="25">
        <v>329</v>
      </c>
      <c r="C17" s="20" t="s">
        <v>20</v>
      </c>
      <c r="D17" s="47">
        <v>47774</v>
      </c>
      <c r="E17" s="47">
        <v>45874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93648</v>
      </c>
      <c r="O17" s="48">
        <f t="shared" si="1"/>
        <v>2.351310635733655</v>
      </c>
      <c r="P17" s="9"/>
    </row>
    <row r="18" spans="1:16" ht="15.75">
      <c r="A18" s="29" t="s">
        <v>22</v>
      </c>
      <c r="B18" s="30"/>
      <c r="C18" s="31"/>
      <c r="D18" s="32">
        <f aca="true" t="shared" si="5" ref="D18:M18">SUM(D19:D45)</f>
        <v>5205890</v>
      </c>
      <c r="E18" s="32">
        <f t="shared" si="5"/>
        <v>4534899</v>
      </c>
      <c r="F18" s="32">
        <f t="shared" si="5"/>
        <v>0</v>
      </c>
      <c r="G18" s="32">
        <f t="shared" si="5"/>
        <v>80850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5">
        <f t="shared" si="4"/>
        <v>9821639</v>
      </c>
      <c r="O18" s="46">
        <f t="shared" si="1"/>
        <v>246.60136085166215</v>
      </c>
      <c r="P18" s="10"/>
    </row>
    <row r="19" spans="1:16" ht="15">
      <c r="A19" s="12"/>
      <c r="B19" s="25">
        <v>331.1</v>
      </c>
      <c r="C19" s="20" t="s">
        <v>126</v>
      </c>
      <c r="D19" s="47">
        <v>3215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3215</v>
      </c>
      <c r="O19" s="48">
        <f t="shared" si="1"/>
        <v>0.0807221050517224</v>
      </c>
      <c r="P19" s="9"/>
    </row>
    <row r="20" spans="1:16" ht="15">
      <c r="A20" s="12"/>
      <c r="B20" s="25">
        <v>331.2</v>
      </c>
      <c r="C20" s="20" t="s">
        <v>21</v>
      </c>
      <c r="D20" s="47">
        <v>283654</v>
      </c>
      <c r="E20" s="47">
        <v>13750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297404</v>
      </c>
      <c r="O20" s="48">
        <f t="shared" si="1"/>
        <v>7.467208998694386</v>
      </c>
      <c r="P20" s="9"/>
    </row>
    <row r="21" spans="1:16" ht="15">
      <c r="A21" s="12"/>
      <c r="B21" s="25">
        <v>331.35</v>
      </c>
      <c r="C21" s="20" t="s">
        <v>108</v>
      </c>
      <c r="D21" s="47">
        <v>0</v>
      </c>
      <c r="E21" s="47">
        <v>-3695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aca="true" t="shared" si="6" ref="N21:N28">SUM(D21:M21)</f>
        <v>-3695</v>
      </c>
      <c r="O21" s="48">
        <f t="shared" si="1"/>
        <v>-0.09277392788992668</v>
      </c>
      <c r="P21" s="9"/>
    </row>
    <row r="22" spans="1:16" ht="15">
      <c r="A22" s="12"/>
      <c r="B22" s="25">
        <v>331.39</v>
      </c>
      <c r="C22" s="20" t="s">
        <v>26</v>
      </c>
      <c r="D22" s="47">
        <v>0</v>
      </c>
      <c r="E22" s="47">
        <v>354126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6"/>
        <v>354126</v>
      </c>
      <c r="O22" s="48">
        <f t="shared" si="1"/>
        <v>8.891382946670683</v>
      </c>
      <c r="P22" s="9"/>
    </row>
    <row r="23" spans="1:16" ht="15">
      <c r="A23" s="12"/>
      <c r="B23" s="25">
        <v>331.61</v>
      </c>
      <c r="C23" s="20" t="s">
        <v>110</v>
      </c>
      <c r="D23" s="47">
        <v>23597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23597</v>
      </c>
      <c r="O23" s="48">
        <f t="shared" si="1"/>
        <v>0.5924726323189716</v>
      </c>
      <c r="P23" s="9"/>
    </row>
    <row r="24" spans="1:16" ht="15">
      <c r="A24" s="12"/>
      <c r="B24" s="25">
        <v>331.65</v>
      </c>
      <c r="C24" s="20" t="s">
        <v>28</v>
      </c>
      <c r="D24" s="47">
        <v>0</v>
      </c>
      <c r="E24" s="47">
        <v>61514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61514</v>
      </c>
      <c r="O24" s="48">
        <f t="shared" si="1"/>
        <v>1.544491312644371</v>
      </c>
      <c r="P24" s="9"/>
    </row>
    <row r="25" spans="1:16" ht="15">
      <c r="A25" s="12"/>
      <c r="B25" s="25">
        <v>331.69</v>
      </c>
      <c r="C25" s="20" t="s">
        <v>29</v>
      </c>
      <c r="D25" s="47">
        <v>208264</v>
      </c>
      <c r="E25" s="47">
        <v>227731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435995</v>
      </c>
      <c r="O25" s="48">
        <f t="shared" si="1"/>
        <v>10.946946871547654</v>
      </c>
      <c r="P25" s="9"/>
    </row>
    <row r="26" spans="1:16" ht="15">
      <c r="A26" s="12"/>
      <c r="B26" s="25">
        <v>331.7</v>
      </c>
      <c r="C26" s="20" t="s">
        <v>23</v>
      </c>
      <c r="D26" s="47">
        <v>105553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105553</v>
      </c>
      <c r="O26" s="48">
        <f t="shared" si="1"/>
        <v>2.6502209500853673</v>
      </c>
      <c r="P26" s="9"/>
    </row>
    <row r="27" spans="1:16" ht="15">
      <c r="A27" s="12"/>
      <c r="B27" s="25">
        <v>334.2</v>
      </c>
      <c r="C27" s="20" t="s">
        <v>25</v>
      </c>
      <c r="D27" s="47">
        <v>13123</v>
      </c>
      <c r="E27" s="47">
        <v>165066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178189</v>
      </c>
      <c r="O27" s="48">
        <f t="shared" si="1"/>
        <v>4.47396304107663</v>
      </c>
      <c r="P27" s="9"/>
    </row>
    <row r="28" spans="1:16" ht="15">
      <c r="A28" s="12"/>
      <c r="B28" s="25">
        <v>334.31</v>
      </c>
      <c r="C28" s="20" t="s">
        <v>30</v>
      </c>
      <c r="D28" s="47">
        <v>57736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57736</v>
      </c>
      <c r="O28" s="48">
        <f t="shared" si="1"/>
        <v>1.4496334237220045</v>
      </c>
      <c r="P28" s="9"/>
    </row>
    <row r="29" spans="1:16" ht="15">
      <c r="A29" s="12"/>
      <c r="B29" s="25">
        <v>334.34</v>
      </c>
      <c r="C29" s="20" t="s">
        <v>31</v>
      </c>
      <c r="D29" s="47">
        <v>0</v>
      </c>
      <c r="E29" s="47">
        <v>23097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23097</v>
      </c>
      <c r="O29" s="48">
        <f t="shared" si="1"/>
        <v>0.5799186501958421</v>
      </c>
      <c r="P29" s="9"/>
    </row>
    <row r="30" spans="1:16" ht="15">
      <c r="A30" s="12"/>
      <c r="B30" s="25">
        <v>334.49</v>
      </c>
      <c r="C30" s="20" t="s">
        <v>33</v>
      </c>
      <c r="D30" s="47">
        <v>0</v>
      </c>
      <c r="E30" s="47">
        <v>55433</v>
      </c>
      <c r="F30" s="47">
        <v>0</v>
      </c>
      <c r="G30" s="47">
        <v>80850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aca="true" t="shared" si="7" ref="N30:N44">SUM(D30:M30)</f>
        <v>136283</v>
      </c>
      <c r="O30" s="48">
        <f t="shared" si="1"/>
        <v>3.4217886913729036</v>
      </c>
      <c r="P30" s="9"/>
    </row>
    <row r="31" spans="1:16" ht="15">
      <c r="A31" s="12"/>
      <c r="B31" s="25">
        <v>334.69</v>
      </c>
      <c r="C31" s="20" t="s">
        <v>35</v>
      </c>
      <c r="D31" s="47">
        <v>199922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7"/>
        <v>199922</v>
      </c>
      <c r="O31" s="48">
        <f t="shared" si="1"/>
        <v>5.0196344280405745</v>
      </c>
      <c r="P31" s="9"/>
    </row>
    <row r="32" spans="1:16" ht="15">
      <c r="A32" s="12"/>
      <c r="B32" s="25">
        <v>334.7</v>
      </c>
      <c r="C32" s="20" t="s">
        <v>36</v>
      </c>
      <c r="D32" s="47">
        <v>0</v>
      </c>
      <c r="E32" s="47">
        <v>350000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350000</v>
      </c>
      <c r="O32" s="48">
        <f t="shared" si="1"/>
        <v>8.78778748619062</v>
      </c>
      <c r="P32" s="9"/>
    </row>
    <row r="33" spans="1:16" ht="15">
      <c r="A33" s="12"/>
      <c r="B33" s="25">
        <v>334.89</v>
      </c>
      <c r="C33" s="20" t="s">
        <v>37</v>
      </c>
      <c r="D33" s="47">
        <v>0</v>
      </c>
      <c r="E33" s="47">
        <v>568817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568817</v>
      </c>
      <c r="O33" s="48">
        <f t="shared" si="1"/>
        <v>14.281836898664256</v>
      </c>
      <c r="P33" s="9"/>
    </row>
    <row r="34" spans="1:16" ht="15">
      <c r="A34" s="12"/>
      <c r="B34" s="25">
        <v>334.9</v>
      </c>
      <c r="C34" s="20" t="s">
        <v>38</v>
      </c>
      <c r="D34" s="47">
        <v>0</v>
      </c>
      <c r="E34" s="47">
        <v>1029686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1029686</v>
      </c>
      <c r="O34" s="48">
        <f t="shared" si="1"/>
        <v>25.853319272873357</v>
      </c>
      <c r="P34" s="9"/>
    </row>
    <row r="35" spans="1:16" ht="15">
      <c r="A35" s="12"/>
      <c r="B35" s="25">
        <v>335.12</v>
      </c>
      <c r="C35" s="20" t="s">
        <v>133</v>
      </c>
      <c r="D35" s="47">
        <v>867348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867348</v>
      </c>
      <c r="O35" s="48">
        <f t="shared" si="1"/>
        <v>21.777342573064175</v>
      </c>
      <c r="P35" s="9"/>
    </row>
    <row r="36" spans="1:16" ht="15">
      <c r="A36" s="12"/>
      <c r="B36" s="25">
        <v>335.13</v>
      </c>
      <c r="C36" s="20" t="s">
        <v>134</v>
      </c>
      <c r="D36" s="47">
        <v>23523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23523</v>
      </c>
      <c r="O36" s="48">
        <f t="shared" si="1"/>
        <v>0.5906146429647484</v>
      </c>
      <c r="P36" s="9"/>
    </row>
    <row r="37" spans="1:16" ht="15">
      <c r="A37" s="12"/>
      <c r="B37" s="25">
        <v>335.14</v>
      </c>
      <c r="C37" s="20" t="s">
        <v>135</v>
      </c>
      <c r="D37" s="47">
        <v>10405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10405</v>
      </c>
      <c r="O37" s="48">
        <f aca="true" t="shared" si="8" ref="O37:O68">(N37/O$90)</f>
        <v>0.261248367982324</v>
      </c>
      <c r="P37" s="9"/>
    </row>
    <row r="38" spans="1:16" ht="15">
      <c r="A38" s="12"/>
      <c r="B38" s="25">
        <v>335.15</v>
      </c>
      <c r="C38" s="20" t="s">
        <v>136</v>
      </c>
      <c r="D38" s="47">
        <v>11313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11313</v>
      </c>
      <c r="O38" s="48">
        <f t="shared" si="8"/>
        <v>0.2840463995179271</v>
      </c>
      <c r="P38" s="9"/>
    </row>
    <row r="39" spans="1:16" ht="15">
      <c r="A39" s="12"/>
      <c r="B39" s="25">
        <v>335.18</v>
      </c>
      <c r="C39" s="20" t="s">
        <v>137</v>
      </c>
      <c r="D39" s="47">
        <v>1968036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1968036</v>
      </c>
      <c r="O39" s="48">
        <f t="shared" si="8"/>
        <v>49.413377523350405</v>
      </c>
      <c r="P39" s="9"/>
    </row>
    <row r="40" spans="1:16" ht="15">
      <c r="A40" s="12"/>
      <c r="B40" s="25">
        <v>335.19</v>
      </c>
      <c r="C40" s="20" t="s">
        <v>138</v>
      </c>
      <c r="D40" s="47">
        <v>1189125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1189125</v>
      </c>
      <c r="O40" s="48">
        <f t="shared" si="8"/>
        <v>29.85650798433263</v>
      </c>
      <c r="P40" s="9"/>
    </row>
    <row r="41" spans="1:16" ht="15">
      <c r="A41" s="12"/>
      <c r="B41" s="25">
        <v>335.21</v>
      </c>
      <c r="C41" s="20" t="s">
        <v>45</v>
      </c>
      <c r="D41" s="47">
        <v>0</v>
      </c>
      <c r="E41" s="47">
        <v>9670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9670</v>
      </c>
      <c r="O41" s="48">
        <f t="shared" si="8"/>
        <v>0.2427940142613237</v>
      </c>
      <c r="P41" s="9"/>
    </row>
    <row r="42" spans="1:16" ht="15">
      <c r="A42" s="12"/>
      <c r="B42" s="25">
        <v>335.49</v>
      </c>
      <c r="C42" s="20" t="s">
        <v>46</v>
      </c>
      <c r="D42" s="47">
        <v>0</v>
      </c>
      <c r="E42" s="47">
        <v>1679704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1679704</v>
      </c>
      <c r="O42" s="48">
        <f t="shared" si="8"/>
        <v>42.17394797629808</v>
      </c>
      <c r="P42" s="9"/>
    </row>
    <row r="43" spans="1:16" ht="15">
      <c r="A43" s="12"/>
      <c r="B43" s="25">
        <v>335.9</v>
      </c>
      <c r="C43" s="20" t="s">
        <v>139</v>
      </c>
      <c r="D43" s="47">
        <v>223250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223250</v>
      </c>
      <c r="O43" s="48">
        <f t="shared" si="8"/>
        <v>5.605353017977302</v>
      </c>
      <c r="P43" s="9"/>
    </row>
    <row r="44" spans="1:16" ht="15">
      <c r="A44" s="12"/>
      <c r="B44" s="25">
        <v>336</v>
      </c>
      <c r="C44" s="20" t="s">
        <v>127</v>
      </c>
      <c r="D44" s="47">
        <v>11297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11297</v>
      </c>
      <c r="O44" s="48">
        <f t="shared" si="8"/>
        <v>0.28364467208998695</v>
      </c>
      <c r="P44" s="9"/>
    </row>
    <row r="45" spans="1:16" ht="15">
      <c r="A45" s="12"/>
      <c r="B45" s="25">
        <v>337.2</v>
      </c>
      <c r="C45" s="20" t="s">
        <v>112</v>
      </c>
      <c r="D45" s="47">
        <v>6529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6529</v>
      </c>
      <c r="O45" s="48">
        <f t="shared" si="8"/>
        <v>0.16392989856382445</v>
      </c>
      <c r="P45" s="9"/>
    </row>
    <row r="46" spans="1:16" ht="15.75">
      <c r="A46" s="29" t="s">
        <v>51</v>
      </c>
      <c r="B46" s="30"/>
      <c r="C46" s="31"/>
      <c r="D46" s="32">
        <f aca="true" t="shared" si="9" ref="D46:M46">SUM(D47:D73)</f>
        <v>1223678</v>
      </c>
      <c r="E46" s="32">
        <f t="shared" si="9"/>
        <v>2775345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110327</v>
      </c>
      <c r="J46" s="32">
        <f t="shared" si="9"/>
        <v>0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>SUM(D46:M46)</f>
        <v>4109350</v>
      </c>
      <c r="O46" s="46">
        <f t="shared" si="8"/>
        <v>103.17741287536407</v>
      </c>
      <c r="P46" s="10"/>
    </row>
    <row r="47" spans="1:16" ht="15">
      <c r="A47" s="12"/>
      <c r="B47" s="25">
        <v>341.1</v>
      </c>
      <c r="C47" s="20" t="s">
        <v>140</v>
      </c>
      <c r="D47" s="47">
        <v>125618</v>
      </c>
      <c r="E47" s="47">
        <v>952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126570</v>
      </c>
      <c r="O47" s="48">
        <f t="shared" si="8"/>
        <v>3.177915034648991</v>
      </c>
      <c r="P47" s="9"/>
    </row>
    <row r="48" spans="1:16" ht="15">
      <c r="A48" s="12"/>
      <c r="B48" s="25">
        <v>341.15</v>
      </c>
      <c r="C48" s="20" t="s">
        <v>141</v>
      </c>
      <c r="D48" s="47">
        <v>0</v>
      </c>
      <c r="E48" s="47">
        <v>92585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aca="true" t="shared" si="10" ref="N48:N62">SUM(D48:M48)</f>
        <v>92585</v>
      </c>
      <c r="O48" s="48">
        <f t="shared" si="8"/>
        <v>2.3246208697398814</v>
      </c>
      <c r="P48" s="9"/>
    </row>
    <row r="49" spans="1:16" ht="15">
      <c r="A49" s="12"/>
      <c r="B49" s="25">
        <v>341.2</v>
      </c>
      <c r="C49" s="20" t="s">
        <v>142</v>
      </c>
      <c r="D49" s="47">
        <v>0</v>
      </c>
      <c r="E49" s="47">
        <v>6931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6931</v>
      </c>
      <c r="O49" s="48">
        <f t="shared" si="8"/>
        <v>0.17402330019082052</v>
      </c>
      <c r="P49" s="9"/>
    </row>
    <row r="50" spans="1:16" ht="15">
      <c r="A50" s="12"/>
      <c r="B50" s="25">
        <v>341.51</v>
      </c>
      <c r="C50" s="20" t="s">
        <v>143</v>
      </c>
      <c r="D50" s="47">
        <v>391753</v>
      </c>
      <c r="E50" s="47">
        <v>7666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399419</v>
      </c>
      <c r="O50" s="48">
        <f t="shared" si="8"/>
        <v>10.028597971276488</v>
      </c>
      <c r="P50" s="9"/>
    </row>
    <row r="51" spans="1:16" ht="15">
      <c r="A51" s="12"/>
      <c r="B51" s="25">
        <v>341.52</v>
      </c>
      <c r="C51" s="20" t="s">
        <v>144</v>
      </c>
      <c r="D51" s="47">
        <v>256498</v>
      </c>
      <c r="E51" s="47">
        <v>198564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455062</v>
      </c>
      <c r="O51" s="48">
        <f t="shared" si="8"/>
        <v>11.425680425831073</v>
      </c>
      <c r="P51" s="9"/>
    </row>
    <row r="52" spans="1:16" ht="15">
      <c r="A52" s="12"/>
      <c r="B52" s="25">
        <v>341.56</v>
      </c>
      <c r="C52" s="20" t="s">
        <v>145</v>
      </c>
      <c r="D52" s="47">
        <v>50006</v>
      </c>
      <c r="E52" s="47">
        <v>8069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58075</v>
      </c>
      <c r="O52" s="48">
        <f t="shared" si="8"/>
        <v>1.4581450236014863</v>
      </c>
      <c r="P52" s="9"/>
    </row>
    <row r="53" spans="1:16" ht="15">
      <c r="A53" s="12"/>
      <c r="B53" s="25">
        <v>341.9</v>
      </c>
      <c r="C53" s="20" t="s">
        <v>146</v>
      </c>
      <c r="D53" s="47">
        <v>53635</v>
      </c>
      <c r="E53" s="47">
        <v>73256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126891</v>
      </c>
      <c r="O53" s="48">
        <f t="shared" si="8"/>
        <v>3.18597469117204</v>
      </c>
      <c r="P53" s="9"/>
    </row>
    <row r="54" spans="1:16" ht="15">
      <c r="A54" s="12"/>
      <c r="B54" s="25">
        <v>342.4</v>
      </c>
      <c r="C54" s="20" t="s">
        <v>62</v>
      </c>
      <c r="D54" s="47">
        <v>0</v>
      </c>
      <c r="E54" s="47">
        <v>237197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237197</v>
      </c>
      <c r="O54" s="48">
        <f t="shared" si="8"/>
        <v>5.955533795319876</v>
      </c>
      <c r="P54" s="9"/>
    </row>
    <row r="55" spans="1:16" ht="15">
      <c r="A55" s="12"/>
      <c r="B55" s="25">
        <v>342.6</v>
      </c>
      <c r="C55" s="20" t="s">
        <v>63</v>
      </c>
      <c r="D55" s="47">
        <v>0</v>
      </c>
      <c r="E55" s="47">
        <v>1016981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1016981</v>
      </c>
      <c r="O55" s="48">
        <f t="shared" si="8"/>
        <v>25.534322587124635</v>
      </c>
      <c r="P55" s="9"/>
    </row>
    <row r="56" spans="1:16" ht="15">
      <c r="A56" s="12"/>
      <c r="B56" s="25">
        <v>342.9</v>
      </c>
      <c r="C56" s="20" t="s">
        <v>64</v>
      </c>
      <c r="D56" s="47">
        <v>0</v>
      </c>
      <c r="E56" s="47">
        <v>11360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11360</v>
      </c>
      <c r="O56" s="48">
        <f t="shared" si="8"/>
        <v>0.28522647383750127</v>
      </c>
      <c r="P56" s="9"/>
    </row>
    <row r="57" spans="1:16" ht="15">
      <c r="A57" s="12"/>
      <c r="B57" s="25">
        <v>343.4</v>
      </c>
      <c r="C57" s="20" t="s">
        <v>65</v>
      </c>
      <c r="D57" s="47">
        <v>0</v>
      </c>
      <c r="E57" s="47">
        <v>237826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237826</v>
      </c>
      <c r="O57" s="48">
        <f t="shared" si="8"/>
        <v>5.971326704830772</v>
      </c>
      <c r="P57" s="9"/>
    </row>
    <row r="58" spans="1:16" ht="15">
      <c r="A58" s="12"/>
      <c r="B58" s="25">
        <v>343.8</v>
      </c>
      <c r="C58" s="20" t="s">
        <v>66</v>
      </c>
      <c r="D58" s="47">
        <v>0</v>
      </c>
      <c r="E58" s="47">
        <v>125750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125750</v>
      </c>
      <c r="O58" s="48">
        <f t="shared" si="8"/>
        <v>3.157326503967058</v>
      </c>
      <c r="P58" s="9"/>
    </row>
    <row r="59" spans="1:16" ht="15">
      <c r="A59" s="12"/>
      <c r="B59" s="25">
        <v>346.4</v>
      </c>
      <c r="C59" s="20" t="s">
        <v>69</v>
      </c>
      <c r="D59" s="47">
        <v>0</v>
      </c>
      <c r="E59" s="47">
        <v>93558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93558</v>
      </c>
      <c r="O59" s="48">
        <f t="shared" si="8"/>
        <v>2.3490509189514914</v>
      </c>
      <c r="P59" s="9"/>
    </row>
    <row r="60" spans="1:16" ht="15">
      <c r="A60" s="12"/>
      <c r="B60" s="25">
        <v>346.9</v>
      </c>
      <c r="C60" s="20" t="s">
        <v>70</v>
      </c>
      <c r="D60" s="47">
        <v>4347</v>
      </c>
      <c r="E60" s="47">
        <v>140048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144395</v>
      </c>
      <c r="O60" s="48">
        <f t="shared" si="8"/>
        <v>3.6254644973385557</v>
      </c>
      <c r="P60" s="9"/>
    </row>
    <row r="61" spans="1:16" ht="15">
      <c r="A61" s="12"/>
      <c r="B61" s="25">
        <v>347.2</v>
      </c>
      <c r="C61" s="20" t="s">
        <v>71</v>
      </c>
      <c r="D61" s="47">
        <v>331091</v>
      </c>
      <c r="E61" s="47">
        <v>0</v>
      </c>
      <c r="F61" s="47">
        <v>0</v>
      </c>
      <c r="G61" s="47">
        <v>0</v>
      </c>
      <c r="H61" s="47">
        <v>0</v>
      </c>
      <c r="I61" s="47">
        <v>110327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441418</v>
      </c>
      <c r="O61" s="48">
        <f t="shared" si="8"/>
        <v>11.083107361655117</v>
      </c>
      <c r="P61" s="9"/>
    </row>
    <row r="62" spans="1:16" ht="15">
      <c r="A62" s="12"/>
      <c r="B62" s="25">
        <v>347.9</v>
      </c>
      <c r="C62" s="20" t="s">
        <v>160</v>
      </c>
      <c r="D62" s="47">
        <v>10630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10630</v>
      </c>
      <c r="O62" s="48">
        <f t="shared" si="8"/>
        <v>0.26689765993773223</v>
      </c>
      <c r="P62" s="9"/>
    </row>
    <row r="63" spans="1:16" ht="15">
      <c r="A63" s="12"/>
      <c r="B63" s="25">
        <v>348.12</v>
      </c>
      <c r="C63" s="20" t="s">
        <v>147</v>
      </c>
      <c r="D63" s="47">
        <v>0</v>
      </c>
      <c r="E63" s="47">
        <v>4787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aca="true" t="shared" si="11" ref="N63:N73">SUM(D63:M63)</f>
        <v>4787</v>
      </c>
      <c r="O63" s="48">
        <f t="shared" si="8"/>
        <v>0.12019182484684142</v>
      </c>
      <c r="P63" s="9"/>
    </row>
    <row r="64" spans="1:16" ht="15">
      <c r="A64" s="12"/>
      <c r="B64" s="25">
        <v>348.22</v>
      </c>
      <c r="C64" s="20" t="s">
        <v>148</v>
      </c>
      <c r="D64" s="47">
        <v>0</v>
      </c>
      <c r="E64" s="47">
        <v>16741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1"/>
        <v>16741</v>
      </c>
      <c r="O64" s="48">
        <f t="shared" si="8"/>
        <v>0.42033242944662047</v>
      </c>
      <c r="P64" s="9"/>
    </row>
    <row r="65" spans="1:16" ht="15">
      <c r="A65" s="12"/>
      <c r="B65" s="25">
        <v>348.31</v>
      </c>
      <c r="C65" s="20" t="s">
        <v>149</v>
      </c>
      <c r="D65" s="47">
        <v>0</v>
      </c>
      <c r="E65" s="47">
        <v>86437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86437</v>
      </c>
      <c r="O65" s="48">
        <f t="shared" si="8"/>
        <v>2.1702571055538815</v>
      </c>
      <c r="P65" s="9"/>
    </row>
    <row r="66" spans="1:16" ht="15">
      <c r="A66" s="12"/>
      <c r="B66" s="25">
        <v>348.32</v>
      </c>
      <c r="C66" s="20" t="s">
        <v>150</v>
      </c>
      <c r="D66" s="47">
        <v>0</v>
      </c>
      <c r="E66" s="47">
        <v>44289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44289</v>
      </c>
      <c r="O66" s="48">
        <f t="shared" si="8"/>
        <v>1.112006628502561</v>
      </c>
      <c r="P66" s="9"/>
    </row>
    <row r="67" spans="1:16" ht="15">
      <c r="A67" s="12"/>
      <c r="B67" s="25">
        <v>348.41</v>
      </c>
      <c r="C67" s="20" t="s">
        <v>151</v>
      </c>
      <c r="D67" s="47">
        <v>0</v>
      </c>
      <c r="E67" s="47">
        <v>117508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117508</v>
      </c>
      <c r="O67" s="48">
        <f t="shared" si="8"/>
        <v>2.950386662649392</v>
      </c>
      <c r="P67" s="9"/>
    </row>
    <row r="68" spans="1:16" ht="15">
      <c r="A68" s="12"/>
      <c r="B68" s="25">
        <v>348.42</v>
      </c>
      <c r="C68" s="20" t="s">
        <v>152</v>
      </c>
      <c r="D68" s="47">
        <v>0</v>
      </c>
      <c r="E68" s="47">
        <v>13033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13033</v>
      </c>
      <c r="O68" s="48">
        <f t="shared" si="8"/>
        <v>0.3272320980214924</v>
      </c>
      <c r="P68" s="9"/>
    </row>
    <row r="69" spans="1:16" ht="15">
      <c r="A69" s="12"/>
      <c r="B69" s="25">
        <v>348.52</v>
      </c>
      <c r="C69" s="20" t="s">
        <v>153</v>
      </c>
      <c r="D69" s="47">
        <v>0</v>
      </c>
      <c r="E69" s="47">
        <v>132852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132852</v>
      </c>
      <c r="O69" s="48">
        <f aca="true" t="shared" si="12" ref="O69:O88">(N69/O$90)</f>
        <v>3.335643266043989</v>
      </c>
      <c r="P69" s="9"/>
    </row>
    <row r="70" spans="1:16" ht="15">
      <c r="A70" s="12"/>
      <c r="B70" s="25">
        <v>348.53</v>
      </c>
      <c r="C70" s="20" t="s">
        <v>154</v>
      </c>
      <c r="D70" s="47">
        <v>0</v>
      </c>
      <c r="E70" s="47">
        <v>78069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78069</v>
      </c>
      <c r="O70" s="48">
        <f t="shared" si="12"/>
        <v>1.9601536607411871</v>
      </c>
      <c r="P70" s="9"/>
    </row>
    <row r="71" spans="1:16" ht="15">
      <c r="A71" s="12"/>
      <c r="B71" s="25">
        <v>348.54</v>
      </c>
      <c r="C71" s="20" t="s">
        <v>161</v>
      </c>
      <c r="D71" s="47">
        <v>0</v>
      </c>
      <c r="E71" s="47">
        <v>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1</v>
      </c>
      <c r="O71" s="48">
        <f t="shared" si="12"/>
        <v>2.5107964246258914E-05</v>
      </c>
      <c r="P71" s="9"/>
    </row>
    <row r="72" spans="1:16" ht="15">
      <c r="A72" s="12"/>
      <c r="B72" s="25">
        <v>348.71</v>
      </c>
      <c r="C72" s="20" t="s">
        <v>155</v>
      </c>
      <c r="D72" s="47">
        <v>0</v>
      </c>
      <c r="E72" s="47">
        <v>28815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28815</v>
      </c>
      <c r="O72" s="48">
        <f t="shared" si="12"/>
        <v>0.7234859897559506</v>
      </c>
      <c r="P72" s="9"/>
    </row>
    <row r="73" spans="1:16" ht="15">
      <c r="A73" s="12"/>
      <c r="B73" s="25">
        <v>348.72</v>
      </c>
      <c r="C73" s="20" t="s">
        <v>156</v>
      </c>
      <c r="D73" s="47">
        <v>100</v>
      </c>
      <c r="E73" s="47">
        <v>2070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2170</v>
      </c>
      <c r="O73" s="48">
        <f t="shared" si="12"/>
        <v>0.05448428241438184</v>
      </c>
      <c r="P73" s="9"/>
    </row>
    <row r="74" spans="1:16" ht="15.75">
      <c r="A74" s="29" t="s">
        <v>52</v>
      </c>
      <c r="B74" s="30"/>
      <c r="C74" s="31"/>
      <c r="D74" s="32">
        <f aca="true" t="shared" si="13" ref="D74:M74">SUM(D75:D78)</f>
        <v>119087</v>
      </c>
      <c r="E74" s="32">
        <f t="shared" si="13"/>
        <v>554035</v>
      </c>
      <c r="F74" s="32">
        <f t="shared" si="13"/>
        <v>0</v>
      </c>
      <c r="G74" s="32">
        <f t="shared" si="13"/>
        <v>0</v>
      </c>
      <c r="H74" s="32">
        <f t="shared" si="13"/>
        <v>0</v>
      </c>
      <c r="I74" s="32">
        <f t="shared" si="13"/>
        <v>0</v>
      </c>
      <c r="J74" s="32">
        <f t="shared" si="13"/>
        <v>0</v>
      </c>
      <c r="K74" s="32">
        <f t="shared" si="13"/>
        <v>0</v>
      </c>
      <c r="L74" s="32">
        <f t="shared" si="13"/>
        <v>0</v>
      </c>
      <c r="M74" s="32">
        <f t="shared" si="13"/>
        <v>0</v>
      </c>
      <c r="N74" s="32">
        <f aca="true" t="shared" si="14" ref="N74:N88">SUM(D74:M74)</f>
        <v>673122</v>
      </c>
      <c r="O74" s="46">
        <f t="shared" si="12"/>
        <v>16.900723109370293</v>
      </c>
      <c r="P74" s="10"/>
    </row>
    <row r="75" spans="1:16" ht="15">
      <c r="A75" s="13"/>
      <c r="B75" s="40">
        <v>351.1</v>
      </c>
      <c r="C75" s="21" t="s">
        <v>87</v>
      </c>
      <c r="D75" s="47">
        <v>54100</v>
      </c>
      <c r="E75" s="47">
        <v>130977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4"/>
        <v>185077</v>
      </c>
      <c r="O75" s="48">
        <f t="shared" si="12"/>
        <v>4.646906698804861</v>
      </c>
      <c r="P75" s="9"/>
    </row>
    <row r="76" spans="1:16" ht="15">
      <c r="A76" s="13"/>
      <c r="B76" s="40">
        <v>352</v>
      </c>
      <c r="C76" s="21" t="s">
        <v>88</v>
      </c>
      <c r="D76" s="47">
        <v>21713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4"/>
        <v>21713</v>
      </c>
      <c r="O76" s="48">
        <f t="shared" si="12"/>
        <v>0.5451692276790198</v>
      </c>
      <c r="P76" s="9"/>
    </row>
    <row r="77" spans="1:16" ht="15">
      <c r="A77" s="13"/>
      <c r="B77" s="40">
        <v>354</v>
      </c>
      <c r="C77" s="21" t="s">
        <v>89</v>
      </c>
      <c r="D77" s="47">
        <v>0</v>
      </c>
      <c r="E77" s="47">
        <v>32732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4"/>
        <v>32732</v>
      </c>
      <c r="O77" s="48">
        <f t="shared" si="12"/>
        <v>0.8218338857085468</v>
      </c>
      <c r="P77" s="9"/>
    </row>
    <row r="78" spans="1:16" ht="15">
      <c r="A78" s="13"/>
      <c r="B78" s="40">
        <v>359</v>
      </c>
      <c r="C78" s="21" t="s">
        <v>90</v>
      </c>
      <c r="D78" s="47">
        <v>43274</v>
      </c>
      <c r="E78" s="47">
        <v>390326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4"/>
        <v>433600</v>
      </c>
      <c r="O78" s="48">
        <f t="shared" si="12"/>
        <v>10.886813297177865</v>
      </c>
      <c r="P78" s="9"/>
    </row>
    <row r="79" spans="1:16" ht="15.75">
      <c r="A79" s="29" t="s">
        <v>3</v>
      </c>
      <c r="B79" s="30"/>
      <c r="C79" s="31"/>
      <c r="D79" s="32">
        <f aca="true" t="shared" si="15" ref="D79:M79">SUM(D80:D85)</f>
        <v>1979368</v>
      </c>
      <c r="E79" s="32">
        <f t="shared" si="15"/>
        <v>1381375</v>
      </c>
      <c r="F79" s="32">
        <f t="shared" si="15"/>
        <v>1195</v>
      </c>
      <c r="G79" s="32">
        <f t="shared" si="15"/>
        <v>147102</v>
      </c>
      <c r="H79" s="32">
        <f t="shared" si="15"/>
        <v>0</v>
      </c>
      <c r="I79" s="32">
        <f t="shared" si="15"/>
        <v>1771</v>
      </c>
      <c r="J79" s="32">
        <f t="shared" si="15"/>
        <v>0</v>
      </c>
      <c r="K79" s="32">
        <f t="shared" si="15"/>
        <v>0</v>
      </c>
      <c r="L79" s="32">
        <f t="shared" si="15"/>
        <v>0</v>
      </c>
      <c r="M79" s="32">
        <f t="shared" si="15"/>
        <v>0</v>
      </c>
      <c r="N79" s="32">
        <f t="shared" si="14"/>
        <v>3510811</v>
      </c>
      <c r="O79" s="46">
        <f t="shared" si="12"/>
        <v>88.14931706337251</v>
      </c>
      <c r="P79" s="10"/>
    </row>
    <row r="80" spans="1:16" ht="15">
      <c r="A80" s="12"/>
      <c r="B80" s="25">
        <v>361.1</v>
      </c>
      <c r="C80" s="20" t="s">
        <v>91</v>
      </c>
      <c r="D80" s="47">
        <v>29261</v>
      </c>
      <c r="E80" s="47">
        <v>70459</v>
      </c>
      <c r="F80" s="47">
        <v>1195</v>
      </c>
      <c r="G80" s="47">
        <v>24202</v>
      </c>
      <c r="H80" s="47">
        <v>0</v>
      </c>
      <c r="I80" s="47">
        <v>157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125274</v>
      </c>
      <c r="O80" s="48">
        <f t="shared" si="12"/>
        <v>3.145375112985839</v>
      </c>
      <c r="P80" s="9"/>
    </row>
    <row r="81" spans="1:16" ht="15">
      <c r="A81" s="12"/>
      <c r="B81" s="25">
        <v>361.3</v>
      </c>
      <c r="C81" s="20" t="s">
        <v>92</v>
      </c>
      <c r="D81" s="47">
        <v>-3450</v>
      </c>
      <c r="E81" s="47">
        <v>-22188</v>
      </c>
      <c r="F81" s="47">
        <v>0</v>
      </c>
      <c r="G81" s="47">
        <v>-3800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-29438</v>
      </c>
      <c r="O81" s="48">
        <f t="shared" si="12"/>
        <v>-0.7391282514813698</v>
      </c>
      <c r="P81" s="9"/>
    </row>
    <row r="82" spans="1:16" ht="15">
      <c r="A82" s="12"/>
      <c r="B82" s="25">
        <v>362</v>
      </c>
      <c r="C82" s="20" t="s">
        <v>93</v>
      </c>
      <c r="D82" s="47">
        <v>141268</v>
      </c>
      <c r="E82" s="47">
        <v>170946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312214</v>
      </c>
      <c r="O82" s="48">
        <f t="shared" si="12"/>
        <v>7.8390579491814805</v>
      </c>
      <c r="P82" s="9"/>
    </row>
    <row r="83" spans="1:16" ht="15">
      <c r="A83" s="12"/>
      <c r="B83" s="25">
        <v>364</v>
      </c>
      <c r="C83" s="20" t="s">
        <v>157</v>
      </c>
      <c r="D83" s="47">
        <v>0</v>
      </c>
      <c r="E83" s="47">
        <v>0</v>
      </c>
      <c r="F83" s="47">
        <v>0</v>
      </c>
      <c r="G83" s="47">
        <v>126700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126700</v>
      </c>
      <c r="O83" s="48">
        <f t="shared" si="12"/>
        <v>3.1811790700010043</v>
      </c>
      <c r="P83" s="9"/>
    </row>
    <row r="84" spans="1:16" ht="15">
      <c r="A84" s="12"/>
      <c r="B84" s="25">
        <v>366</v>
      </c>
      <c r="C84" s="20" t="s">
        <v>95</v>
      </c>
      <c r="D84" s="47">
        <v>45229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45229</v>
      </c>
      <c r="O84" s="48">
        <f t="shared" si="12"/>
        <v>1.1356081148940445</v>
      </c>
      <c r="P84" s="9"/>
    </row>
    <row r="85" spans="1:16" ht="15">
      <c r="A85" s="12"/>
      <c r="B85" s="25">
        <v>369.9</v>
      </c>
      <c r="C85" s="20" t="s">
        <v>96</v>
      </c>
      <c r="D85" s="47">
        <v>1767060</v>
      </c>
      <c r="E85" s="47">
        <v>1162158</v>
      </c>
      <c r="F85" s="47">
        <v>0</v>
      </c>
      <c r="G85" s="47">
        <v>0</v>
      </c>
      <c r="H85" s="47">
        <v>0</v>
      </c>
      <c r="I85" s="47">
        <v>1614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2930832</v>
      </c>
      <c r="O85" s="48">
        <f t="shared" si="12"/>
        <v>73.58722506779151</v>
      </c>
      <c r="P85" s="9"/>
    </row>
    <row r="86" spans="1:16" ht="15.75">
      <c r="A86" s="29" t="s">
        <v>53</v>
      </c>
      <c r="B86" s="30"/>
      <c r="C86" s="31"/>
      <c r="D86" s="32">
        <f aca="true" t="shared" si="16" ref="D86:M86">SUM(D87:D87)</f>
        <v>524821</v>
      </c>
      <c r="E86" s="32">
        <f t="shared" si="16"/>
        <v>15554</v>
      </c>
      <c r="F86" s="32">
        <f t="shared" si="16"/>
        <v>0</v>
      </c>
      <c r="G86" s="32">
        <f t="shared" si="16"/>
        <v>0</v>
      </c>
      <c r="H86" s="32">
        <f t="shared" si="16"/>
        <v>0</v>
      </c>
      <c r="I86" s="32">
        <f t="shared" si="16"/>
        <v>0</v>
      </c>
      <c r="J86" s="32">
        <f t="shared" si="16"/>
        <v>0</v>
      </c>
      <c r="K86" s="32">
        <f t="shared" si="16"/>
        <v>0</v>
      </c>
      <c r="L86" s="32">
        <f t="shared" si="16"/>
        <v>0</v>
      </c>
      <c r="M86" s="32">
        <f t="shared" si="16"/>
        <v>0</v>
      </c>
      <c r="N86" s="32">
        <f t="shared" si="14"/>
        <v>540375</v>
      </c>
      <c r="O86" s="46">
        <f t="shared" si="12"/>
        <v>13.56771617957216</v>
      </c>
      <c r="P86" s="9"/>
    </row>
    <row r="87" spans="1:16" ht="15.75" thickBot="1">
      <c r="A87" s="12"/>
      <c r="B87" s="25">
        <v>381</v>
      </c>
      <c r="C87" s="20" t="s">
        <v>97</v>
      </c>
      <c r="D87" s="47">
        <v>524821</v>
      </c>
      <c r="E87" s="47">
        <v>15554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540375</v>
      </c>
      <c r="O87" s="48">
        <f t="shared" si="12"/>
        <v>13.56771617957216</v>
      </c>
      <c r="P87" s="9"/>
    </row>
    <row r="88" spans="1:119" ht="16.5" thickBot="1">
      <c r="A88" s="14" t="s">
        <v>74</v>
      </c>
      <c r="B88" s="23"/>
      <c r="C88" s="22"/>
      <c r="D88" s="15">
        <f aca="true" t="shared" si="17" ref="D88:M88">SUM(D5,D13,D18,D46,D74,D79,D86)</f>
        <v>25014959</v>
      </c>
      <c r="E88" s="15">
        <f t="shared" si="17"/>
        <v>19178458</v>
      </c>
      <c r="F88" s="15">
        <f t="shared" si="17"/>
        <v>516030</v>
      </c>
      <c r="G88" s="15">
        <f t="shared" si="17"/>
        <v>2130763</v>
      </c>
      <c r="H88" s="15">
        <f t="shared" si="17"/>
        <v>0</v>
      </c>
      <c r="I88" s="15">
        <f t="shared" si="17"/>
        <v>112098</v>
      </c>
      <c r="J88" s="15">
        <f t="shared" si="17"/>
        <v>0</v>
      </c>
      <c r="K88" s="15">
        <f t="shared" si="17"/>
        <v>0</v>
      </c>
      <c r="L88" s="15">
        <f t="shared" si="17"/>
        <v>0</v>
      </c>
      <c r="M88" s="15">
        <f t="shared" si="17"/>
        <v>0</v>
      </c>
      <c r="N88" s="15">
        <f t="shared" si="14"/>
        <v>46952308</v>
      </c>
      <c r="O88" s="38">
        <f t="shared" si="12"/>
        <v>1178.8768705433363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5" ht="15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5" ht="15">
      <c r="A90" s="41"/>
      <c r="B90" s="42"/>
      <c r="C90" s="42"/>
      <c r="D90" s="43"/>
      <c r="E90" s="43"/>
      <c r="F90" s="43"/>
      <c r="G90" s="43"/>
      <c r="H90" s="43"/>
      <c r="I90" s="43"/>
      <c r="J90" s="43"/>
      <c r="K90" s="43"/>
      <c r="L90" s="49" t="s">
        <v>162</v>
      </c>
      <c r="M90" s="49"/>
      <c r="N90" s="49"/>
      <c r="O90" s="44">
        <v>39828</v>
      </c>
    </row>
    <row r="91" spans="1:15" ht="15">
      <c r="A91" s="50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2"/>
    </row>
    <row r="92" spans="1:15" ht="15.75" customHeight="1" thickBot="1">
      <c r="A92" s="53" t="s">
        <v>114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5"/>
    </row>
  </sheetData>
  <sheetProtection/>
  <mergeCells count="10">
    <mergeCell ref="L90:N90"/>
    <mergeCell ref="A91:O91"/>
    <mergeCell ref="A92:O9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4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9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56" t="s">
        <v>105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  <c r="P1" s="7"/>
      <c r="Q1"/>
    </row>
    <row r="2" spans="1:17" ht="24" thickBot="1">
      <c r="A2" s="59" t="s">
        <v>131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  <c r="P2" s="7"/>
      <c r="Q2"/>
    </row>
    <row r="3" spans="1:17" ht="18" customHeight="1">
      <c r="A3" s="62" t="s">
        <v>98</v>
      </c>
      <c r="B3" s="63"/>
      <c r="C3" s="64"/>
      <c r="D3" s="68" t="s">
        <v>47</v>
      </c>
      <c r="E3" s="69"/>
      <c r="F3" s="69"/>
      <c r="G3" s="69"/>
      <c r="H3" s="70"/>
      <c r="I3" s="68" t="s">
        <v>48</v>
      </c>
      <c r="J3" s="70"/>
      <c r="K3" s="68" t="s">
        <v>50</v>
      </c>
      <c r="L3" s="70"/>
      <c r="M3" s="36"/>
      <c r="N3" s="37"/>
      <c r="O3" s="71" t="s">
        <v>103</v>
      </c>
      <c r="P3" s="11"/>
      <c r="Q3"/>
    </row>
    <row r="4" spans="1:133" ht="32.25" customHeight="1" thickBot="1">
      <c r="A4" s="65"/>
      <c r="B4" s="66"/>
      <c r="C4" s="67"/>
      <c r="D4" s="34" t="s">
        <v>4</v>
      </c>
      <c r="E4" s="34" t="s">
        <v>99</v>
      </c>
      <c r="F4" s="34" t="s">
        <v>100</v>
      </c>
      <c r="G4" s="34" t="s">
        <v>101</v>
      </c>
      <c r="H4" s="34" t="s">
        <v>5</v>
      </c>
      <c r="I4" s="34" t="s">
        <v>6</v>
      </c>
      <c r="J4" s="35" t="s">
        <v>102</v>
      </c>
      <c r="K4" s="35" t="s">
        <v>7</v>
      </c>
      <c r="L4" s="35" t="s">
        <v>8</v>
      </c>
      <c r="M4" s="35" t="s">
        <v>9</v>
      </c>
      <c r="N4" s="35" t="s">
        <v>49</v>
      </c>
      <c r="O4" s="72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</v>
      </c>
      <c r="B5" s="26"/>
      <c r="C5" s="26"/>
      <c r="D5" s="27">
        <f aca="true" t="shared" si="0" ref="D5:M5">SUM(D6:D13)</f>
        <v>15352220</v>
      </c>
      <c r="E5" s="27">
        <f t="shared" si="0"/>
        <v>6729012</v>
      </c>
      <c r="F5" s="27">
        <f t="shared" si="0"/>
        <v>509771</v>
      </c>
      <c r="G5" s="27">
        <f t="shared" si="0"/>
        <v>1776765</v>
      </c>
      <c r="H5" s="27">
        <f t="shared" si="0"/>
        <v>0</v>
      </c>
      <c r="I5" s="27">
        <f t="shared" si="0"/>
        <v>100817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24468585</v>
      </c>
      <c r="O5" s="33">
        <f aca="true" t="shared" si="1" ref="O5:O36">(N5/O$90)</f>
        <v>615.376112871586</v>
      </c>
      <c r="P5" s="6"/>
    </row>
    <row r="6" spans="1:16" ht="15">
      <c r="A6" s="12"/>
      <c r="B6" s="25">
        <v>311</v>
      </c>
      <c r="C6" s="20" t="s">
        <v>2</v>
      </c>
      <c r="D6" s="47">
        <v>12552911</v>
      </c>
      <c r="E6" s="47">
        <v>0</v>
      </c>
      <c r="F6" s="47">
        <v>509771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13062682</v>
      </c>
      <c r="O6" s="48">
        <f t="shared" si="1"/>
        <v>328.5217544389115</v>
      </c>
      <c r="P6" s="9"/>
    </row>
    <row r="7" spans="1:16" ht="15">
      <c r="A7" s="12"/>
      <c r="B7" s="25">
        <v>312.1</v>
      </c>
      <c r="C7" s="20" t="s">
        <v>10</v>
      </c>
      <c r="D7" s="47">
        <v>0</v>
      </c>
      <c r="E7" s="47">
        <v>202213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aca="true" t="shared" si="2" ref="N7:N13">SUM(D7:M7)</f>
        <v>202213</v>
      </c>
      <c r="O7" s="48">
        <f t="shared" si="1"/>
        <v>5.085584226145566</v>
      </c>
      <c r="P7" s="9"/>
    </row>
    <row r="8" spans="1:16" ht="15">
      <c r="A8" s="12"/>
      <c r="B8" s="25">
        <v>312.3</v>
      </c>
      <c r="C8" s="20" t="s">
        <v>11</v>
      </c>
      <c r="D8" s="47">
        <v>0</v>
      </c>
      <c r="E8" s="47">
        <v>246692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246692</v>
      </c>
      <c r="O8" s="48">
        <f t="shared" si="1"/>
        <v>6.20421507972436</v>
      </c>
      <c r="P8" s="9"/>
    </row>
    <row r="9" spans="1:16" ht="15">
      <c r="A9" s="12"/>
      <c r="B9" s="25">
        <v>312.41</v>
      </c>
      <c r="C9" s="20" t="s">
        <v>13</v>
      </c>
      <c r="D9" s="47">
        <v>0</v>
      </c>
      <c r="E9" s="47">
        <v>1367151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1367151</v>
      </c>
      <c r="O9" s="48">
        <f t="shared" si="1"/>
        <v>34.38335596800966</v>
      </c>
      <c r="P9" s="9"/>
    </row>
    <row r="10" spans="1:16" ht="15">
      <c r="A10" s="12"/>
      <c r="B10" s="25">
        <v>312.42</v>
      </c>
      <c r="C10" s="20" t="s">
        <v>12</v>
      </c>
      <c r="D10" s="47">
        <v>0</v>
      </c>
      <c r="E10" s="47">
        <v>0</v>
      </c>
      <c r="F10" s="47">
        <v>0</v>
      </c>
      <c r="G10" s="47">
        <v>870394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870394</v>
      </c>
      <c r="O10" s="48">
        <f t="shared" si="1"/>
        <v>21.890096071626175</v>
      </c>
      <c r="P10" s="9"/>
    </row>
    <row r="11" spans="1:16" ht="15">
      <c r="A11" s="12"/>
      <c r="B11" s="25">
        <v>312.6</v>
      </c>
      <c r="C11" s="20" t="s">
        <v>14</v>
      </c>
      <c r="D11" s="47">
        <v>2687903</v>
      </c>
      <c r="E11" s="47">
        <v>479563</v>
      </c>
      <c r="F11" s="47">
        <v>0</v>
      </c>
      <c r="G11" s="47">
        <v>906371</v>
      </c>
      <c r="H11" s="47">
        <v>0</v>
      </c>
      <c r="I11" s="47">
        <v>100817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4174654</v>
      </c>
      <c r="O11" s="48">
        <f t="shared" si="1"/>
        <v>104.99104672803179</v>
      </c>
      <c r="P11" s="9"/>
    </row>
    <row r="12" spans="1:16" ht="15">
      <c r="A12" s="12"/>
      <c r="B12" s="25">
        <v>315</v>
      </c>
      <c r="C12" s="20" t="s">
        <v>132</v>
      </c>
      <c r="D12" s="47">
        <v>111406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111406</v>
      </c>
      <c r="O12" s="48">
        <f t="shared" si="1"/>
        <v>2.8018208339620743</v>
      </c>
      <c r="P12" s="9"/>
    </row>
    <row r="13" spans="1:16" ht="15">
      <c r="A13" s="12"/>
      <c r="B13" s="25">
        <v>319</v>
      </c>
      <c r="C13" s="20" t="s">
        <v>16</v>
      </c>
      <c r="D13" s="47">
        <v>0</v>
      </c>
      <c r="E13" s="47">
        <v>4433393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4433393</v>
      </c>
      <c r="O13" s="48">
        <f t="shared" si="1"/>
        <v>111.4982395251748</v>
      </c>
      <c r="P13" s="9"/>
    </row>
    <row r="14" spans="1:16" ht="15.75">
      <c r="A14" s="29" t="s">
        <v>17</v>
      </c>
      <c r="B14" s="30"/>
      <c r="C14" s="31"/>
      <c r="D14" s="32">
        <f aca="true" t="shared" si="3" ref="D14:M14">SUM(D15:D18)</f>
        <v>334227</v>
      </c>
      <c r="E14" s="32">
        <f t="shared" si="3"/>
        <v>2955373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5">
        <f aca="true" t="shared" si="4" ref="N14:N21">SUM(D14:M14)</f>
        <v>3289600</v>
      </c>
      <c r="O14" s="46">
        <f t="shared" si="1"/>
        <v>82.73225692872592</v>
      </c>
      <c r="P14" s="10"/>
    </row>
    <row r="15" spans="1:16" ht="15">
      <c r="A15" s="12"/>
      <c r="B15" s="25">
        <v>322</v>
      </c>
      <c r="C15" s="20" t="s">
        <v>0</v>
      </c>
      <c r="D15" s="47">
        <v>0</v>
      </c>
      <c r="E15" s="47">
        <v>351840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4"/>
        <v>351840</v>
      </c>
      <c r="O15" s="48">
        <f t="shared" si="1"/>
        <v>8.848649464312661</v>
      </c>
      <c r="P15" s="9"/>
    </row>
    <row r="16" spans="1:16" ht="15">
      <c r="A16" s="12"/>
      <c r="B16" s="25">
        <v>323.7</v>
      </c>
      <c r="C16" s="20" t="s">
        <v>18</v>
      </c>
      <c r="D16" s="47">
        <v>267941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4"/>
        <v>267941</v>
      </c>
      <c r="O16" s="48">
        <f t="shared" si="1"/>
        <v>6.7386197877370355</v>
      </c>
      <c r="P16" s="9"/>
    </row>
    <row r="17" spans="1:16" ht="15">
      <c r="A17" s="12"/>
      <c r="B17" s="25">
        <v>325.2</v>
      </c>
      <c r="C17" s="20" t="s">
        <v>19</v>
      </c>
      <c r="D17" s="47">
        <v>0</v>
      </c>
      <c r="E17" s="47">
        <v>2553086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2553086</v>
      </c>
      <c r="O17" s="48">
        <f t="shared" si="1"/>
        <v>64.20919470851567</v>
      </c>
      <c r="P17" s="9"/>
    </row>
    <row r="18" spans="1:16" ht="15">
      <c r="A18" s="12"/>
      <c r="B18" s="25">
        <v>329</v>
      </c>
      <c r="C18" s="20" t="s">
        <v>20</v>
      </c>
      <c r="D18" s="47">
        <v>66286</v>
      </c>
      <c r="E18" s="47">
        <v>50447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116733</v>
      </c>
      <c r="O18" s="48">
        <f t="shared" si="1"/>
        <v>2.9357929681605555</v>
      </c>
      <c r="P18" s="9"/>
    </row>
    <row r="19" spans="1:16" ht="15.75">
      <c r="A19" s="29" t="s">
        <v>22</v>
      </c>
      <c r="B19" s="30"/>
      <c r="C19" s="31"/>
      <c r="D19" s="32">
        <f aca="true" t="shared" si="5" ref="D19:M19">SUM(D20:D46)</f>
        <v>4923712</v>
      </c>
      <c r="E19" s="32">
        <f t="shared" si="5"/>
        <v>4165496</v>
      </c>
      <c r="F19" s="32">
        <f t="shared" si="5"/>
        <v>0</v>
      </c>
      <c r="G19" s="32">
        <f t="shared" si="5"/>
        <v>6404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5">
        <f t="shared" si="4"/>
        <v>9095612</v>
      </c>
      <c r="O19" s="46">
        <f t="shared" si="1"/>
        <v>228.75137065539963</v>
      </c>
      <c r="P19" s="10"/>
    </row>
    <row r="20" spans="1:16" ht="15">
      <c r="A20" s="12"/>
      <c r="B20" s="25">
        <v>331.1</v>
      </c>
      <c r="C20" s="20" t="s">
        <v>126</v>
      </c>
      <c r="D20" s="47">
        <v>272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272</v>
      </c>
      <c r="O20" s="48">
        <f t="shared" si="1"/>
        <v>0.006840702177958855</v>
      </c>
      <c r="P20" s="9"/>
    </row>
    <row r="21" spans="1:16" ht="15">
      <c r="A21" s="12"/>
      <c r="B21" s="25">
        <v>331.2</v>
      </c>
      <c r="C21" s="20" t="s">
        <v>21</v>
      </c>
      <c r="D21" s="47">
        <v>170795</v>
      </c>
      <c r="E21" s="47">
        <v>26952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197747</v>
      </c>
      <c r="O21" s="48">
        <f t="shared" si="1"/>
        <v>4.973265932297168</v>
      </c>
      <c r="P21" s="9"/>
    </row>
    <row r="22" spans="1:16" ht="15">
      <c r="A22" s="12"/>
      <c r="B22" s="25">
        <v>331.35</v>
      </c>
      <c r="C22" s="20" t="s">
        <v>108</v>
      </c>
      <c r="D22" s="47">
        <v>0</v>
      </c>
      <c r="E22" s="47">
        <v>318760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aca="true" t="shared" si="6" ref="N22:N30">SUM(D22:M22)</f>
        <v>318760</v>
      </c>
      <c r="O22" s="48">
        <f t="shared" si="1"/>
        <v>8.016699361199136</v>
      </c>
      <c r="P22" s="9"/>
    </row>
    <row r="23" spans="1:16" ht="15">
      <c r="A23" s="12"/>
      <c r="B23" s="25">
        <v>331.39</v>
      </c>
      <c r="C23" s="20" t="s">
        <v>26</v>
      </c>
      <c r="D23" s="47">
        <v>4013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6"/>
        <v>4013</v>
      </c>
      <c r="O23" s="48">
        <f t="shared" si="1"/>
        <v>0.10092550676525326</v>
      </c>
      <c r="P23" s="9"/>
    </row>
    <row r="24" spans="1:16" ht="15">
      <c r="A24" s="12"/>
      <c r="B24" s="25">
        <v>331.41</v>
      </c>
      <c r="C24" s="20" t="s">
        <v>27</v>
      </c>
      <c r="D24" s="47">
        <v>0</v>
      </c>
      <c r="E24" s="47">
        <v>0</v>
      </c>
      <c r="F24" s="47">
        <v>0</v>
      </c>
      <c r="G24" s="47">
        <v>5333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5333</v>
      </c>
      <c r="O24" s="48">
        <f t="shared" si="1"/>
        <v>0.13412303204064183</v>
      </c>
      <c r="P24" s="9"/>
    </row>
    <row r="25" spans="1:16" ht="15">
      <c r="A25" s="12"/>
      <c r="B25" s="25">
        <v>331.61</v>
      </c>
      <c r="C25" s="20" t="s">
        <v>110</v>
      </c>
      <c r="D25" s="47">
        <v>13984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13984</v>
      </c>
      <c r="O25" s="48">
        <f t="shared" si="1"/>
        <v>0.3516925707962376</v>
      </c>
      <c r="P25" s="9"/>
    </row>
    <row r="26" spans="1:16" ht="15">
      <c r="A26" s="12"/>
      <c r="B26" s="25">
        <v>331.65</v>
      </c>
      <c r="C26" s="20" t="s">
        <v>28</v>
      </c>
      <c r="D26" s="47">
        <v>0</v>
      </c>
      <c r="E26" s="47">
        <v>60830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60830</v>
      </c>
      <c r="O26" s="48">
        <f t="shared" si="1"/>
        <v>1.5298526231074896</v>
      </c>
      <c r="P26" s="9"/>
    </row>
    <row r="27" spans="1:16" ht="15">
      <c r="A27" s="12"/>
      <c r="B27" s="25">
        <v>331.69</v>
      </c>
      <c r="C27" s="20" t="s">
        <v>29</v>
      </c>
      <c r="D27" s="47">
        <v>224268</v>
      </c>
      <c r="E27" s="47">
        <v>732938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957206</v>
      </c>
      <c r="O27" s="48">
        <f t="shared" si="1"/>
        <v>24.073386650570896</v>
      </c>
      <c r="P27" s="9"/>
    </row>
    <row r="28" spans="1:16" ht="15">
      <c r="A28" s="12"/>
      <c r="B28" s="25">
        <v>331.7</v>
      </c>
      <c r="C28" s="20" t="s">
        <v>23</v>
      </c>
      <c r="D28" s="47">
        <v>102395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102395</v>
      </c>
      <c r="O28" s="48">
        <f t="shared" si="1"/>
        <v>2.575197424676827</v>
      </c>
      <c r="P28" s="9"/>
    </row>
    <row r="29" spans="1:16" ht="15">
      <c r="A29" s="12"/>
      <c r="B29" s="25">
        <v>334.2</v>
      </c>
      <c r="C29" s="20" t="s">
        <v>25</v>
      </c>
      <c r="D29" s="47">
        <v>11630</v>
      </c>
      <c r="E29" s="47">
        <v>148583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160213</v>
      </c>
      <c r="O29" s="48">
        <f t="shared" si="1"/>
        <v>4.029299331019566</v>
      </c>
      <c r="P29" s="9"/>
    </row>
    <row r="30" spans="1:16" ht="15">
      <c r="A30" s="12"/>
      <c r="B30" s="25">
        <v>334.31</v>
      </c>
      <c r="C30" s="20" t="s">
        <v>30</v>
      </c>
      <c r="D30" s="47">
        <v>27492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27492</v>
      </c>
      <c r="O30" s="48">
        <f t="shared" si="1"/>
        <v>0.6914139127810472</v>
      </c>
      <c r="P30" s="9"/>
    </row>
    <row r="31" spans="1:16" ht="15">
      <c r="A31" s="12"/>
      <c r="B31" s="25">
        <v>334.34</v>
      </c>
      <c r="C31" s="20" t="s">
        <v>31</v>
      </c>
      <c r="D31" s="47">
        <v>0</v>
      </c>
      <c r="E31" s="47">
        <v>35670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35670</v>
      </c>
      <c r="O31" s="48">
        <f t="shared" si="1"/>
        <v>0.8970876716462954</v>
      </c>
      <c r="P31" s="9"/>
    </row>
    <row r="32" spans="1:16" ht="15">
      <c r="A32" s="12"/>
      <c r="B32" s="25">
        <v>334.49</v>
      </c>
      <c r="C32" s="20" t="s">
        <v>33</v>
      </c>
      <c r="D32" s="47">
        <v>0</v>
      </c>
      <c r="E32" s="47">
        <v>47750</v>
      </c>
      <c r="F32" s="47">
        <v>0</v>
      </c>
      <c r="G32" s="47">
        <v>1071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aca="true" t="shared" si="7" ref="N32:N45">SUM(D32:M32)</f>
        <v>48821</v>
      </c>
      <c r="O32" s="48">
        <f t="shared" si="1"/>
        <v>1.227830592022534</v>
      </c>
      <c r="P32" s="9"/>
    </row>
    <row r="33" spans="1:16" ht="15">
      <c r="A33" s="12"/>
      <c r="B33" s="25">
        <v>334.69</v>
      </c>
      <c r="C33" s="20" t="s">
        <v>35</v>
      </c>
      <c r="D33" s="47">
        <v>264879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264879</v>
      </c>
      <c r="O33" s="48">
        <f t="shared" si="1"/>
        <v>6.661611588954278</v>
      </c>
      <c r="P33" s="9"/>
    </row>
    <row r="34" spans="1:16" ht="15">
      <c r="A34" s="12"/>
      <c r="B34" s="25">
        <v>334.89</v>
      </c>
      <c r="C34" s="20" t="s">
        <v>37</v>
      </c>
      <c r="D34" s="47">
        <v>0</v>
      </c>
      <c r="E34" s="47">
        <v>1084659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1084659</v>
      </c>
      <c r="O34" s="48">
        <f t="shared" si="1"/>
        <v>27.278783763392184</v>
      </c>
      <c r="P34" s="9"/>
    </row>
    <row r="35" spans="1:16" ht="15">
      <c r="A35" s="12"/>
      <c r="B35" s="25">
        <v>334.9</v>
      </c>
      <c r="C35" s="20" t="s">
        <v>38</v>
      </c>
      <c r="D35" s="47">
        <v>0</v>
      </c>
      <c r="E35" s="47">
        <v>74350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74350</v>
      </c>
      <c r="O35" s="48">
        <f t="shared" si="1"/>
        <v>1.869875760776621</v>
      </c>
      <c r="P35" s="9"/>
    </row>
    <row r="36" spans="1:16" ht="15">
      <c r="A36" s="12"/>
      <c r="B36" s="25">
        <v>335.12</v>
      </c>
      <c r="C36" s="20" t="s">
        <v>133</v>
      </c>
      <c r="D36" s="47">
        <v>818678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818678</v>
      </c>
      <c r="O36" s="48">
        <f t="shared" si="1"/>
        <v>20.589457270761027</v>
      </c>
      <c r="P36" s="9"/>
    </row>
    <row r="37" spans="1:16" ht="15">
      <c r="A37" s="12"/>
      <c r="B37" s="25">
        <v>335.13</v>
      </c>
      <c r="C37" s="20" t="s">
        <v>134</v>
      </c>
      <c r="D37" s="47">
        <v>31772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31772</v>
      </c>
      <c r="O37" s="48">
        <f aca="true" t="shared" si="8" ref="O37:O68">(N37/O$90)</f>
        <v>0.7990543735224587</v>
      </c>
      <c r="P37" s="9"/>
    </row>
    <row r="38" spans="1:16" ht="15">
      <c r="A38" s="12"/>
      <c r="B38" s="25">
        <v>335.14</v>
      </c>
      <c r="C38" s="20" t="s">
        <v>135</v>
      </c>
      <c r="D38" s="47">
        <v>7564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7564</v>
      </c>
      <c r="O38" s="48">
        <f t="shared" si="8"/>
        <v>0.19023187968412053</v>
      </c>
      <c r="P38" s="9"/>
    </row>
    <row r="39" spans="1:16" ht="15">
      <c r="A39" s="12"/>
      <c r="B39" s="25">
        <v>335.15</v>
      </c>
      <c r="C39" s="20" t="s">
        <v>136</v>
      </c>
      <c r="D39" s="47">
        <v>6778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6778</v>
      </c>
      <c r="O39" s="48">
        <f t="shared" si="8"/>
        <v>0.17046426236104822</v>
      </c>
      <c r="P39" s="9"/>
    </row>
    <row r="40" spans="1:16" ht="15">
      <c r="A40" s="12"/>
      <c r="B40" s="25">
        <v>335.18</v>
      </c>
      <c r="C40" s="20" t="s">
        <v>137</v>
      </c>
      <c r="D40" s="47">
        <v>1849385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1849385</v>
      </c>
      <c r="O40" s="48">
        <f t="shared" si="8"/>
        <v>46.51136763744278</v>
      </c>
      <c r="P40" s="9"/>
    </row>
    <row r="41" spans="1:16" ht="15">
      <c r="A41" s="12"/>
      <c r="B41" s="25">
        <v>335.19</v>
      </c>
      <c r="C41" s="20" t="s">
        <v>138</v>
      </c>
      <c r="D41" s="47">
        <v>1154817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1154817</v>
      </c>
      <c r="O41" s="48">
        <f t="shared" si="8"/>
        <v>29.043232231779086</v>
      </c>
      <c r="P41" s="9"/>
    </row>
    <row r="42" spans="1:16" ht="15">
      <c r="A42" s="12"/>
      <c r="B42" s="25">
        <v>335.21</v>
      </c>
      <c r="C42" s="20" t="s">
        <v>45</v>
      </c>
      <c r="D42" s="47">
        <v>0</v>
      </c>
      <c r="E42" s="47">
        <v>9020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9020</v>
      </c>
      <c r="O42" s="48">
        <f t="shared" si="8"/>
        <v>0.2268497560484885</v>
      </c>
      <c r="P42" s="9"/>
    </row>
    <row r="43" spans="1:16" ht="15">
      <c r="A43" s="12"/>
      <c r="B43" s="25">
        <v>335.49</v>
      </c>
      <c r="C43" s="20" t="s">
        <v>46</v>
      </c>
      <c r="D43" s="47">
        <v>0</v>
      </c>
      <c r="E43" s="47">
        <v>1625984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1625984</v>
      </c>
      <c r="O43" s="48">
        <f t="shared" si="8"/>
        <v>40.892912831346514</v>
      </c>
      <c r="P43" s="9"/>
    </row>
    <row r="44" spans="1:16" ht="15">
      <c r="A44" s="12"/>
      <c r="B44" s="25">
        <v>335.9</v>
      </c>
      <c r="C44" s="20" t="s">
        <v>139</v>
      </c>
      <c r="D44" s="47">
        <v>223250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223250</v>
      </c>
      <c r="O44" s="48">
        <f t="shared" si="8"/>
        <v>5.614657210401892</v>
      </c>
      <c r="P44" s="9"/>
    </row>
    <row r="45" spans="1:16" ht="15">
      <c r="A45" s="12"/>
      <c r="B45" s="25">
        <v>336</v>
      </c>
      <c r="C45" s="20" t="s">
        <v>127</v>
      </c>
      <c r="D45" s="47">
        <v>6740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6740</v>
      </c>
      <c r="O45" s="48">
        <f t="shared" si="8"/>
        <v>0.1695085760273628</v>
      </c>
      <c r="P45" s="9"/>
    </row>
    <row r="46" spans="1:16" ht="15">
      <c r="A46" s="12"/>
      <c r="B46" s="25">
        <v>337.2</v>
      </c>
      <c r="C46" s="20" t="s">
        <v>112</v>
      </c>
      <c r="D46" s="47">
        <v>5000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5000</v>
      </c>
      <c r="O46" s="48">
        <f t="shared" si="8"/>
        <v>0.12574820180071425</v>
      </c>
      <c r="P46" s="9"/>
    </row>
    <row r="47" spans="1:16" ht="15.75">
      <c r="A47" s="29" t="s">
        <v>51</v>
      </c>
      <c r="B47" s="30"/>
      <c r="C47" s="31"/>
      <c r="D47" s="32">
        <f aca="true" t="shared" si="9" ref="D47:M47">SUM(D48:D73)</f>
        <v>1269545</v>
      </c>
      <c r="E47" s="32">
        <f t="shared" si="9"/>
        <v>2335024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107248</v>
      </c>
      <c r="J47" s="32">
        <f t="shared" si="9"/>
        <v>0</v>
      </c>
      <c r="K47" s="32">
        <f t="shared" si="9"/>
        <v>0</v>
      </c>
      <c r="L47" s="32">
        <f t="shared" si="9"/>
        <v>0</v>
      </c>
      <c r="M47" s="32">
        <f t="shared" si="9"/>
        <v>0</v>
      </c>
      <c r="N47" s="32">
        <f>SUM(D47:M47)</f>
        <v>3711817</v>
      </c>
      <c r="O47" s="46">
        <f t="shared" si="8"/>
        <v>93.35086263266436</v>
      </c>
      <c r="P47" s="10"/>
    </row>
    <row r="48" spans="1:16" ht="15">
      <c r="A48" s="12"/>
      <c r="B48" s="25">
        <v>341.1</v>
      </c>
      <c r="C48" s="20" t="s">
        <v>140</v>
      </c>
      <c r="D48" s="47">
        <v>149192</v>
      </c>
      <c r="E48" s="47">
        <v>702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149894</v>
      </c>
      <c r="O48" s="48">
        <f t="shared" si="8"/>
        <v>3.7697801921432523</v>
      </c>
      <c r="P48" s="9"/>
    </row>
    <row r="49" spans="1:16" ht="15">
      <c r="A49" s="12"/>
      <c r="B49" s="25">
        <v>341.15</v>
      </c>
      <c r="C49" s="20" t="s">
        <v>141</v>
      </c>
      <c r="D49" s="47">
        <v>0</v>
      </c>
      <c r="E49" s="47">
        <v>92478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aca="true" t="shared" si="10" ref="N49:N63">SUM(D49:M49)</f>
        <v>92478</v>
      </c>
      <c r="O49" s="48">
        <f t="shared" si="8"/>
        <v>2.3257884412252903</v>
      </c>
      <c r="P49" s="9"/>
    </row>
    <row r="50" spans="1:16" ht="15">
      <c r="A50" s="12"/>
      <c r="B50" s="25">
        <v>341.2</v>
      </c>
      <c r="C50" s="20" t="s">
        <v>142</v>
      </c>
      <c r="D50" s="47">
        <v>0</v>
      </c>
      <c r="E50" s="47">
        <v>17985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17985</v>
      </c>
      <c r="O50" s="48">
        <f t="shared" si="8"/>
        <v>0.45231628187716916</v>
      </c>
      <c r="P50" s="9"/>
    </row>
    <row r="51" spans="1:16" ht="15">
      <c r="A51" s="12"/>
      <c r="B51" s="25">
        <v>341.51</v>
      </c>
      <c r="C51" s="20" t="s">
        <v>143</v>
      </c>
      <c r="D51" s="47">
        <v>426923</v>
      </c>
      <c r="E51" s="47">
        <v>8088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435011</v>
      </c>
      <c r="O51" s="48">
        <f t="shared" si="8"/>
        <v>10.9403702027061</v>
      </c>
      <c r="P51" s="9"/>
    </row>
    <row r="52" spans="1:16" ht="15">
      <c r="A52" s="12"/>
      <c r="B52" s="25">
        <v>341.52</v>
      </c>
      <c r="C52" s="20" t="s">
        <v>144</v>
      </c>
      <c r="D52" s="47">
        <v>257680</v>
      </c>
      <c r="E52" s="47">
        <v>184010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441690</v>
      </c>
      <c r="O52" s="48">
        <f t="shared" si="8"/>
        <v>11.108344650671496</v>
      </c>
      <c r="P52" s="9"/>
    </row>
    <row r="53" spans="1:16" ht="15">
      <c r="A53" s="12"/>
      <c r="B53" s="25">
        <v>341.56</v>
      </c>
      <c r="C53" s="20" t="s">
        <v>145</v>
      </c>
      <c r="D53" s="47">
        <v>47304</v>
      </c>
      <c r="E53" s="47">
        <v>8070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55374</v>
      </c>
      <c r="O53" s="48">
        <f t="shared" si="8"/>
        <v>1.3926361853025502</v>
      </c>
      <c r="P53" s="9"/>
    </row>
    <row r="54" spans="1:16" ht="15">
      <c r="A54" s="12"/>
      <c r="B54" s="25">
        <v>341.9</v>
      </c>
      <c r="C54" s="20" t="s">
        <v>146</v>
      </c>
      <c r="D54" s="47">
        <v>52490</v>
      </c>
      <c r="E54" s="47">
        <v>51967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104457</v>
      </c>
      <c r="O54" s="48">
        <f t="shared" si="8"/>
        <v>2.6270559830994418</v>
      </c>
      <c r="P54" s="9"/>
    </row>
    <row r="55" spans="1:16" ht="15">
      <c r="A55" s="12"/>
      <c r="B55" s="25">
        <v>342.4</v>
      </c>
      <c r="C55" s="20" t="s">
        <v>62</v>
      </c>
      <c r="D55" s="47">
        <v>0</v>
      </c>
      <c r="E55" s="47">
        <v>241953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241953</v>
      </c>
      <c r="O55" s="48">
        <f t="shared" si="8"/>
        <v>6.085030934057643</v>
      </c>
      <c r="P55" s="9"/>
    </row>
    <row r="56" spans="1:16" ht="15">
      <c r="A56" s="12"/>
      <c r="B56" s="25">
        <v>342.6</v>
      </c>
      <c r="C56" s="20" t="s">
        <v>63</v>
      </c>
      <c r="D56" s="47">
        <v>0</v>
      </c>
      <c r="E56" s="47">
        <v>1042573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1042573</v>
      </c>
      <c r="O56" s="48">
        <f t="shared" si="8"/>
        <v>26.22033599919521</v>
      </c>
      <c r="P56" s="9"/>
    </row>
    <row r="57" spans="1:16" ht="15">
      <c r="A57" s="12"/>
      <c r="B57" s="25">
        <v>342.9</v>
      </c>
      <c r="C57" s="20" t="s">
        <v>64</v>
      </c>
      <c r="D57" s="47">
        <v>0</v>
      </c>
      <c r="E57" s="47">
        <v>9881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9881</v>
      </c>
      <c r="O57" s="48">
        <f t="shared" si="8"/>
        <v>0.2485035963985715</v>
      </c>
      <c r="P57" s="9"/>
    </row>
    <row r="58" spans="1:16" ht="15">
      <c r="A58" s="12"/>
      <c r="B58" s="25">
        <v>343.4</v>
      </c>
      <c r="C58" s="20" t="s">
        <v>65</v>
      </c>
      <c r="D58" s="47">
        <v>0</v>
      </c>
      <c r="E58" s="47">
        <v>235533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235533</v>
      </c>
      <c r="O58" s="48">
        <f t="shared" si="8"/>
        <v>5.923570242945526</v>
      </c>
      <c r="P58" s="9"/>
    </row>
    <row r="59" spans="1:16" ht="15">
      <c r="A59" s="12"/>
      <c r="B59" s="25">
        <v>343.8</v>
      </c>
      <c r="C59" s="20" t="s">
        <v>66</v>
      </c>
      <c r="D59" s="47">
        <v>0</v>
      </c>
      <c r="E59" s="47">
        <v>113660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113660</v>
      </c>
      <c r="O59" s="48">
        <f t="shared" si="8"/>
        <v>2.8585081233338365</v>
      </c>
      <c r="P59" s="9"/>
    </row>
    <row r="60" spans="1:16" ht="15">
      <c r="A60" s="12"/>
      <c r="B60" s="25">
        <v>345.9</v>
      </c>
      <c r="C60" s="20" t="s">
        <v>68</v>
      </c>
      <c r="D60" s="47">
        <v>0</v>
      </c>
      <c r="E60" s="47">
        <v>60215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60215</v>
      </c>
      <c r="O60" s="48">
        <f t="shared" si="8"/>
        <v>1.5143855942860016</v>
      </c>
      <c r="P60" s="9"/>
    </row>
    <row r="61" spans="1:16" ht="15">
      <c r="A61" s="12"/>
      <c r="B61" s="25">
        <v>346.4</v>
      </c>
      <c r="C61" s="20" t="s">
        <v>69</v>
      </c>
      <c r="D61" s="47">
        <v>0</v>
      </c>
      <c r="E61" s="47">
        <v>77691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77691</v>
      </c>
      <c r="O61" s="48">
        <f t="shared" si="8"/>
        <v>1.9539007092198581</v>
      </c>
      <c r="P61" s="9"/>
    </row>
    <row r="62" spans="1:16" ht="15">
      <c r="A62" s="12"/>
      <c r="B62" s="25">
        <v>346.9</v>
      </c>
      <c r="C62" s="20" t="s">
        <v>70</v>
      </c>
      <c r="D62" s="47">
        <v>5289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5289</v>
      </c>
      <c r="O62" s="48">
        <f t="shared" si="8"/>
        <v>0.13301644786479552</v>
      </c>
      <c r="P62" s="9"/>
    </row>
    <row r="63" spans="1:16" ht="15">
      <c r="A63" s="12"/>
      <c r="B63" s="25">
        <v>347.2</v>
      </c>
      <c r="C63" s="20" t="s">
        <v>71</v>
      </c>
      <c r="D63" s="47">
        <v>330667</v>
      </c>
      <c r="E63" s="47">
        <v>0</v>
      </c>
      <c r="F63" s="47">
        <v>0</v>
      </c>
      <c r="G63" s="47">
        <v>0</v>
      </c>
      <c r="H63" s="47">
        <v>0</v>
      </c>
      <c r="I63" s="47">
        <v>107248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437915</v>
      </c>
      <c r="O63" s="48">
        <f t="shared" si="8"/>
        <v>11.013404758311957</v>
      </c>
      <c r="P63" s="9"/>
    </row>
    <row r="64" spans="1:16" ht="15">
      <c r="A64" s="12"/>
      <c r="B64" s="25">
        <v>348.12</v>
      </c>
      <c r="C64" s="20" t="s">
        <v>147</v>
      </c>
      <c r="D64" s="47">
        <v>0</v>
      </c>
      <c r="E64" s="47">
        <v>1471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aca="true" t="shared" si="11" ref="N64:N73">SUM(D64:M64)</f>
        <v>1471</v>
      </c>
      <c r="O64" s="48">
        <f t="shared" si="8"/>
        <v>0.03699512096977013</v>
      </c>
      <c r="P64" s="9"/>
    </row>
    <row r="65" spans="1:16" ht="15">
      <c r="A65" s="12"/>
      <c r="B65" s="25">
        <v>348.22</v>
      </c>
      <c r="C65" s="20" t="s">
        <v>148</v>
      </c>
      <c r="D65" s="47">
        <v>0</v>
      </c>
      <c r="E65" s="47">
        <v>5412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1"/>
        <v>5412</v>
      </c>
      <c r="O65" s="48">
        <f t="shared" si="8"/>
        <v>0.1361098536290931</v>
      </c>
      <c r="P65" s="9"/>
    </row>
    <row r="66" spans="1:16" ht="15">
      <c r="A66" s="12"/>
      <c r="B66" s="25">
        <v>348.31</v>
      </c>
      <c r="C66" s="20" t="s">
        <v>149</v>
      </c>
      <c r="D66" s="47">
        <v>0</v>
      </c>
      <c r="E66" s="47">
        <v>31157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1"/>
        <v>31157</v>
      </c>
      <c r="O66" s="48">
        <f t="shared" si="8"/>
        <v>0.7835873447009708</v>
      </c>
      <c r="P66" s="9"/>
    </row>
    <row r="67" spans="1:16" ht="15">
      <c r="A67" s="12"/>
      <c r="B67" s="25">
        <v>348.32</v>
      </c>
      <c r="C67" s="20" t="s">
        <v>150</v>
      </c>
      <c r="D67" s="47">
        <v>0</v>
      </c>
      <c r="E67" s="47">
        <v>43820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1"/>
        <v>43820</v>
      </c>
      <c r="O67" s="48">
        <f t="shared" si="8"/>
        <v>1.1020572405814597</v>
      </c>
      <c r="P67" s="9"/>
    </row>
    <row r="68" spans="1:16" ht="15">
      <c r="A68" s="12"/>
      <c r="B68" s="25">
        <v>348.41</v>
      </c>
      <c r="C68" s="20" t="s">
        <v>151</v>
      </c>
      <c r="D68" s="47">
        <v>0</v>
      </c>
      <c r="E68" s="47">
        <v>35175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1"/>
        <v>35175</v>
      </c>
      <c r="O68" s="48">
        <f t="shared" si="8"/>
        <v>0.8846385996680247</v>
      </c>
      <c r="P68" s="9"/>
    </row>
    <row r="69" spans="1:16" ht="15">
      <c r="A69" s="12"/>
      <c r="B69" s="25">
        <v>348.42</v>
      </c>
      <c r="C69" s="20" t="s">
        <v>152</v>
      </c>
      <c r="D69" s="47">
        <v>0</v>
      </c>
      <c r="E69" s="47">
        <v>3764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1"/>
        <v>3764</v>
      </c>
      <c r="O69" s="48">
        <f aca="true" t="shared" si="12" ref="O69:O88">(N69/O$90)</f>
        <v>0.09466324631557768</v>
      </c>
      <c r="P69" s="9"/>
    </row>
    <row r="70" spans="1:16" ht="15">
      <c r="A70" s="12"/>
      <c r="B70" s="25">
        <v>348.52</v>
      </c>
      <c r="C70" s="20" t="s">
        <v>153</v>
      </c>
      <c r="D70" s="47">
        <v>0</v>
      </c>
      <c r="E70" s="47">
        <v>34738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1"/>
        <v>34738</v>
      </c>
      <c r="O70" s="48">
        <f t="shared" si="12"/>
        <v>0.8736482068306424</v>
      </c>
      <c r="P70" s="9"/>
    </row>
    <row r="71" spans="1:16" ht="15">
      <c r="A71" s="12"/>
      <c r="B71" s="25">
        <v>348.53</v>
      </c>
      <c r="C71" s="20" t="s">
        <v>154</v>
      </c>
      <c r="D71" s="47">
        <v>0</v>
      </c>
      <c r="E71" s="47">
        <v>25603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1"/>
        <v>25603</v>
      </c>
      <c r="O71" s="48">
        <f t="shared" si="12"/>
        <v>0.6439062421407374</v>
      </c>
      <c r="P71" s="9"/>
    </row>
    <row r="72" spans="1:16" ht="15">
      <c r="A72" s="12"/>
      <c r="B72" s="25">
        <v>348.71</v>
      </c>
      <c r="C72" s="20" t="s">
        <v>155</v>
      </c>
      <c r="D72" s="47">
        <v>0</v>
      </c>
      <c r="E72" s="47">
        <v>8500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1"/>
        <v>8500</v>
      </c>
      <c r="O72" s="48">
        <f t="shared" si="12"/>
        <v>0.21377194306121422</v>
      </c>
      <c r="P72" s="9"/>
    </row>
    <row r="73" spans="1:16" ht="15">
      <c r="A73" s="12"/>
      <c r="B73" s="25">
        <v>348.72</v>
      </c>
      <c r="C73" s="20" t="s">
        <v>156</v>
      </c>
      <c r="D73" s="47">
        <v>0</v>
      </c>
      <c r="E73" s="47">
        <v>578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1"/>
        <v>578</v>
      </c>
      <c r="O73" s="48">
        <f t="shared" si="12"/>
        <v>0.014536492128162567</v>
      </c>
      <c r="P73" s="9"/>
    </row>
    <row r="74" spans="1:16" ht="15.75">
      <c r="A74" s="29" t="s">
        <v>52</v>
      </c>
      <c r="B74" s="30"/>
      <c r="C74" s="31"/>
      <c r="D74" s="32">
        <f aca="true" t="shared" si="13" ref="D74:M74">SUM(D75:D78)</f>
        <v>113765</v>
      </c>
      <c r="E74" s="32">
        <f t="shared" si="13"/>
        <v>169088</v>
      </c>
      <c r="F74" s="32">
        <f t="shared" si="13"/>
        <v>0</v>
      </c>
      <c r="G74" s="32">
        <f t="shared" si="13"/>
        <v>0</v>
      </c>
      <c r="H74" s="32">
        <f t="shared" si="13"/>
        <v>0</v>
      </c>
      <c r="I74" s="32">
        <f t="shared" si="13"/>
        <v>0</v>
      </c>
      <c r="J74" s="32">
        <f t="shared" si="13"/>
        <v>0</v>
      </c>
      <c r="K74" s="32">
        <f t="shared" si="13"/>
        <v>0</v>
      </c>
      <c r="L74" s="32">
        <f t="shared" si="13"/>
        <v>0</v>
      </c>
      <c r="M74" s="32">
        <f t="shared" si="13"/>
        <v>0</v>
      </c>
      <c r="N74" s="32">
        <f aca="true" t="shared" si="14" ref="N74:N88">SUM(D74:M74)</f>
        <v>282853</v>
      </c>
      <c r="O74" s="46">
        <f t="shared" si="12"/>
        <v>7.1136512247874855</v>
      </c>
      <c r="P74" s="10"/>
    </row>
    <row r="75" spans="1:16" ht="15">
      <c r="A75" s="13"/>
      <c r="B75" s="40">
        <v>351.1</v>
      </c>
      <c r="C75" s="21" t="s">
        <v>87</v>
      </c>
      <c r="D75" s="47">
        <v>44730</v>
      </c>
      <c r="E75" s="47">
        <v>73904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4"/>
        <v>118634</v>
      </c>
      <c r="O75" s="48">
        <f t="shared" si="12"/>
        <v>2.983602434485187</v>
      </c>
      <c r="P75" s="9"/>
    </row>
    <row r="76" spans="1:16" ht="15">
      <c r="A76" s="13"/>
      <c r="B76" s="40">
        <v>352</v>
      </c>
      <c r="C76" s="21" t="s">
        <v>88</v>
      </c>
      <c r="D76" s="47">
        <v>21225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4"/>
        <v>21225</v>
      </c>
      <c r="O76" s="48">
        <f t="shared" si="12"/>
        <v>0.533801116644032</v>
      </c>
      <c r="P76" s="9"/>
    </row>
    <row r="77" spans="1:16" ht="15">
      <c r="A77" s="13"/>
      <c r="B77" s="40">
        <v>354</v>
      </c>
      <c r="C77" s="21" t="s">
        <v>89</v>
      </c>
      <c r="D77" s="47">
        <v>0</v>
      </c>
      <c r="E77" s="47">
        <v>32760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4"/>
        <v>32760</v>
      </c>
      <c r="O77" s="48">
        <f t="shared" si="12"/>
        <v>0.8239022181982798</v>
      </c>
      <c r="P77" s="9"/>
    </row>
    <row r="78" spans="1:16" ht="15">
      <c r="A78" s="13"/>
      <c r="B78" s="40">
        <v>359</v>
      </c>
      <c r="C78" s="21" t="s">
        <v>90</v>
      </c>
      <c r="D78" s="47">
        <v>47810</v>
      </c>
      <c r="E78" s="47">
        <v>62424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4"/>
        <v>110234</v>
      </c>
      <c r="O78" s="48">
        <f t="shared" si="12"/>
        <v>2.772345455459987</v>
      </c>
      <c r="P78" s="9"/>
    </row>
    <row r="79" spans="1:16" ht="15.75">
      <c r="A79" s="29" t="s">
        <v>3</v>
      </c>
      <c r="B79" s="30"/>
      <c r="C79" s="31"/>
      <c r="D79" s="32">
        <f aca="true" t="shared" si="15" ref="D79:M79">SUM(D80:D85)</f>
        <v>1793971</v>
      </c>
      <c r="E79" s="32">
        <f t="shared" si="15"/>
        <v>1442994</v>
      </c>
      <c r="F79" s="32">
        <f t="shared" si="15"/>
        <v>1177</v>
      </c>
      <c r="G79" s="32">
        <f t="shared" si="15"/>
        <v>260875</v>
      </c>
      <c r="H79" s="32">
        <f t="shared" si="15"/>
        <v>0</v>
      </c>
      <c r="I79" s="32">
        <f t="shared" si="15"/>
        <v>-7473451</v>
      </c>
      <c r="J79" s="32">
        <f t="shared" si="15"/>
        <v>0</v>
      </c>
      <c r="K79" s="32">
        <f t="shared" si="15"/>
        <v>0</v>
      </c>
      <c r="L79" s="32">
        <f t="shared" si="15"/>
        <v>0</v>
      </c>
      <c r="M79" s="32">
        <f t="shared" si="15"/>
        <v>0</v>
      </c>
      <c r="N79" s="32">
        <f t="shared" si="14"/>
        <v>-3974434</v>
      </c>
      <c r="O79" s="46">
        <f t="shared" si="12"/>
        <v>-99.95558573512399</v>
      </c>
      <c r="P79" s="10"/>
    </row>
    <row r="80" spans="1:16" ht="15">
      <c r="A80" s="12"/>
      <c r="B80" s="25">
        <v>361.1</v>
      </c>
      <c r="C80" s="20" t="s">
        <v>91</v>
      </c>
      <c r="D80" s="47">
        <v>29966</v>
      </c>
      <c r="E80" s="47">
        <v>77892</v>
      </c>
      <c r="F80" s="47">
        <v>1177</v>
      </c>
      <c r="G80" s="47">
        <v>20235</v>
      </c>
      <c r="H80" s="47">
        <v>0</v>
      </c>
      <c r="I80" s="47">
        <v>49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4"/>
        <v>129319</v>
      </c>
      <c r="O80" s="48">
        <f t="shared" si="12"/>
        <v>3.2523263417333133</v>
      </c>
      <c r="P80" s="9"/>
    </row>
    <row r="81" spans="1:16" ht="15">
      <c r="A81" s="12"/>
      <c r="B81" s="25">
        <v>361.3</v>
      </c>
      <c r="C81" s="20" t="s">
        <v>92</v>
      </c>
      <c r="D81" s="47">
        <v>6321</v>
      </c>
      <c r="E81" s="47">
        <v>40861</v>
      </c>
      <c r="F81" s="47">
        <v>0</v>
      </c>
      <c r="G81" s="47">
        <v>6998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4"/>
        <v>54180</v>
      </c>
      <c r="O81" s="48">
        <f t="shared" si="12"/>
        <v>1.3626075147125396</v>
      </c>
      <c r="P81" s="9"/>
    </row>
    <row r="82" spans="1:16" ht="15">
      <c r="A82" s="12"/>
      <c r="B82" s="25">
        <v>362</v>
      </c>
      <c r="C82" s="20" t="s">
        <v>93</v>
      </c>
      <c r="D82" s="47">
        <v>127109</v>
      </c>
      <c r="E82" s="47">
        <v>169771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4"/>
        <v>296880</v>
      </c>
      <c r="O82" s="48">
        <f t="shared" si="12"/>
        <v>7.466425230119209</v>
      </c>
      <c r="P82" s="9"/>
    </row>
    <row r="83" spans="1:16" ht="15">
      <c r="A83" s="12"/>
      <c r="B83" s="25">
        <v>364</v>
      </c>
      <c r="C83" s="20" t="s">
        <v>157</v>
      </c>
      <c r="D83" s="47">
        <v>0</v>
      </c>
      <c r="E83" s="47">
        <v>0</v>
      </c>
      <c r="F83" s="47">
        <v>0</v>
      </c>
      <c r="G83" s="47">
        <v>0</v>
      </c>
      <c r="H83" s="47">
        <v>0</v>
      </c>
      <c r="I83" s="47">
        <v>-7475275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4"/>
        <v>-7475275</v>
      </c>
      <c r="O83" s="48">
        <f t="shared" si="12"/>
        <v>-188.00047784316683</v>
      </c>
      <c r="P83" s="9"/>
    </row>
    <row r="84" spans="1:16" ht="15">
      <c r="A84" s="12"/>
      <c r="B84" s="25">
        <v>366</v>
      </c>
      <c r="C84" s="20" t="s">
        <v>95</v>
      </c>
      <c r="D84" s="47">
        <v>22738</v>
      </c>
      <c r="E84" s="47">
        <v>300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4"/>
        <v>23038</v>
      </c>
      <c r="O84" s="48">
        <f t="shared" si="12"/>
        <v>0.579397414616971</v>
      </c>
      <c r="P84" s="9"/>
    </row>
    <row r="85" spans="1:16" ht="15">
      <c r="A85" s="12"/>
      <c r="B85" s="25">
        <v>369.9</v>
      </c>
      <c r="C85" s="20" t="s">
        <v>96</v>
      </c>
      <c r="D85" s="47">
        <v>1607837</v>
      </c>
      <c r="E85" s="47">
        <v>1154170</v>
      </c>
      <c r="F85" s="47">
        <v>0</v>
      </c>
      <c r="G85" s="47">
        <v>233642</v>
      </c>
      <c r="H85" s="47">
        <v>0</v>
      </c>
      <c r="I85" s="47">
        <v>1775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4"/>
        <v>2997424</v>
      </c>
      <c r="O85" s="48">
        <f t="shared" si="12"/>
        <v>75.38413560686082</v>
      </c>
      <c r="P85" s="9"/>
    </row>
    <row r="86" spans="1:16" ht="15.75">
      <c r="A86" s="29" t="s">
        <v>53</v>
      </c>
      <c r="B86" s="30"/>
      <c r="C86" s="31"/>
      <c r="D86" s="32">
        <f aca="true" t="shared" si="16" ref="D86:M86">SUM(D87:D87)</f>
        <v>465165</v>
      </c>
      <c r="E86" s="32">
        <f t="shared" si="16"/>
        <v>31829</v>
      </c>
      <c r="F86" s="32">
        <f t="shared" si="16"/>
        <v>0</v>
      </c>
      <c r="G86" s="32">
        <f t="shared" si="16"/>
        <v>61013</v>
      </c>
      <c r="H86" s="32">
        <f t="shared" si="16"/>
        <v>0</v>
      </c>
      <c r="I86" s="32">
        <f t="shared" si="16"/>
        <v>0</v>
      </c>
      <c r="J86" s="32">
        <f t="shared" si="16"/>
        <v>0</v>
      </c>
      <c r="K86" s="32">
        <f t="shared" si="16"/>
        <v>0</v>
      </c>
      <c r="L86" s="32">
        <f t="shared" si="16"/>
        <v>0</v>
      </c>
      <c r="M86" s="32">
        <f t="shared" si="16"/>
        <v>0</v>
      </c>
      <c r="N86" s="32">
        <f t="shared" si="14"/>
        <v>558007</v>
      </c>
      <c r="O86" s="46">
        <f t="shared" si="12"/>
        <v>14.033675368442232</v>
      </c>
      <c r="P86" s="9"/>
    </row>
    <row r="87" spans="1:16" ht="15.75" thickBot="1">
      <c r="A87" s="12"/>
      <c r="B87" s="25">
        <v>381</v>
      </c>
      <c r="C87" s="20" t="s">
        <v>97</v>
      </c>
      <c r="D87" s="47">
        <v>465165</v>
      </c>
      <c r="E87" s="47">
        <v>31829</v>
      </c>
      <c r="F87" s="47">
        <v>0</v>
      </c>
      <c r="G87" s="47">
        <v>61013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558007</v>
      </c>
      <c r="O87" s="48">
        <f t="shared" si="12"/>
        <v>14.033675368442232</v>
      </c>
      <c r="P87" s="9"/>
    </row>
    <row r="88" spans="1:119" ht="16.5" thickBot="1">
      <c r="A88" s="14" t="s">
        <v>74</v>
      </c>
      <c r="B88" s="23"/>
      <c r="C88" s="22"/>
      <c r="D88" s="15">
        <f aca="true" t="shared" si="17" ref="D88:M88">SUM(D5,D14,D19,D47,D74,D79,D86)</f>
        <v>24252605</v>
      </c>
      <c r="E88" s="15">
        <f t="shared" si="17"/>
        <v>17828816</v>
      </c>
      <c r="F88" s="15">
        <f t="shared" si="17"/>
        <v>510948</v>
      </c>
      <c r="G88" s="15">
        <f t="shared" si="17"/>
        <v>2105057</v>
      </c>
      <c r="H88" s="15">
        <f t="shared" si="17"/>
        <v>0</v>
      </c>
      <c r="I88" s="15">
        <f t="shared" si="17"/>
        <v>-7265386</v>
      </c>
      <c r="J88" s="15">
        <f t="shared" si="17"/>
        <v>0</v>
      </c>
      <c r="K88" s="15">
        <f t="shared" si="17"/>
        <v>0</v>
      </c>
      <c r="L88" s="15">
        <f t="shared" si="17"/>
        <v>0</v>
      </c>
      <c r="M88" s="15">
        <f t="shared" si="17"/>
        <v>0</v>
      </c>
      <c r="N88" s="15">
        <f t="shared" si="14"/>
        <v>37432040</v>
      </c>
      <c r="O88" s="38">
        <f t="shared" si="12"/>
        <v>941.4023439464816</v>
      </c>
      <c r="P88" s="6"/>
      <c r="Q88" s="2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</row>
    <row r="89" spans="1:15" ht="15">
      <c r="A89" s="16"/>
      <c r="B89" s="18"/>
      <c r="C89" s="18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9"/>
    </row>
    <row r="90" spans="1:15" ht="15">
      <c r="A90" s="41"/>
      <c r="B90" s="42"/>
      <c r="C90" s="42"/>
      <c r="D90" s="43"/>
      <c r="E90" s="43"/>
      <c r="F90" s="43"/>
      <c r="G90" s="43"/>
      <c r="H90" s="43"/>
      <c r="I90" s="43"/>
      <c r="J90" s="43"/>
      <c r="K90" s="43"/>
      <c r="L90" s="49" t="s">
        <v>158</v>
      </c>
      <c r="M90" s="49"/>
      <c r="N90" s="49"/>
      <c r="O90" s="44">
        <v>39762</v>
      </c>
    </row>
    <row r="91" spans="1:15" ht="15">
      <c r="A91" s="50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2"/>
    </row>
    <row r="92" spans="1:15" ht="15.75" customHeight="1" thickBot="1">
      <c r="A92" s="53" t="s">
        <v>114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5"/>
    </row>
  </sheetData>
  <sheetProtection/>
  <mergeCells count="10">
    <mergeCell ref="L90:N90"/>
    <mergeCell ref="A91:O91"/>
    <mergeCell ref="A92:O9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2022-07-22T20:13:47Z</cp:lastPrinted>
  <dcterms:created xsi:type="dcterms:W3CDTF">2000-08-31T21:26:31Z</dcterms:created>
  <dcterms:modified xsi:type="dcterms:W3CDTF">2022-07-22T20:13:50Z</dcterms:modified>
  <cp:category/>
  <cp:version/>
  <cp:contentType/>
  <cp:contentStatus/>
</cp:coreProperties>
</file>