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</sheets>
  <definedNames>
    <definedName name="_xlnm.Print_Area" localSheetId="16">'2005'!$A$1:$O$103</definedName>
    <definedName name="_xlnm.Print_Area" localSheetId="15">'2006'!$A$1:$O$93</definedName>
    <definedName name="_xlnm.Print_Area" localSheetId="14">'2007'!$A$1:$O$92</definedName>
    <definedName name="_xlnm.Print_Area" localSheetId="13">'2008'!$A$1:$O$91</definedName>
    <definedName name="_xlnm.Print_Area" localSheetId="12">'2009'!$A$1:$O$89</definedName>
    <definedName name="_xlnm.Print_Area" localSheetId="11">'2010'!$A$1:$O$87</definedName>
    <definedName name="_xlnm.Print_Area" localSheetId="10">'2011'!$A$1:$O$86</definedName>
    <definedName name="_xlnm.Print_Area" localSheetId="9">'2012'!$A$1:$O$79</definedName>
    <definedName name="_xlnm.Print_Area" localSheetId="8">'2013'!$A$1:$O$83</definedName>
    <definedName name="_xlnm.Print_Area" localSheetId="7">'2014'!$A$1:$O$83</definedName>
    <definedName name="_xlnm.Print_Area" localSheetId="6">'2015'!$A$1:$O$82</definedName>
    <definedName name="_xlnm.Print_Area" localSheetId="5">'2016'!$A$1:$O$83</definedName>
    <definedName name="_xlnm.Print_Area" localSheetId="4">'2017'!$A$1:$O$83</definedName>
    <definedName name="_xlnm.Print_Area" localSheetId="3">'2018'!$A$1:$O$83</definedName>
    <definedName name="_xlnm.Print_Area" localSheetId="2">'2019'!$A$1:$O$82</definedName>
    <definedName name="_xlnm.Print_Area" localSheetId="1">'2020'!$A$1:$O$79</definedName>
    <definedName name="_xlnm.Print_Area" localSheetId="0">'2021'!$A$1:$P$78</definedName>
    <definedName name="_xlnm.Print_Titles" localSheetId="16">'2005'!$1:$4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<sst xmlns="http://schemas.openxmlformats.org/spreadsheetml/2006/main" count="1661" uniqueCount="204">
  <si>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</si>
  <si>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</si>
  <si>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</si>
  <si>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</si>
  <si>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</si>
  <si>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</si>
  <si>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</si>
  <si>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</si>
  <si>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</si>
  <si>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</si>
  <si>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</si>
  <si>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</si>
  <si>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</si>
  <si>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</si>
  <si>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</si>
  <si>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</si>
  <si>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</si>
  <si>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</si>
  <si>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</si>
  <si>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</si>
  <si>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</si>
  <si>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</si>
  <si>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</si>
  <si>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</si>
  <si>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</si>
  <si>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</si>
  <si>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</si>
  <si>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</si>
  <si>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</si>
  <si>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</si>
  <si>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</si>
  <si>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</si>
  <si>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</si>
  <si>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</si>
  <si>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</si>
  <si>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</si>
  <si>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</si>
  <si>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</si>
  <si>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</si>
  <si>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</si>
  <si>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</si>
  <si>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</si>
  <si>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Conservation and Resource Management</t>
  </si>
  <si>
    <t>Flood Control / Stormwater Management</t>
  </si>
  <si>
    <t>Transportation</t>
  </si>
  <si>
    <t>Road and Street Facilities</t>
  </si>
  <si>
    <t>Airports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</si>
  <si>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</si>
  <si>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</si>
  <si>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</si>
  <si>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</si>
  <si>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</si>
  <si>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</si>
  <si>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</si>
  <si>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</si>
  <si>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</si>
  <si>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</si>
  <si>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</si>
  <si>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</si>
  <si>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</si>
  <si>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</si>
  <si>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</si>
  <si>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Cultural Services</t>
  </si>
  <si>
    <t>Special Recreation Facilities</t>
  </si>
  <si>
    <t>Other Culture / Recreation</t>
  </si>
  <si>
    <t>Inter-Fund Group Transfers Out</t>
  </si>
  <si>
    <t>Installment Purchase Acquisitions</t>
  </si>
  <si>
    <t>Intragovernmental Transfers Out from Constitutional Fee Officers</t>
  </si>
  <si>
    <t>Clerk of Court Excess Remittance</t>
  </si>
  <si>
    <t>Proprietary - Non-Operating Interest Expense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</si>
  <si>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</si>
  <si>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</si>
  <si>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</si>
  <si>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</si>
  <si>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Trial Court Law Clerks / Legal Support</t>
  </si>
  <si>
    <t>General Administration - Jury Management</t>
  </si>
  <si>
    <t>Circuit Court - Criminal - Clerk of Court Administration</t>
  </si>
  <si>
    <t>Circuit Court - Criminal - Drug Court</t>
  </si>
  <si>
    <t>Circuit Court - Civil - Clerk of Court Administration</t>
  </si>
  <si>
    <t>Circuit Court - Family (Excluding Juvenile) - Clerk of Court Administration</t>
  </si>
  <si>
    <t>Circuit Court - Juvenile - Court Administration</t>
  </si>
  <si>
    <t>Circuit Court - Juvenile - Clerk of Court Administration</t>
  </si>
  <si>
    <t>Circuit Court - Juvenile - Clinical Evaluations</t>
  </si>
  <si>
    <t>Circuit Court - Juvenile - Guardian Ad Litem</t>
  </si>
  <si>
    <t>Circuit Court - Probate - Court Administration</t>
  </si>
  <si>
    <t>Circuit Court - Probate - Clerk of Court Administration</t>
  </si>
  <si>
    <t>Circuit Court - Probate - Public Guardian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</si>
  <si>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</si>
  <si>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</si>
  <si>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</si>
  <si>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</si>
  <si>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</si>
  <si>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</si>
  <si>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</si>
  <si>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Clerk of Court Administration</t>
  </si>
  <si>
    <t>Other Uses and Non-Operating</t>
  </si>
  <si>
    <t>County Court - Civil - Clerk of Court Administration</t>
  </si>
  <si>
    <t>County Court - Civil - Alternative Dispute Resolution</t>
  </si>
  <si>
    <t>County Court - Traffic - Clerk of Court Administration</t>
  </si>
  <si>
    <t>Pinellas County Government Expenditures Reported by Account Code and Fund Type</t>
  </si>
  <si>
    <t>Local Fiscal Year Ended September 30, 2010</t>
  </si>
  <si>
    <t>Extraordinary Items (Loss)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</si>
  <si>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</si>
  <si>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</si>
  <si>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</si>
  <si>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General Administration - Pre-Filing Alternative Dispute Resolutions Programs</t>
  </si>
  <si>
    <t>2011 Countywide Population:</t>
  </si>
  <si>
    <t>Local Fiscal Year Ended September 30, 2008</t>
  </si>
  <si>
    <t>Special Items (Loss)</t>
  </si>
  <si>
    <t>Circuit Court - Criminal - Public Defender Conflicts</t>
  </si>
  <si>
    <t>Circuit Court - Criminal - Pre-Trial Release</t>
  </si>
  <si>
    <t>2008 Countywide Population:</t>
  </si>
  <si>
    <t>Local Fiscal Year Ended September 30, 2007</t>
  </si>
  <si>
    <t>Water Transportation Systems</t>
  </si>
  <si>
    <t>Proprietary - Other Non-Operating Disbursements</t>
  </si>
  <si>
    <t>Circuit Court - Probate - Attorney Fees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</si>
  <si>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</si>
  <si>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</si>
  <si>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</si>
  <si>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</si>
  <si>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</si>
  <si>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Circuit Court - Criminal - Court Reporter Services</t>
  </si>
  <si>
    <t>Circuit Court - Civil - Court Administration</t>
  </si>
  <si>
    <t>Circuit Court - Family - Clerk of Court Administration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</si>
  <si>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</si>
  <si>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</si>
  <si>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</si>
  <si>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</si>
  <si>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</si>
  <si>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General Court Operations - Clerk of Court-Related Technology</t>
  </si>
  <si>
    <t>2013 Countywide Population:</t>
  </si>
  <si>
    <t>Local Fiscal Year Ended September 30, 2006</t>
  </si>
  <si>
    <t>Circuit Court - Juvenile - Public Defender Conflicts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</si>
  <si>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</si>
  <si>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</si>
  <si>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</si>
  <si>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</si>
  <si>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</si>
  <si>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</si>
  <si>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Flood Control / Stormwater Control</t>
  </si>
  <si>
    <t>Road / Street Facilities</t>
  </si>
  <si>
    <t>Other Transportation</t>
  </si>
  <si>
    <t>Employment Development</t>
  </si>
  <si>
    <t>Health</t>
  </si>
  <si>
    <t>Mental Health</t>
  </si>
  <si>
    <t>Public Assistance</t>
  </si>
  <si>
    <t>Parks / Recreation</t>
  </si>
  <si>
    <t>Special Facilities</t>
  </si>
  <si>
    <t>Other Uses</t>
  </si>
  <si>
    <t>Interfund Transfers Out</t>
  </si>
  <si>
    <t>Clerk of Court Excess Fee Functions</t>
  </si>
  <si>
    <t>Non-Operating Interest Expense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</si>
  <si>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</si>
  <si>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</si>
  <si>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</si>
  <si>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Trial Court Law Clerks / Legal Support</t>
  </si>
  <si>
    <t>General Court Administration - Jury Management</t>
  </si>
  <si>
    <t>General Court Administration - Pre-Filing Alternative Dispute Resolution Programs</t>
  </si>
  <si>
    <t>Circuit Court - Criminal - Clerk of Court</t>
  </si>
  <si>
    <t>Circuit Court - Criminal - Clinical Evaluations</t>
  </si>
  <si>
    <t>Circuit Court - Criminal - Expert Witness Fees</t>
  </si>
  <si>
    <t>Circuit Court - Criminal - Other Costs</t>
  </si>
  <si>
    <t>Circuit Court - Civil - Clerk of Court</t>
  </si>
  <si>
    <t>Circuit Court - Family - Clerk of Court</t>
  </si>
  <si>
    <t>Circuit Court - Juvenile - Clerk of Court</t>
  </si>
  <si>
    <t>Circuit Court - Juvenile - Court Reporter Services</t>
  </si>
  <si>
    <t>Circuit Court - Juvenile - Court Interpreters</t>
  </si>
  <si>
    <t>Circuit Court - Probate - Clerk of Court</t>
  </si>
  <si>
    <t>Circuit Court - Probate - Clinical Evaluations</t>
  </si>
  <si>
    <t>Circuit Court - Probate - Other Costs</t>
  </si>
  <si>
    <t>General Court Operations - Information Systems</t>
  </si>
  <si>
    <t>County Court - Criminal - Clerk of Court</t>
  </si>
  <si>
    <t>County Court - Criminal - Court Reporter Services</t>
  </si>
  <si>
    <t>County Court - Criminal - Court Interpreters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</si>
  <si>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</si>
  <si>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</si>
  <si>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</si>
  <si>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</si>
  <si>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Circuit Court - Juvenile - Other Costs</t>
  </si>
  <si>
    <t>County Court - Criminal - Public Defender Conflicts</t>
  </si>
  <si>
    <t>2005 Countywide Population:</t>
  </si>
  <si>
    <t>Local Fiscal Year Ended September 30, 2015</t>
  </si>
  <si>
    <t>Veterans Services</t>
  </si>
  <si>
    <t>2015 Countywide Population:</t>
  </si>
  <si>
    <t>Local Fiscal Year Ended September 30, 2016</t>
  </si>
  <si>
    <t>Other Non-Operating Disbursements</t>
  </si>
  <si>
    <t>2016 Countywide Population:</t>
  </si>
  <si>
    <t>Local Fiscal Year Ended September 30, 2017</t>
  </si>
  <si>
    <t>Capital Lease Acquisitions</t>
  </si>
  <si>
    <t>2017 Countywide Population:</t>
  </si>
  <si>
    <t>Local Fiscal Year Ended September 30, 2018</t>
  </si>
  <si>
    <t>County Court - Criminal - Misdemeanor Probation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</si>
  <si>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</si>
  <si>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</si>
  <si>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</si>
  <si>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</si>
  <si>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</si>
  <si>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</si>
  <si>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</si>
  <si>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</si>
  <si>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</si>
  <si>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</si>
  <si>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Inter-fund Group Transfers Out</t>
  </si>
  <si>
    <t>General Administration - Pre-Filing Alternative Dispute Resolution Programs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</si>
</sst>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7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199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200</v>
      </c>
      <c r="N4" s="34" t="s">
        <v>5</v>
      </c>
      <c r="O4" s="34" t="s">
        <v>201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19</v>
      </c>
      <c r="B5" s="25"/>
      <c r="C5" s="25"/>
      <c r="D5" s="26">
        <f aca="true" t="shared" si="0" ref="D5:N5">SUM(D6:D12)</f>
        <v>93856209</v>
      </c>
      <c r="E5" s="26">
        <f t="shared" si="0"/>
        <v>72607711</v>
      </c>
      <c r="F5" s="26">
        <f t="shared" si="0"/>
        <v>0</v>
      </c>
      <c r="G5" s="26">
        <f t="shared" si="0"/>
        <v>1029613</v>
      </c>
      <c r="H5" s="26">
        <f t="shared" si="0"/>
        <v>0</v>
      </c>
      <c r="I5" s="26">
        <f t="shared" si="0"/>
        <v>0</v>
      </c>
      <c r="J5" s="26">
        <f t="shared" si="0"/>
        <v>145985029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2401768</v>
      </c>
      <c r="O5" s="27">
        <f>SUM(D5:N5)</f>
        <v>315880330</v>
      </c>
      <c r="P5" s="32">
        <f aca="true" t="shared" si="1" ref="P5:P36">(O5/P$76)</f>
        <v>327.51021783533264</v>
      </c>
      <c r="Q5" s="6"/>
    </row>
    <row r="6" spans="1:17" ht="15">
      <c r="A6" s="12"/>
      <c r="B6" s="44">
        <v>511</v>
      </c>
      <c r="C6" s="20" t="s">
        <v>20</v>
      </c>
      <c r="D6" s="46">
        <v>2181127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2181127</v>
      </c>
      <c r="P6" s="47">
        <f t="shared" si="1"/>
        <v>2.2614303932648343</v>
      </c>
      <c r="Q6" s="9"/>
    </row>
    <row r="7" spans="1:17" ht="15">
      <c r="A7" s="12"/>
      <c r="B7" s="44">
        <v>512</v>
      </c>
      <c r="C7" s="20" t="s">
        <v>21</v>
      </c>
      <c r="D7" s="46">
        <v>2447680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2">SUM(D7:N7)</f>
        <v>2447680</v>
      </c>
      <c r="P7" s="47">
        <f t="shared" si="1"/>
        <v>2.537797177783077</v>
      </c>
      <c r="Q7" s="9"/>
    </row>
    <row r="8" spans="1:17" ht="15">
      <c r="A8" s="12"/>
      <c r="B8" s="44">
        <v>513</v>
      </c>
      <c r="C8" s="20" t="s">
        <v>22</v>
      </c>
      <c r="D8" s="46">
        <v>24654176</v>
      </c>
      <c r="E8" s="46">
        <v>64224173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88878349</v>
      </c>
      <c r="P8" s="47">
        <f t="shared" si="1"/>
        <v>92.15061742475298</v>
      </c>
      <c r="Q8" s="9"/>
    </row>
    <row r="9" spans="1:17" ht="15">
      <c r="A9" s="12"/>
      <c r="B9" s="44">
        <v>514</v>
      </c>
      <c r="C9" s="20" t="s">
        <v>23</v>
      </c>
      <c r="D9" s="46">
        <v>5146892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5146892</v>
      </c>
      <c r="P9" s="47">
        <f t="shared" si="1"/>
        <v>5.336387106138996</v>
      </c>
      <c r="Q9" s="9"/>
    </row>
    <row r="10" spans="1:17" ht="15">
      <c r="A10" s="12"/>
      <c r="B10" s="44">
        <v>515</v>
      </c>
      <c r="C10" s="20" t="s">
        <v>24</v>
      </c>
      <c r="D10" s="46">
        <v>5522847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2401768</v>
      </c>
      <c r="O10" s="46">
        <f t="shared" si="2"/>
        <v>7924615</v>
      </c>
      <c r="P10" s="47">
        <f t="shared" si="1"/>
        <v>8.216378604236436</v>
      </c>
      <c r="Q10" s="9"/>
    </row>
    <row r="11" spans="1:17" ht="15">
      <c r="A11" s="12"/>
      <c r="B11" s="44">
        <v>516</v>
      </c>
      <c r="C11" s="20" t="s">
        <v>25</v>
      </c>
      <c r="D11" s="46">
        <v>15537050</v>
      </c>
      <c r="E11" s="46">
        <v>475137</v>
      </c>
      <c r="F11" s="46">
        <v>0</v>
      </c>
      <c r="G11" s="46">
        <v>0</v>
      </c>
      <c r="H11" s="46">
        <v>0</v>
      </c>
      <c r="I11" s="46">
        <v>0</v>
      </c>
      <c r="J11" s="46">
        <v>44979484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60991671</v>
      </c>
      <c r="P11" s="47">
        <f t="shared" si="1"/>
        <v>63.23722485458636</v>
      </c>
      <c r="Q11" s="9"/>
    </row>
    <row r="12" spans="1:17" ht="15">
      <c r="A12" s="12"/>
      <c r="B12" s="44">
        <v>519</v>
      </c>
      <c r="C12" s="20" t="s">
        <v>27</v>
      </c>
      <c r="D12" s="46">
        <v>38366437</v>
      </c>
      <c r="E12" s="46">
        <v>7908401</v>
      </c>
      <c r="F12" s="46">
        <v>0</v>
      </c>
      <c r="G12" s="46">
        <v>1029613</v>
      </c>
      <c r="H12" s="46">
        <v>0</v>
      </c>
      <c r="I12" s="46">
        <v>0</v>
      </c>
      <c r="J12" s="46">
        <v>101005545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148309996</v>
      </c>
      <c r="P12" s="47">
        <f t="shared" si="1"/>
        <v>153.77038227456998</v>
      </c>
      <c r="Q12" s="9"/>
    </row>
    <row r="13" spans="1:17" ht="15.75">
      <c r="A13" s="28" t="s">
        <v>28</v>
      </c>
      <c r="B13" s="29"/>
      <c r="C13" s="30"/>
      <c r="D13" s="31">
        <f>SUM(D14:D22)</f>
        <v>164604505</v>
      </c>
      <c r="E13" s="31">
        <f aca="true" t="shared" si="3" ref="E13:N13">SUM(E14:E22)</f>
        <v>515647306</v>
      </c>
      <c r="F13" s="31">
        <f t="shared" si="3"/>
        <v>0</v>
      </c>
      <c r="G13" s="31">
        <f t="shared" si="3"/>
        <v>12124219</v>
      </c>
      <c r="H13" s="31">
        <f t="shared" si="3"/>
        <v>0</v>
      </c>
      <c r="I13" s="31">
        <f t="shared" si="3"/>
        <v>0</v>
      </c>
      <c r="J13" s="31">
        <f t="shared" si="3"/>
        <v>45032298</v>
      </c>
      <c r="K13" s="31">
        <f t="shared" si="3"/>
        <v>0</v>
      </c>
      <c r="L13" s="31">
        <f>SUM(L14:L22)</f>
        <v>0</v>
      </c>
      <c r="M13" s="31">
        <f t="shared" si="3"/>
        <v>0</v>
      </c>
      <c r="N13" s="31">
        <f t="shared" si="3"/>
        <v>1403194</v>
      </c>
      <c r="O13" s="42">
        <f>SUM(D13:N13)</f>
        <v>738811522</v>
      </c>
      <c r="P13" s="43">
        <f t="shared" si="1"/>
        <v>766.0126305093884</v>
      </c>
      <c r="Q13" s="10"/>
    </row>
    <row r="14" spans="1:17" ht="15">
      <c r="A14" s="12"/>
      <c r="B14" s="44">
        <v>521</v>
      </c>
      <c r="C14" s="20" t="s">
        <v>29</v>
      </c>
      <c r="D14" s="46">
        <v>1364290</v>
      </c>
      <c r="E14" s="46">
        <v>346436935</v>
      </c>
      <c r="F14" s="46">
        <v>0</v>
      </c>
      <c r="G14" s="46">
        <v>0</v>
      </c>
      <c r="H14" s="46">
        <v>0</v>
      </c>
      <c r="I14" s="46">
        <v>0</v>
      </c>
      <c r="J14" s="46">
        <v>45032298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392833523</v>
      </c>
      <c r="P14" s="47">
        <f t="shared" si="1"/>
        <v>407.29662619622803</v>
      </c>
      <c r="Q14" s="9"/>
    </row>
    <row r="15" spans="1:17" ht="15">
      <c r="A15" s="12"/>
      <c r="B15" s="44">
        <v>522</v>
      </c>
      <c r="C15" s="20" t="s">
        <v>30</v>
      </c>
      <c r="D15" s="46">
        <v>1332583</v>
      </c>
      <c r="E15" s="46">
        <v>16091151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4" ref="O15:O22">SUM(D15:N15)</f>
        <v>17423734</v>
      </c>
      <c r="P15" s="47">
        <f t="shared" si="1"/>
        <v>18.065230328982157</v>
      </c>
      <c r="Q15" s="9"/>
    </row>
    <row r="16" spans="1:17" ht="15">
      <c r="A16" s="12"/>
      <c r="B16" s="44">
        <v>523</v>
      </c>
      <c r="C16" s="20" t="s">
        <v>31</v>
      </c>
      <c r="D16" s="46">
        <v>3312864</v>
      </c>
      <c r="E16" s="46">
        <v>3368991</v>
      </c>
      <c r="F16" s="46">
        <v>0</v>
      </c>
      <c r="G16" s="46">
        <v>2919965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9601820</v>
      </c>
      <c r="P16" s="47">
        <f t="shared" si="1"/>
        <v>9.955333907038954</v>
      </c>
      <c r="Q16" s="9"/>
    </row>
    <row r="17" spans="1:17" ht="15">
      <c r="A17" s="12"/>
      <c r="B17" s="44">
        <v>524</v>
      </c>
      <c r="C17" s="20" t="s">
        <v>32</v>
      </c>
      <c r="D17" s="46">
        <v>2002608</v>
      </c>
      <c r="E17" s="46">
        <v>8707264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1403194</v>
      </c>
      <c r="O17" s="46">
        <f t="shared" si="4"/>
        <v>12113066</v>
      </c>
      <c r="P17" s="47">
        <f t="shared" si="1"/>
        <v>12.559037418739438</v>
      </c>
      <c r="Q17" s="9"/>
    </row>
    <row r="18" spans="1:17" ht="15">
      <c r="A18" s="12"/>
      <c r="B18" s="44">
        <v>525</v>
      </c>
      <c r="C18" s="20" t="s">
        <v>33</v>
      </c>
      <c r="D18" s="46">
        <v>145535845</v>
      </c>
      <c r="E18" s="46">
        <v>13138433</v>
      </c>
      <c r="F18" s="46">
        <v>0</v>
      </c>
      <c r="G18" s="46">
        <v>1066512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159740790</v>
      </c>
      <c r="P18" s="47">
        <f t="shared" si="1"/>
        <v>165.62202822216923</v>
      </c>
      <c r="Q18" s="9"/>
    </row>
    <row r="19" spans="1:17" ht="15">
      <c r="A19" s="12"/>
      <c r="B19" s="44">
        <v>526</v>
      </c>
      <c r="C19" s="20" t="s">
        <v>34</v>
      </c>
      <c r="D19" s="46">
        <v>0</v>
      </c>
      <c r="E19" s="46">
        <v>127904532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127904532</v>
      </c>
      <c r="P19" s="47">
        <f t="shared" si="1"/>
        <v>132.6136424431565</v>
      </c>
      <c r="Q19" s="9"/>
    </row>
    <row r="20" spans="1:17" ht="15">
      <c r="A20" s="12"/>
      <c r="B20" s="44">
        <v>527</v>
      </c>
      <c r="C20" s="20" t="s">
        <v>35</v>
      </c>
      <c r="D20" s="46">
        <v>7107289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7107289</v>
      </c>
      <c r="P20" s="47">
        <f t="shared" si="1"/>
        <v>7.36896079793466</v>
      </c>
      <c r="Q20" s="9"/>
    </row>
    <row r="21" spans="1:17" ht="15">
      <c r="A21" s="12"/>
      <c r="B21" s="44">
        <v>528</v>
      </c>
      <c r="C21" s="20" t="s">
        <v>36</v>
      </c>
      <c r="D21" s="46">
        <v>1172448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1172448</v>
      </c>
      <c r="P21" s="47">
        <f t="shared" si="1"/>
        <v>1.21561446982343</v>
      </c>
      <c r="Q21" s="9"/>
    </row>
    <row r="22" spans="1:17" ht="15">
      <c r="A22" s="12"/>
      <c r="B22" s="44">
        <v>529</v>
      </c>
      <c r="C22" s="20" t="s">
        <v>37</v>
      </c>
      <c r="D22" s="46">
        <v>2776578</v>
      </c>
      <c r="E22" s="46">
        <v>0</v>
      </c>
      <c r="F22" s="46">
        <v>0</v>
      </c>
      <c r="G22" s="46">
        <v>8137742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10914320</v>
      </c>
      <c r="P22" s="47">
        <f t="shared" si="1"/>
        <v>11.31615672531597</v>
      </c>
      <c r="Q22" s="9"/>
    </row>
    <row r="23" spans="1:17" ht="15.75">
      <c r="A23" s="28" t="s">
        <v>38</v>
      </c>
      <c r="B23" s="29"/>
      <c r="C23" s="30"/>
      <c r="D23" s="31">
        <f aca="true" t="shared" si="5" ref="D23:N23">SUM(D24:D28)</f>
        <v>10857517</v>
      </c>
      <c r="E23" s="31">
        <f t="shared" si="5"/>
        <v>24673289</v>
      </c>
      <c r="F23" s="31">
        <f t="shared" si="5"/>
        <v>0</v>
      </c>
      <c r="G23" s="31">
        <f t="shared" si="5"/>
        <v>9166805</v>
      </c>
      <c r="H23" s="31">
        <f t="shared" si="5"/>
        <v>0</v>
      </c>
      <c r="I23" s="31">
        <f t="shared" si="5"/>
        <v>244580914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31">
        <f t="shared" si="5"/>
        <v>0</v>
      </c>
      <c r="O23" s="42">
        <f aca="true" t="shared" si="6" ref="O23:O28">SUM(D23:N23)</f>
        <v>289278525</v>
      </c>
      <c r="P23" s="43">
        <f t="shared" si="1"/>
        <v>299.9290039295379</v>
      </c>
      <c r="Q23" s="10"/>
    </row>
    <row r="24" spans="1:17" ht="15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88599482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88599482</v>
      </c>
      <c r="P24" s="47">
        <f t="shared" si="1"/>
        <v>91.86148327095148</v>
      </c>
      <c r="Q24" s="9"/>
    </row>
    <row r="25" spans="1:17" ht="15">
      <c r="A25" s="12"/>
      <c r="B25" s="44">
        <v>534</v>
      </c>
      <c r="C25" s="20" t="s">
        <v>40</v>
      </c>
      <c r="D25" s="46">
        <v>0</v>
      </c>
      <c r="E25" s="46">
        <v>1371383</v>
      </c>
      <c r="F25" s="46">
        <v>0</v>
      </c>
      <c r="G25" s="46">
        <v>0</v>
      </c>
      <c r="H25" s="46">
        <v>0</v>
      </c>
      <c r="I25" s="46">
        <v>88322027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89693410</v>
      </c>
      <c r="P25" s="47">
        <f t="shared" si="1"/>
        <v>92.99568683967692</v>
      </c>
      <c r="Q25" s="9"/>
    </row>
    <row r="26" spans="1:17" ht="15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67659405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67659405</v>
      </c>
      <c r="P26" s="47">
        <f t="shared" si="1"/>
        <v>70.15044738670179</v>
      </c>
      <c r="Q26" s="9"/>
    </row>
    <row r="27" spans="1:17" ht="15">
      <c r="A27" s="12"/>
      <c r="B27" s="44">
        <v>537</v>
      </c>
      <c r="C27" s="20" t="s">
        <v>42</v>
      </c>
      <c r="D27" s="46">
        <v>3849880</v>
      </c>
      <c r="E27" s="46">
        <v>1462757</v>
      </c>
      <c r="F27" s="46">
        <v>0</v>
      </c>
      <c r="G27" s="46">
        <v>2569520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7882157</v>
      </c>
      <c r="P27" s="47">
        <f t="shared" si="1"/>
        <v>8.17235741168908</v>
      </c>
      <c r="Q27" s="9"/>
    </row>
    <row r="28" spans="1:17" ht="15">
      <c r="A28" s="12"/>
      <c r="B28" s="44">
        <v>538</v>
      </c>
      <c r="C28" s="20" t="s">
        <v>43</v>
      </c>
      <c r="D28" s="46">
        <v>7007637</v>
      </c>
      <c r="E28" s="46">
        <v>21839149</v>
      </c>
      <c r="F28" s="46">
        <v>0</v>
      </c>
      <c r="G28" s="46">
        <v>6597285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35444071</v>
      </c>
      <c r="P28" s="47">
        <f t="shared" si="1"/>
        <v>36.74902902051861</v>
      </c>
      <c r="Q28" s="9"/>
    </row>
    <row r="29" spans="1:17" ht="15.75">
      <c r="A29" s="28" t="s">
        <v>44</v>
      </c>
      <c r="B29" s="29"/>
      <c r="C29" s="30"/>
      <c r="D29" s="31">
        <f aca="true" t="shared" si="7" ref="D29:N29">SUM(D30:D31)</f>
        <v>0</v>
      </c>
      <c r="E29" s="31">
        <f t="shared" si="7"/>
        <v>34742967</v>
      </c>
      <c r="F29" s="31">
        <f t="shared" si="7"/>
        <v>0</v>
      </c>
      <c r="G29" s="31">
        <f t="shared" si="7"/>
        <v>53574833</v>
      </c>
      <c r="H29" s="31">
        <f t="shared" si="7"/>
        <v>0</v>
      </c>
      <c r="I29" s="31">
        <f t="shared" si="7"/>
        <v>23941504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si="7"/>
        <v>0</v>
      </c>
      <c r="O29" s="31">
        <f aca="true" t="shared" si="8" ref="O29:O38">SUM(D29:N29)</f>
        <v>112259304</v>
      </c>
      <c r="P29" s="43">
        <f t="shared" si="1"/>
        <v>116.39239805493058</v>
      </c>
      <c r="Q29" s="10"/>
    </row>
    <row r="30" spans="1:17" ht="15">
      <c r="A30" s="12"/>
      <c r="B30" s="44">
        <v>541</v>
      </c>
      <c r="C30" s="20" t="s">
        <v>45</v>
      </c>
      <c r="D30" s="46">
        <v>0</v>
      </c>
      <c r="E30" s="46">
        <v>34742967</v>
      </c>
      <c r="F30" s="46">
        <v>0</v>
      </c>
      <c r="G30" s="46">
        <v>53574833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88317800</v>
      </c>
      <c r="P30" s="47">
        <f t="shared" si="1"/>
        <v>91.56943047621023</v>
      </c>
      <c r="Q30" s="9"/>
    </row>
    <row r="31" spans="1:17" ht="15">
      <c r="A31" s="12"/>
      <c r="B31" s="44">
        <v>542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23941504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23941504</v>
      </c>
      <c r="P31" s="47">
        <f t="shared" si="1"/>
        <v>24.82296757872036</v>
      </c>
      <c r="Q31" s="9"/>
    </row>
    <row r="32" spans="1:17" ht="15.75">
      <c r="A32" s="28" t="s">
        <v>48</v>
      </c>
      <c r="B32" s="29"/>
      <c r="C32" s="30"/>
      <c r="D32" s="31">
        <f>SUM(D33:D37)</f>
        <v>25413387</v>
      </c>
      <c r="E32" s="31">
        <f aca="true" t="shared" si="9" ref="E32:N32">SUM(E33:E37)</f>
        <v>47267855</v>
      </c>
      <c r="F32" s="31">
        <f t="shared" si="9"/>
        <v>0</v>
      </c>
      <c r="G32" s="31">
        <f t="shared" si="9"/>
        <v>1089827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>SUM(L33:L37)</f>
        <v>0</v>
      </c>
      <c r="M32" s="31">
        <f t="shared" si="9"/>
        <v>0</v>
      </c>
      <c r="N32" s="31">
        <f t="shared" si="9"/>
        <v>5087817</v>
      </c>
      <c r="O32" s="31">
        <f t="shared" si="8"/>
        <v>78858886</v>
      </c>
      <c r="P32" s="43">
        <f t="shared" si="1"/>
        <v>81.76226399444266</v>
      </c>
      <c r="Q32" s="10"/>
    </row>
    <row r="33" spans="1:17" ht="15">
      <c r="A33" s="13"/>
      <c r="B33" s="45">
        <v>551</v>
      </c>
      <c r="C33" s="21" t="s">
        <v>49</v>
      </c>
      <c r="D33" s="46">
        <v>689782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689782</v>
      </c>
      <c r="P33" s="47">
        <f t="shared" si="1"/>
        <v>0.715177969704196</v>
      </c>
      <c r="Q33" s="9"/>
    </row>
    <row r="34" spans="1:17" ht="15">
      <c r="A34" s="13"/>
      <c r="B34" s="45">
        <v>552</v>
      </c>
      <c r="C34" s="21" t="s">
        <v>50</v>
      </c>
      <c r="D34" s="46">
        <v>2875080</v>
      </c>
      <c r="E34" s="46">
        <v>39674938</v>
      </c>
      <c r="F34" s="46">
        <v>0</v>
      </c>
      <c r="G34" s="46">
        <v>1028902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43578920</v>
      </c>
      <c r="P34" s="47">
        <f t="shared" si="1"/>
        <v>45.183381890947544</v>
      </c>
      <c r="Q34" s="9"/>
    </row>
    <row r="35" spans="1:17" ht="15">
      <c r="A35" s="13"/>
      <c r="B35" s="45">
        <v>553</v>
      </c>
      <c r="C35" s="21" t="s">
        <v>51</v>
      </c>
      <c r="D35" s="46">
        <v>593406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593406</v>
      </c>
      <c r="P35" s="47">
        <f t="shared" si="1"/>
        <v>0.6152536573733268</v>
      </c>
      <c r="Q35" s="9"/>
    </row>
    <row r="36" spans="1:17" ht="15">
      <c r="A36" s="13"/>
      <c r="B36" s="45">
        <v>554</v>
      </c>
      <c r="C36" s="21" t="s">
        <v>52</v>
      </c>
      <c r="D36" s="46">
        <v>21086166</v>
      </c>
      <c r="E36" s="46">
        <v>7592917</v>
      </c>
      <c r="F36" s="46">
        <v>0</v>
      </c>
      <c r="G36" s="46">
        <v>58275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5087817</v>
      </c>
      <c r="O36" s="46">
        <f t="shared" si="8"/>
        <v>33825175</v>
      </c>
      <c r="P36" s="47">
        <f t="shared" si="1"/>
        <v>35.0705295026387</v>
      </c>
      <c r="Q36" s="9"/>
    </row>
    <row r="37" spans="1:17" ht="15">
      <c r="A37" s="13"/>
      <c r="B37" s="45">
        <v>559</v>
      </c>
      <c r="C37" s="21" t="s">
        <v>53</v>
      </c>
      <c r="D37" s="46">
        <v>168953</v>
      </c>
      <c r="E37" s="46">
        <v>0</v>
      </c>
      <c r="F37" s="46">
        <v>0</v>
      </c>
      <c r="G37" s="46">
        <v>2650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171603</v>
      </c>
      <c r="P37" s="47">
        <f aca="true" t="shared" si="10" ref="P37:P68">(O37/P$76)</f>
        <v>0.17792097377888832</v>
      </c>
      <c r="Q37" s="9"/>
    </row>
    <row r="38" spans="1:17" ht="15.75">
      <c r="A38" s="28" t="s">
        <v>54</v>
      </c>
      <c r="B38" s="29"/>
      <c r="C38" s="30"/>
      <c r="D38" s="31">
        <f aca="true" t="shared" si="11" ref="D38:N38">SUM(D39:D42)</f>
        <v>55120424</v>
      </c>
      <c r="E38" s="31">
        <f t="shared" si="11"/>
        <v>9202150</v>
      </c>
      <c r="F38" s="31">
        <f t="shared" si="11"/>
        <v>0</v>
      </c>
      <c r="G38" s="31">
        <f t="shared" si="11"/>
        <v>164959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1"/>
        <v>175</v>
      </c>
      <c r="O38" s="31">
        <f t="shared" si="8"/>
        <v>64487708</v>
      </c>
      <c r="P38" s="43">
        <f t="shared" si="10"/>
        <v>66.86197679602691</v>
      </c>
      <c r="Q38" s="10"/>
    </row>
    <row r="39" spans="1:17" ht="15">
      <c r="A39" s="12"/>
      <c r="B39" s="44">
        <v>562</v>
      </c>
      <c r="C39" s="20" t="s">
        <v>55</v>
      </c>
      <c r="D39" s="46">
        <v>35263454</v>
      </c>
      <c r="E39" s="46">
        <v>9163307</v>
      </c>
      <c r="F39" s="46">
        <v>0</v>
      </c>
      <c r="G39" s="46">
        <v>164959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175</v>
      </c>
      <c r="O39" s="46">
        <f aca="true" t="shared" si="12" ref="O39:O47">SUM(D39:N39)</f>
        <v>44591895</v>
      </c>
      <c r="P39" s="47">
        <f t="shared" si="10"/>
        <v>46.233651981876434</v>
      </c>
      <c r="Q39" s="9"/>
    </row>
    <row r="40" spans="1:17" ht="15">
      <c r="A40" s="12"/>
      <c r="B40" s="44">
        <v>563</v>
      </c>
      <c r="C40" s="20" t="s">
        <v>56</v>
      </c>
      <c r="D40" s="46">
        <v>6366987</v>
      </c>
      <c r="E40" s="46">
        <v>38843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2"/>
        <v>6405830</v>
      </c>
      <c r="P40" s="47">
        <f t="shared" si="10"/>
        <v>6.641675911621686</v>
      </c>
      <c r="Q40" s="9"/>
    </row>
    <row r="41" spans="1:17" ht="15">
      <c r="A41" s="12"/>
      <c r="B41" s="44">
        <v>564</v>
      </c>
      <c r="C41" s="20" t="s">
        <v>57</v>
      </c>
      <c r="D41" s="46">
        <v>8419920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2"/>
        <v>8419920</v>
      </c>
      <c r="P41" s="47">
        <f t="shared" si="10"/>
        <v>8.729919439289159</v>
      </c>
      <c r="Q41" s="9"/>
    </row>
    <row r="42" spans="1:17" ht="15">
      <c r="A42" s="12"/>
      <c r="B42" s="44">
        <v>569</v>
      </c>
      <c r="C42" s="20" t="s">
        <v>58</v>
      </c>
      <c r="D42" s="46">
        <v>5070063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5070063</v>
      </c>
      <c r="P42" s="47">
        <f t="shared" si="10"/>
        <v>5.2567294632396395</v>
      </c>
      <c r="Q42" s="9"/>
    </row>
    <row r="43" spans="1:17" ht="15.75">
      <c r="A43" s="28" t="s">
        <v>59</v>
      </c>
      <c r="B43" s="29"/>
      <c r="C43" s="30"/>
      <c r="D43" s="31">
        <f aca="true" t="shared" si="13" ref="D43:N43">SUM(D44:D47)</f>
        <v>18320066</v>
      </c>
      <c r="E43" s="31">
        <f t="shared" si="13"/>
        <v>10252826</v>
      </c>
      <c r="F43" s="31">
        <f t="shared" si="13"/>
        <v>0</v>
      </c>
      <c r="G43" s="31">
        <f t="shared" si="13"/>
        <v>11151005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>SUM(D43:N43)</f>
        <v>39723897</v>
      </c>
      <c r="P43" s="43">
        <f t="shared" si="10"/>
        <v>41.18642702360833</v>
      </c>
      <c r="Q43" s="9"/>
    </row>
    <row r="44" spans="1:17" ht="15">
      <c r="A44" s="12"/>
      <c r="B44" s="44">
        <v>571</v>
      </c>
      <c r="C44" s="20" t="s">
        <v>60</v>
      </c>
      <c r="D44" s="46">
        <v>0</v>
      </c>
      <c r="E44" s="46">
        <v>8086754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2"/>
        <v>8086754</v>
      </c>
      <c r="P44" s="47">
        <f t="shared" si="10"/>
        <v>8.384487138280335</v>
      </c>
      <c r="Q44" s="9"/>
    </row>
    <row r="45" spans="1:17" ht="15">
      <c r="A45" s="12"/>
      <c r="B45" s="44">
        <v>572</v>
      </c>
      <c r="C45" s="20" t="s">
        <v>61</v>
      </c>
      <c r="D45" s="46">
        <v>17715190</v>
      </c>
      <c r="E45" s="46">
        <v>2166072</v>
      </c>
      <c r="F45" s="46">
        <v>0</v>
      </c>
      <c r="G45" s="46">
        <v>11151005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31032267</v>
      </c>
      <c r="P45" s="47">
        <f t="shared" si="10"/>
        <v>32.17479393254466</v>
      </c>
      <c r="Q45" s="9"/>
    </row>
    <row r="46" spans="1:17" ht="15">
      <c r="A46" s="12"/>
      <c r="B46" s="44">
        <v>573</v>
      </c>
      <c r="C46" s="20" t="s">
        <v>62</v>
      </c>
      <c r="D46" s="46">
        <v>571324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571324</v>
      </c>
      <c r="P46" s="47">
        <f t="shared" si="10"/>
        <v>0.5923586558699416</v>
      </c>
      <c r="Q46" s="9"/>
    </row>
    <row r="47" spans="1:17" ht="15">
      <c r="A47" s="12"/>
      <c r="B47" s="44">
        <v>575</v>
      </c>
      <c r="C47" s="20" t="s">
        <v>63</v>
      </c>
      <c r="D47" s="46">
        <v>33552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2"/>
        <v>33552</v>
      </c>
      <c r="P47" s="47">
        <f t="shared" si="10"/>
        <v>0.03478729691339465</v>
      </c>
      <c r="Q47" s="9"/>
    </row>
    <row r="48" spans="1:17" ht="15.75">
      <c r="A48" s="28" t="s">
        <v>95</v>
      </c>
      <c r="B48" s="29"/>
      <c r="C48" s="30"/>
      <c r="D48" s="31">
        <f aca="true" t="shared" si="14" ref="D48:N48">SUM(D49:D50)</f>
        <v>4917939</v>
      </c>
      <c r="E48" s="31">
        <f t="shared" si="14"/>
        <v>16948939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4118435</v>
      </c>
      <c r="J48" s="31">
        <f t="shared" si="14"/>
        <v>2031951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 t="shared" si="14"/>
        <v>0</v>
      </c>
      <c r="O48" s="31">
        <f>SUM(D48:N48)</f>
        <v>28017264</v>
      </c>
      <c r="P48" s="43">
        <f t="shared" si="10"/>
        <v>29.048786405250443</v>
      </c>
      <c r="Q48" s="9"/>
    </row>
    <row r="49" spans="1:17" ht="15">
      <c r="A49" s="12"/>
      <c r="B49" s="44">
        <v>581</v>
      </c>
      <c r="C49" s="20" t="s">
        <v>202</v>
      </c>
      <c r="D49" s="46">
        <v>4917939</v>
      </c>
      <c r="E49" s="46">
        <v>9377326</v>
      </c>
      <c r="F49" s="46">
        <v>0</v>
      </c>
      <c r="G49" s="46">
        <v>0</v>
      </c>
      <c r="H49" s="46">
        <v>0</v>
      </c>
      <c r="I49" s="46">
        <v>0</v>
      </c>
      <c r="J49" s="46">
        <v>2031951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16327216</v>
      </c>
      <c r="P49" s="47">
        <f t="shared" si="10"/>
        <v>16.92834140322865</v>
      </c>
      <c r="Q49" s="9"/>
    </row>
    <row r="50" spans="1:17" ht="15">
      <c r="A50" s="12"/>
      <c r="B50" s="44">
        <v>591</v>
      </c>
      <c r="C50" s="20" t="s">
        <v>69</v>
      </c>
      <c r="D50" s="46">
        <v>0</v>
      </c>
      <c r="E50" s="46">
        <v>7571613</v>
      </c>
      <c r="F50" s="46">
        <v>0</v>
      </c>
      <c r="G50" s="46">
        <v>0</v>
      </c>
      <c r="H50" s="46">
        <v>0</v>
      </c>
      <c r="I50" s="46">
        <v>4118435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aca="true" t="shared" si="15" ref="O50:O55">SUM(D50:N50)</f>
        <v>11690048</v>
      </c>
      <c r="P50" s="47">
        <f t="shared" si="10"/>
        <v>12.120445002021794</v>
      </c>
      <c r="Q50" s="9"/>
    </row>
    <row r="51" spans="1:17" ht="15.75">
      <c r="A51" s="28" t="s">
        <v>70</v>
      </c>
      <c r="B51" s="29"/>
      <c r="C51" s="30"/>
      <c r="D51" s="31">
        <f aca="true" t="shared" si="16" ref="D51:N51">SUM(D52:D73)</f>
        <v>12449634</v>
      </c>
      <c r="E51" s="31">
        <f t="shared" si="16"/>
        <v>25581685</v>
      </c>
      <c r="F51" s="31">
        <f t="shared" si="16"/>
        <v>0</v>
      </c>
      <c r="G51" s="31">
        <f t="shared" si="16"/>
        <v>25521290</v>
      </c>
      <c r="H51" s="31">
        <f t="shared" si="16"/>
        <v>0</v>
      </c>
      <c r="I51" s="31">
        <f t="shared" si="16"/>
        <v>0</v>
      </c>
      <c r="J51" s="31">
        <f t="shared" si="16"/>
        <v>1948391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 t="shared" si="16"/>
        <v>0</v>
      </c>
      <c r="O51" s="31">
        <f>SUM(D51:N51)</f>
        <v>65501000</v>
      </c>
      <c r="P51" s="43">
        <f t="shared" si="10"/>
        <v>67.91257555806696</v>
      </c>
      <c r="Q51" s="9"/>
    </row>
    <row r="52" spans="1:17" ht="15">
      <c r="A52" s="12"/>
      <c r="B52" s="44">
        <v>603</v>
      </c>
      <c r="C52" s="20" t="s">
        <v>72</v>
      </c>
      <c r="D52" s="46">
        <v>1359531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5"/>
        <v>1359531</v>
      </c>
      <c r="P52" s="47">
        <f t="shared" si="10"/>
        <v>1.409585376727597</v>
      </c>
      <c r="Q52" s="9"/>
    </row>
    <row r="53" spans="1:17" ht="15">
      <c r="A53" s="12"/>
      <c r="B53" s="44">
        <v>604</v>
      </c>
      <c r="C53" s="20" t="s">
        <v>73</v>
      </c>
      <c r="D53" s="46">
        <v>0</v>
      </c>
      <c r="E53" s="46">
        <v>2724196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2724196</v>
      </c>
      <c r="P53" s="47">
        <f t="shared" si="10"/>
        <v>2.824493773911601</v>
      </c>
      <c r="Q53" s="9"/>
    </row>
    <row r="54" spans="1:17" ht="15">
      <c r="A54" s="12"/>
      <c r="B54" s="44">
        <v>606</v>
      </c>
      <c r="C54" s="20" t="s">
        <v>74</v>
      </c>
      <c r="D54" s="46">
        <v>738231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738231</v>
      </c>
      <c r="P54" s="47">
        <f t="shared" si="10"/>
        <v>0.7654107352072079</v>
      </c>
      <c r="Q54" s="9"/>
    </row>
    <row r="55" spans="1:17" ht="15">
      <c r="A55" s="12"/>
      <c r="B55" s="44">
        <v>608</v>
      </c>
      <c r="C55" s="20" t="s">
        <v>75</v>
      </c>
      <c r="D55" s="46">
        <v>0</v>
      </c>
      <c r="E55" s="46">
        <v>453277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5"/>
        <v>453277</v>
      </c>
      <c r="P55" s="47">
        <f t="shared" si="10"/>
        <v>0.4699654739810677</v>
      </c>
      <c r="Q55" s="9"/>
    </row>
    <row r="56" spans="1:17" ht="15">
      <c r="A56" s="12"/>
      <c r="B56" s="44">
        <v>609</v>
      </c>
      <c r="C56" s="20" t="s">
        <v>203</v>
      </c>
      <c r="D56" s="46">
        <v>742387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742387</v>
      </c>
      <c r="P56" s="47">
        <f t="shared" si="10"/>
        <v>0.7697197482607389</v>
      </c>
      <c r="Q56" s="9"/>
    </row>
    <row r="57" spans="1:17" ht="15">
      <c r="A57" s="12"/>
      <c r="B57" s="44">
        <v>614</v>
      </c>
      <c r="C57" s="20" t="s">
        <v>76</v>
      </c>
      <c r="D57" s="46">
        <v>0</v>
      </c>
      <c r="E57" s="46">
        <v>3580457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aca="true" t="shared" si="17" ref="O57:O68">SUM(D57:N57)</f>
        <v>3580457</v>
      </c>
      <c r="P57" s="47">
        <f t="shared" si="10"/>
        <v>3.712280065112132</v>
      </c>
      <c r="Q57" s="9"/>
    </row>
    <row r="58" spans="1:17" ht="15">
      <c r="A58" s="12"/>
      <c r="B58" s="44">
        <v>622</v>
      </c>
      <c r="C58" s="20" t="s">
        <v>77</v>
      </c>
      <c r="D58" s="46">
        <v>414309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7"/>
        <v>414309</v>
      </c>
      <c r="P58" s="47">
        <f t="shared" si="10"/>
        <v>0.4295627741085963</v>
      </c>
      <c r="Q58" s="9"/>
    </row>
    <row r="59" spans="1:17" ht="15">
      <c r="A59" s="12"/>
      <c r="B59" s="44">
        <v>634</v>
      </c>
      <c r="C59" s="20" t="s">
        <v>78</v>
      </c>
      <c r="D59" s="46">
        <v>0</v>
      </c>
      <c r="E59" s="46">
        <v>2807715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2807715</v>
      </c>
      <c r="P59" s="47">
        <f t="shared" si="10"/>
        <v>2.911087725118975</v>
      </c>
      <c r="Q59" s="9"/>
    </row>
    <row r="60" spans="1:17" ht="15">
      <c r="A60" s="12"/>
      <c r="B60" s="44">
        <v>654</v>
      </c>
      <c r="C60" s="20" t="s">
        <v>123</v>
      </c>
      <c r="D60" s="46">
        <v>0</v>
      </c>
      <c r="E60" s="46">
        <v>2175788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7"/>
        <v>2175788</v>
      </c>
      <c r="P60" s="47">
        <f t="shared" si="10"/>
        <v>2.2558948252444297</v>
      </c>
      <c r="Q60" s="9"/>
    </row>
    <row r="61" spans="1:17" ht="15">
      <c r="A61" s="12"/>
      <c r="B61" s="44">
        <v>671</v>
      </c>
      <c r="C61" s="20" t="s">
        <v>80</v>
      </c>
      <c r="D61" s="46">
        <v>718706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718706</v>
      </c>
      <c r="P61" s="47">
        <f t="shared" si="10"/>
        <v>0.7451668757581728</v>
      </c>
      <c r="Q61" s="9"/>
    </row>
    <row r="62" spans="1:17" ht="15">
      <c r="A62" s="12"/>
      <c r="B62" s="44">
        <v>674</v>
      </c>
      <c r="C62" s="20" t="s">
        <v>81</v>
      </c>
      <c r="D62" s="46">
        <v>0</v>
      </c>
      <c r="E62" s="46">
        <v>1449024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1449024</v>
      </c>
      <c r="P62" s="47">
        <f t="shared" si="10"/>
        <v>1.5023732749950751</v>
      </c>
      <c r="Q62" s="9"/>
    </row>
    <row r="63" spans="1:17" ht="15">
      <c r="A63" s="12"/>
      <c r="B63" s="44">
        <v>685</v>
      </c>
      <c r="C63" s="20" t="s">
        <v>83</v>
      </c>
      <c r="D63" s="46">
        <v>35013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35013</v>
      </c>
      <c r="P63" s="47">
        <f t="shared" si="10"/>
        <v>0.03630208711339672</v>
      </c>
      <c r="Q63" s="9"/>
    </row>
    <row r="64" spans="1:17" ht="15">
      <c r="A64" s="12"/>
      <c r="B64" s="44">
        <v>691</v>
      </c>
      <c r="C64" s="20" t="s">
        <v>84</v>
      </c>
      <c r="D64" s="46">
        <v>353344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353344</v>
      </c>
      <c r="P64" s="47">
        <f t="shared" si="10"/>
        <v>0.36635320221049467</v>
      </c>
      <c r="Q64" s="9"/>
    </row>
    <row r="65" spans="1:17" ht="15">
      <c r="A65" s="12"/>
      <c r="B65" s="44">
        <v>694</v>
      </c>
      <c r="C65" s="20" t="s">
        <v>85</v>
      </c>
      <c r="D65" s="46">
        <v>0</v>
      </c>
      <c r="E65" s="46">
        <v>1404850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1404850</v>
      </c>
      <c r="P65" s="47">
        <f t="shared" si="10"/>
        <v>1.4565729038144513</v>
      </c>
      <c r="Q65" s="9"/>
    </row>
    <row r="66" spans="1:17" ht="15">
      <c r="A66" s="12"/>
      <c r="B66" s="44">
        <v>712</v>
      </c>
      <c r="C66" s="20" t="s">
        <v>88</v>
      </c>
      <c r="D66" s="46">
        <v>0</v>
      </c>
      <c r="E66" s="46">
        <v>0</v>
      </c>
      <c r="F66" s="46">
        <v>0</v>
      </c>
      <c r="G66" s="46">
        <v>25521290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25521290</v>
      </c>
      <c r="P66" s="47">
        <f t="shared" si="10"/>
        <v>26.460917168659083</v>
      </c>
      <c r="Q66" s="9"/>
    </row>
    <row r="67" spans="1:17" ht="15">
      <c r="A67" s="12"/>
      <c r="B67" s="44">
        <v>713</v>
      </c>
      <c r="C67" s="20" t="s">
        <v>89</v>
      </c>
      <c r="D67" s="46">
        <v>7462813</v>
      </c>
      <c r="E67" s="46">
        <v>3030527</v>
      </c>
      <c r="F67" s="46">
        <v>0</v>
      </c>
      <c r="G67" s="46">
        <v>0</v>
      </c>
      <c r="H67" s="46">
        <v>0</v>
      </c>
      <c r="I67" s="46">
        <v>0</v>
      </c>
      <c r="J67" s="46">
        <v>1948391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12441731</v>
      </c>
      <c r="P67" s="47">
        <f t="shared" si="10"/>
        <v>12.899803004696782</v>
      </c>
      <c r="Q67" s="9"/>
    </row>
    <row r="68" spans="1:17" ht="15">
      <c r="A68" s="12"/>
      <c r="B68" s="44">
        <v>714</v>
      </c>
      <c r="C68" s="20" t="s">
        <v>90</v>
      </c>
      <c r="D68" s="46">
        <v>240178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240178</v>
      </c>
      <c r="P68" s="47">
        <f t="shared" si="10"/>
        <v>0.24902072597953323</v>
      </c>
      <c r="Q68" s="9"/>
    </row>
    <row r="69" spans="1:17" ht="15">
      <c r="A69" s="12"/>
      <c r="B69" s="44">
        <v>715</v>
      </c>
      <c r="C69" s="20" t="s">
        <v>91</v>
      </c>
      <c r="D69" s="46">
        <v>385122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aca="true" t="shared" si="18" ref="O69:O74">SUM(D69:N69)</f>
        <v>385122</v>
      </c>
      <c r="P69" s="47">
        <f aca="true" t="shared" si="19" ref="P69:P74">(O69/P$76)</f>
        <v>0.39930118508227147</v>
      </c>
      <c r="Q69" s="9"/>
    </row>
    <row r="70" spans="1:17" ht="15">
      <c r="A70" s="12"/>
      <c r="B70" s="44">
        <v>716</v>
      </c>
      <c r="C70" s="20" t="s">
        <v>92</v>
      </c>
      <c r="D70" s="46">
        <v>0</v>
      </c>
      <c r="E70" s="46">
        <v>127255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8"/>
        <v>127255</v>
      </c>
      <c r="P70" s="47">
        <f t="shared" si="19"/>
        <v>0.13194019637321278</v>
      </c>
      <c r="Q70" s="9"/>
    </row>
    <row r="71" spans="1:17" ht="15">
      <c r="A71" s="12"/>
      <c r="B71" s="44">
        <v>724</v>
      </c>
      <c r="C71" s="20" t="s">
        <v>94</v>
      </c>
      <c r="D71" s="46">
        <v>0</v>
      </c>
      <c r="E71" s="46">
        <v>3049292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8"/>
        <v>3049292</v>
      </c>
      <c r="P71" s="47">
        <f t="shared" si="19"/>
        <v>3.1615589586206183</v>
      </c>
      <c r="Q71" s="9"/>
    </row>
    <row r="72" spans="1:17" ht="15">
      <c r="A72" s="12"/>
      <c r="B72" s="44">
        <v>744</v>
      </c>
      <c r="C72" s="20" t="s">
        <v>96</v>
      </c>
      <c r="D72" s="46">
        <v>0</v>
      </c>
      <c r="E72" s="46">
        <v>1753059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8"/>
        <v>1753059</v>
      </c>
      <c r="P72" s="47">
        <f t="shared" si="19"/>
        <v>1.8176020487511535</v>
      </c>
      <c r="Q72" s="9"/>
    </row>
    <row r="73" spans="1:17" ht="15.75" thickBot="1">
      <c r="A73" s="12"/>
      <c r="B73" s="44">
        <v>764</v>
      </c>
      <c r="C73" s="20" t="s">
        <v>98</v>
      </c>
      <c r="D73" s="46">
        <v>0</v>
      </c>
      <c r="E73" s="46">
        <v>3026245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8"/>
        <v>3026245</v>
      </c>
      <c r="P73" s="47">
        <f t="shared" si="19"/>
        <v>3.1376634283403666</v>
      </c>
      <c r="Q73" s="9"/>
    </row>
    <row r="74" spans="1:120" ht="16.5" thickBot="1">
      <c r="A74" s="14" t="s">
        <v>10</v>
      </c>
      <c r="B74" s="23"/>
      <c r="C74" s="22"/>
      <c r="D74" s="15">
        <f aca="true" t="shared" si="20" ref="D74:N74">SUM(D5,D13,D23,D29,D32,D38,D43,D48,D51)</f>
        <v>385539681</v>
      </c>
      <c r="E74" s="15">
        <f t="shared" si="20"/>
        <v>756924728</v>
      </c>
      <c r="F74" s="15">
        <f t="shared" si="20"/>
        <v>0</v>
      </c>
      <c r="G74" s="15">
        <f t="shared" si="20"/>
        <v>113822551</v>
      </c>
      <c r="H74" s="15">
        <f t="shared" si="20"/>
        <v>0</v>
      </c>
      <c r="I74" s="15">
        <f t="shared" si="20"/>
        <v>272640853</v>
      </c>
      <c r="J74" s="15">
        <f t="shared" si="20"/>
        <v>194997669</v>
      </c>
      <c r="K74" s="15">
        <f t="shared" si="20"/>
        <v>0</v>
      </c>
      <c r="L74" s="15">
        <f t="shared" si="20"/>
        <v>0</v>
      </c>
      <c r="M74" s="15">
        <f t="shared" si="20"/>
        <v>0</v>
      </c>
      <c r="N74" s="15">
        <f t="shared" si="20"/>
        <v>8892954</v>
      </c>
      <c r="O74" s="15">
        <f t="shared" si="18"/>
        <v>1732818436</v>
      </c>
      <c r="P74" s="37">
        <f t="shared" si="19"/>
        <v>1796.6162801065848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6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6" ht="15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8" t="s">
        <v>198</v>
      </c>
      <c r="N76" s="48"/>
      <c r="O76" s="48"/>
      <c r="P76" s="41">
        <v>964490</v>
      </c>
    </row>
    <row r="77" spans="1:16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1:16" ht="15.75" customHeight="1" thickBot="1">
      <c r="A78" s="52" t="s">
        <v>103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</sheetData>
  <sheetProtection/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65089688</v>
      </c>
      <c r="E5" s="26">
        <f t="shared" si="0"/>
        <v>56685154</v>
      </c>
      <c r="F5" s="26">
        <f t="shared" si="0"/>
        <v>0</v>
      </c>
      <c r="G5" s="26">
        <f t="shared" si="0"/>
        <v>3532073</v>
      </c>
      <c r="H5" s="26">
        <f t="shared" si="0"/>
        <v>0</v>
      </c>
      <c r="I5" s="26">
        <f t="shared" si="0"/>
        <v>6054464</v>
      </c>
      <c r="J5" s="26">
        <f t="shared" si="0"/>
        <v>119338472</v>
      </c>
      <c r="K5" s="26">
        <f t="shared" si="0"/>
        <v>0</v>
      </c>
      <c r="L5" s="26">
        <f t="shared" si="0"/>
        <v>0</v>
      </c>
      <c r="M5" s="26">
        <f t="shared" si="0"/>
        <v>824842</v>
      </c>
      <c r="N5" s="27">
        <f>SUM(D5:M5)</f>
        <v>251524693</v>
      </c>
      <c r="O5" s="32">
        <f aca="true" t="shared" si="1" ref="O5:O36">(N5/O$77)</f>
        <v>273.28323053170374</v>
      </c>
      <c r="P5" s="6"/>
    </row>
    <row r="6" spans="1:16" ht="15">
      <c r="A6" s="12"/>
      <c r="B6" s="44">
        <v>511</v>
      </c>
      <c r="C6" s="20" t="s">
        <v>20</v>
      </c>
      <c r="D6" s="46">
        <v>1370803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1370803</v>
      </c>
      <c r="O6" s="47">
        <f t="shared" si="1"/>
        <v>1.4893864606070746</v>
      </c>
      <c r="P6" s="9"/>
    </row>
    <row r="7" spans="1:16" ht="15">
      <c r="A7" s="12"/>
      <c r="B7" s="44">
        <v>512</v>
      </c>
      <c r="C7" s="20" t="s">
        <v>21</v>
      </c>
      <c r="D7" s="46">
        <v>1335234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1335234</v>
      </c>
      <c r="O7" s="47">
        <f t="shared" si="1"/>
        <v>1.4507405085502634</v>
      </c>
      <c r="P7" s="9"/>
    </row>
    <row r="8" spans="1:16" ht="15">
      <c r="A8" s="12"/>
      <c r="B8" s="44">
        <v>513</v>
      </c>
      <c r="C8" s="20" t="s">
        <v>22</v>
      </c>
      <c r="D8" s="46">
        <v>14938585</v>
      </c>
      <c r="E8" s="46">
        <v>42506105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57444690</v>
      </c>
      <c r="O8" s="47">
        <f t="shared" si="1"/>
        <v>62.414032884207735</v>
      </c>
      <c r="P8" s="9"/>
    </row>
    <row r="9" spans="1:16" ht="15">
      <c r="A9" s="12"/>
      <c r="B9" s="44">
        <v>514</v>
      </c>
      <c r="C9" s="20" t="s">
        <v>23</v>
      </c>
      <c r="D9" s="46">
        <v>4217045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4217045</v>
      </c>
      <c r="O9" s="47">
        <f t="shared" si="1"/>
        <v>4.581847082892845</v>
      </c>
      <c r="P9" s="9"/>
    </row>
    <row r="10" spans="1:16" ht="15">
      <c r="A10" s="12"/>
      <c r="B10" s="44">
        <v>515</v>
      </c>
      <c r="C10" s="20" t="s">
        <v>24</v>
      </c>
      <c r="D10" s="46">
        <v>2656881</v>
      </c>
      <c r="E10" s="46">
        <v>1935249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824842</v>
      </c>
      <c r="N10" s="46">
        <f t="shared" si="2"/>
        <v>5416972</v>
      </c>
      <c r="O10" s="47">
        <f t="shared" si="1"/>
        <v>5.885575647476426</v>
      </c>
      <c r="P10" s="9"/>
    </row>
    <row r="11" spans="1:16" ht="15">
      <c r="A11" s="12"/>
      <c r="B11" s="44">
        <v>516</v>
      </c>
      <c r="C11" s="20" t="s">
        <v>25</v>
      </c>
      <c r="D11" s="46">
        <v>15030250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31545706</v>
      </c>
      <c r="K11" s="46">
        <v>0</v>
      </c>
      <c r="L11" s="46">
        <v>0</v>
      </c>
      <c r="M11" s="46">
        <v>0</v>
      </c>
      <c r="N11" s="46">
        <f t="shared" si="2"/>
        <v>46575956</v>
      </c>
      <c r="O11" s="47">
        <f t="shared" si="1"/>
        <v>50.605082025813225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6994682</v>
      </c>
      <c r="F12" s="46">
        <v>0</v>
      </c>
      <c r="G12" s="46">
        <v>31797</v>
      </c>
      <c r="H12" s="46">
        <v>0</v>
      </c>
      <c r="I12" s="46">
        <v>6054464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13080943</v>
      </c>
      <c r="O12" s="47">
        <f t="shared" si="1"/>
        <v>14.212530462927853</v>
      </c>
      <c r="P12" s="9"/>
    </row>
    <row r="13" spans="1:16" ht="15">
      <c r="A13" s="12"/>
      <c r="B13" s="44">
        <v>519</v>
      </c>
      <c r="C13" s="20" t="s">
        <v>27</v>
      </c>
      <c r="D13" s="46">
        <v>25540890</v>
      </c>
      <c r="E13" s="46">
        <v>5249118</v>
      </c>
      <c r="F13" s="46">
        <v>0</v>
      </c>
      <c r="G13" s="46">
        <v>3500276</v>
      </c>
      <c r="H13" s="46">
        <v>0</v>
      </c>
      <c r="I13" s="46">
        <v>0</v>
      </c>
      <c r="J13" s="46">
        <v>87792766</v>
      </c>
      <c r="K13" s="46">
        <v>0</v>
      </c>
      <c r="L13" s="46">
        <v>0</v>
      </c>
      <c r="M13" s="46">
        <v>0</v>
      </c>
      <c r="N13" s="46">
        <f t="shared" si="2"/>
        <v>122083050</v>
      </c>
      <c r="O13" s="47">
        <f t="shared" si="1"/>
        <v>132.6440354592283</v>
      </c>
      <c r="P13" s="9"/>
    </row>
    <row r="14" spans="1:16" ht="15.75">
      <c r="A14" s="28" t="s">
        <v>28</v>
      </c>
      <c r="B14" s="29"/>
      <c r="C14" s="30"/>
      <c r="D14" s="31">
        <f>SUM(D15:D23)</f>
        <v>20677765</v>
      </c>
      <c r="E14" s="31">
        <f aca="true" t="shared" si="3" ref="E14:M14">SUM(E15:E23)</f>
        <v>320854821</v>
      </c>
      <c r="F14" s="31">
        <f t="shared" si="3"/>
        <v>0</v>
      </c>
      <c r="G14" s="31">
        <f t="shared" si="3"/>
        <v>12068481</v>
      </c>
      <c r="H14" s="31">
        <f t="shared" si="3"/>
        <v>0</v>
      </c>
      <c r="I14" s="31">
        <f t="shared" si="3"/>
        <v>0</v>
      </c>
      <c r="J14" s="31">
        <f t="shared" si="3"/>
        <v>63560229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417161296</v>
      </c>
      <c r="O14" s="43">
        <f t="shared" si="1"/>
        <v>453.2484873112331</v>
      </c>
      <c r="P14" s="10"/>
    </row>
    <row r="15" spans="1:16" ht="15">
      <c r="A15" s="12"/>
      <c r="B15" s="44">
        <v>521</v>
      </c>
      <c r="C15" s="20" t="s">
        <v>29</v>
      </c>
      <c r="D15" s="46">
        <v>0</v>
      </c>
      <c r="E15" s="46">
        <v>120991114</v>
      </c>
      <c r="F15" s="46">
        <v>0</v>
      </c>
      <c r="G15" s="46">
        <v>0</v>
      </c>
      <c r="H15" s="46">
        <v>0</v>
      </c>
      <c r="I15" s="46">
        <v>0</v>
      </c>
      <c r="J15" s="46">
        <v>63560229</v>
      </c>
      <c r="K15" s="46">
        <v>0</v>
      </c>
      <c r="L15" s="46">
        <v>0</v>
      </c>
      <c r="M15" s="46">
        <v>0</v>
      </c>
      <c r="N15" s="46">
        <f>SUM(D15:M15)</f>
        <v>184551343</v>
      </c>
      <c r="O15" s="47">
        <f t="shared" si="1"/>
        <v>200.51624598943263</v>
      </c>
      <c r="P15" s="9"/>
    </row>
    <row r="16" spans="1:16" ht="15">
      <c r="A16" s="12"/>
      <c r="B16" s="44">
        <v>522</v>
      </c>
      <c r="C16" s="20" t="s">
        <v>30</v>
      </c>
      <c r="D16" s="46">
        <v>462630</v>
      </c>
      <c r="E16" s="46">
        <v>14655861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15118491</v>
      </c>
      <c r="O16" s="47">
        <f t="shared" si="1"/>
        <v>16.426339744084242</v>
      </c>
      <c r="P16" s="9"/>
    </row>
    <row r="17" spans="1:16" ht="15">
      <c r="A17" s="12"/>
      <c r="B17" s="44">
        <v>523</v>
      </c>
      <c r="C17" s="20" t="s">
        <v>31</v>
      </c>
      <c r="D17" s="46">
        <v>3565287</v>
      </c>
      <c r="E17" s="46">
        <v>91009632</v>
      </c>
      <c r="F17" s="46">
        <v>0</v>
      </c>
      <c r="G17" s="46">
        <v>4093323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98668242</v>
      </c>
      <c r="O17" s="47">
        <f t="shared" si="1"/>
        <v>107.20369281851755</v>
      </c>
      <c r="P17" s="9"/>
    </row>
    <row r="18" spans="1:16" ht="15">
      <c r="A18" s="12"/>
      <c r="B18" s="44">
        <v>524</v>
      </c>
      <c r="C18" s="20" t="s">
        <v>32</v>
      </c>
      <c r="D18" s="46">
        <v>1152380</v>
      </c>
      <c r="E18" s="46">
        <v>4251836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5404216</v>
      </c>
      <c r="O18" s="47">
        <f t="shared" si="1"/>
        <v>5.871716169716672</v>
      </c>
      <c r="P18" s="9"/>
    </row>
    <row r="19" spans="1:16" ht="15">
      <c r="A19" s="12"/>
      <c r="B19" s="44">
        <v>525</v>
      </c>
      <c r="C19" s="20" t="s">
        <v>33</v>
      </c>
      <c r="D19" s="46">
        <v>5579626</v>
      </c>
      <c r="E19" s="46">
        <v>5529408</v>
      </c>
      <c r="F19" s="46">
        <v>0</v>
      </c>
      <c r="G19" s="46">
        <v>1578189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12687223</v>
      </c>
      <c r="O19" s="47">
        <f t="shared" si="1"/>
        <v>13.784751097643259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83490187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83490187</v>
      </c>
      <c r="O20" s="47">
        <f t="shared" si="1"/>
        <v>90.71263639731806</v>
      </c>
      <c r="P20" s="9"/>
    </row>
    <row r="21" spans="1:16" ht="15">
      <c r="A21" s="12"/>
      <c r="B21" s="44">
        <v>527</v>
      </c>
      <c r="C21" s="20" t="s">
        <v>35</v>
      </c>
      <c r="D21" s="46">
        <v>4808426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4808426</v>
      </c>
      <c r="O21" s="47">
        <f t="shared" si="1"/>
        <v>5.224386422579345</v>
      </c>
      <c r="P21" s="9"/>
    </row>
    <row r="22" spans="1:16" ht="15">
      <c r="A22" s="12"/>
      <c r="B22" s="44">
        <v>528</v>
      </c>
      <c r="C22" s="20" t="s">
        <v>36</v>
      </c>
      <c r="D22" s="46">
        <v>1119720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1119720</v>
      </c>
      <c r="O22" s="47">
        <f t="shared" si="1"/>
        <v>1.2165831324201608</v>
      </c>
      <c r="P22" s="9"/>
    </row>
    <row r="23" spans="1:16" ht="15">
      <c r="A23" s="12"/>
      <c r="B23" s="44">
        <v>529</v>
      </c>
      <c r="C23" s="20" t="s">
        <v>37</v>
      </c>
      <c r="D23" s="46">
        <v>3989696</v>
      </c>
      <c r="E23" s="46">
        <v>926783</v>
      </c>
      <c r="F23" s="46">
        <v>0</v>
      </c>
      <c r="G23" s="46">
        <v>6396969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11313448</v>
      </c>
      <c r="O23" s="47">
        <f t="shared" si="1"/>
        <v>12.292135539521134</v>
      </c>
      <c r="P23" s="9"/>
    </row>
    <row r="24" spans="1:16" ht="15.75">
      <c r="A24" s="28" t="s">
        <v>38</v>
      </c>
      <c r="B24" s="29"/>
      <c r="C24" s="30"/>
      <c r="D24" s="31">
        <f aca="true" t="shared" si="5" ref="D24:M24">SUM(D25:D29)</f>
        <v>10038769</v>
      </c>
      <c r="E24" s="31">
        <f t="shared" si="5"/>
        <v>2103059</v>
      </c>
      <c r="F24" s="31">
        <f t="shared" si="5"/>
        <v>0</v>
      </c>
      <c r="G24" s="31">
        <f t="shared" si="5"/>
        <v>8855151</v>
      </c>
      <c r="H24" s="31">
        <f t="shared" si="5"/>
        <v>0</v>
      </c>
      <c r="I24" s="31">
        <f t="shared" si="5"/>
        <v>182545597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aca="true" t="shared" si="6" ref="N24:N29">SUM(D24:M24)</f>
        <v>203542576</v>
      </c>
      <c r="O24" s="43">
        <f t="shared" si="1"/>
        <v>221.1503453461121</v>
      </c>
      <c r="P24" s="10"/>
    </row>
    <row r="25" spans="1:16" ht="15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89327432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89327432</v>
      </c>
      <c r="O25" s="47">
        <f t="shared" si="1"/>
        <v>97.05484141893412</v>
      </c>
      <c r="P25" s="9"/>
    </row>
    <row r="26" spans="1:16" ht="15">
      <c r="A26" s="12"/>
      <c r="B26" s="44">
        <v>534</v>
      </c>
      <c r="C26" s="20" t="s">
        <v>40</v>
      </c>
      <c r="D26" s="46">
        <v>0</v>
      </c>
      <c r="E26" s="46">
        <v>1112726</v>
      </c>
      <c r="F26" s="46">
        <v>0</v>
      </c>
      <c r="G26" s="46">
        <v>0</v>
      </c>
      <c r="H26" s="46">
        <v>0</v>
      </c>
      <c r="I26" s="46">
        <v>40267778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41380504</v>
      </c>
      <c r="O26" s="47">
        <f t="shared" si="1"/>
        <v>44.96018931290411</v>
      </c>
      <c r="P26" s="9"/>
    </row>
    <row r="27" spans="1:16" ht="15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1784493</v>
      </c>
      <c r="H27" s="46">
        <v>0</v>
      </c>
      <c r="I27" s="46">
        <v>52950387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54734880</v>
      </c>
      <c r="O27" s="47">
        <f t="shared" si="1"/>
        <v>59.46980652577574</v>
      </c>
      <c r="P27" s="9"/>
    </row>
    <row r="28" spans="1:16" ht="15">
      <c r="A28" s="12"/>
      <c r="B28" s="44">
        <v>537</v>
      </c>
      <c r="C28" s="20" t="s">
        <v>42</v>
      </c>
      <c r="D28" s="46">
        <v>6690715</v>
      </c>
      <c r="E28" s="46">
        <v>990333</v>
      </c>
      <c r="F28" s="46">
        <v>0</v>
      </c>
      <c r="G28" s="46">
        <v>3537189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11218237</v>
      </c>
      <c r="O28" s="47">
        <f t="shared" si="1"/>
        <v>12.188688162836913</v>
      </c>
      <c r="P28" s="9"/>
    </row>
    <row r="29" spans="1:16" ht="15">
      <c r="A29" s="12"/>
      <c r="B29" s="44">
        <v>538</v>
      </c>
      <c r="C29" s="20" t="s">
        <v>43</v>
      </c>
      <c r="D29" s="46">
        <v>3348054</v>
      </c>
      <c r="E29" s="46">
        <v>0</v>
      </c>
      <c r="F29" s="46">
        <v>0</v>
      </c>
      <c r="G29" s="46">
        <v>3533469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6881523</v>
      </c>
      <c r="O29" s="47">
        <f t="shared" si="1"/>
        <v>7.4768199256612204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2433976</v>
      </c>
      <c r="E30" s="31">
        <f t="shared" si="7"/>
        <v>23559390</v>
      </c>
      <c r="F30" s="31">
        <f t="shared" si="7"/>
        <v>0</v>
      </c>
      <c r="G30" s="31">
        <f t="shared" si="7"/>
        <v>35495799</v>
      </c>
      <c r="H30" s="31">
        <f t="shared" si="7"/>
        <v>0</v>
      </c>
      <c r="I30" s="31">
        <f t="shared" si="7"/>
        <v>12101982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5629382</v>
      </c>
      <c r="N30" s="31">
        <f aca="true" t="shared" si="8" ref="N30:N40">SUM(D30:M30)</f>
        <v>79220529</v>
      </c>
      <c r="O30" s="43">
        <f t="shared" si="1"/>
        <v>86.07362494445235</v>
      </c>
      <c r="P30" s="10"/>
    </row>
    <row r="31" spans="1:16" ht="15">
      <c r="A31" s="12"/>
      <c r="B31" s="44">
        <v>541</v>
      </c>
      <c r="C31" s="20" t="s">
        <v>45</v>
      </c>
      <c r="D31" s="46">
        <v>2433976</v>
      </c>
      <c r="E31" s="46">
        <v>23559390</v>
      </c>
      <c r="F31" s="46">
        <v>0</v>
      </c>
      <c r="G31" s="46">
        <v>35495799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61489165</v>
      </c>
      <c r="O31" s="47">
        <f t="shared" si="1"/>
        <v>66.80838152895377</v>
      </c>
      <c r="P31" s="9"/>
    </row>
    <row r="32" spans="1:16" ht="15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12101982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12101982</v>
      </c>
      <c r="O32" s="47">
        <f t="shared" si="1"/>
        <v>13.148882908273857</v>
      </c>
      <c r="P32" s="9"/>
    </row>
    <row r="33" spans="1:16" ht="15">
      <c r="A33" s="12"/>
      <c r="B33" s="44">
        <v>549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5629382</v>
      </c>
      <c r="N33" s="46">
        <f t="shared" si="8"/>
        <v>5629382</v>
      </c>
      <c r="O33" s="47">
        <f t="shared" si="1"/>
        <v>6.116360507224726</v>
      </c>
      <c r="P33" s="9"/>
    </row>
    <row r="34" spans="1:16" ht="15.75">
      <c r="A34" s="28" t="s">
        <v>48</v>
      </c>
      <c r="B34" s="29"/>
      <c r="C34" s="30"/>
      <c r="D34" s="31">
        <f>SUM(D35:D39)</f>
        <v>3685853</v>
      </c>
      <c r="E34" s="31">
        <f aca="true" t="shared" si="9" ref="E34:M34">SUM(E35:E39)</f>
        <v>37432055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17832933</v>
      </c>
      <c r="N34" s="31">
        <f t="shared" si="8"/>
        <v>58950841</v>
      </c>
      <c r="O34" s="43">
        <f t="shared" si="1"/>
        <v>64.05047583555071</v>
      </c>
      <c r="P34" s="10"/>
    </row>
    <row r="35" spans="1:16" ht="15">
      <c r="A35" s="13"/>
      <c r="B35" s="45">
        <v>551</v>
      </c>
      <c r="C35" s="21" t="s">
        <v>49</v>
      </c>
      <c r="D35" s="46">
        <v>721074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721074</v>
      </c>
      <c r="O35" s="47">
        <f t="shared" si="1"/>
        <v>0.7834516357899609</v>
      </c>
      <c r="P35" s="9"/>
    </row>
    <row r="36" spans="1:16" ht="15">
      <c r="A36" s="13"/>
      <c r="B36" s="45">
        <v>552</v>
      </c>
      <c r="C36" s="21" t="s">
        <v>50</v>
      </c>
      <c r="D36" s="46">
        <v>1936576</v>
      </c>
      <c r="E36" s="46">
        <v>23412363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25348939</v>
      </c>
      <c r="O36" s="47">
        <f t="shared" si="1"/>
        <v>27.54178867229984</v>
      </c>
      <c r="P36" s="9"/>
    </row>
    <row r="37" spans="1:16" ht="15">
      <c r="A37" s="13"/>
      <c r="B37" s="45">
        <v>553</v>
      </c>
      <c r="C37" s="21" t="s">
        <v>51</v>
      </c>
      <c r="D37" s="46">
        <v>430960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430960</v>
      </c>
      <c r="O37" s="47">
        <f aca="true" t="shared" si="10" ref="O37:O68">(N37/O$77)</f>
        <v>0.4682408698136967</v>
      </c>
      <c r="P37" s="9"/>
    </row>
    <row r="38" spans="1:16" ht="15">
      <c r="A38" s="13"/>
      <c r="B38" s="45">
        <v>554</v>
      </c>
      <c r="C38" s="21" t="s">
        <v>52</v>
      </c>
      <c r="D38" s="46">
        <v>153324</v>
      </c>
      <c r="E38" s="46">
        <v>14019692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17832933</v>
      </c>
      <c r="N38" s="46">
        <f t="shared" si="8"/>
        <v>32005949</v>
      </c>
      <c r="O38" s="47">
        <f t="shared" si="10"/>
        <v>34.774673749240804</v>
      </c>
      <c r="P38" s="9"/>
    </row>
    <row r="39" spans="1:16" ht="15">
      <c r="A39" s="13"/>
      <c r="B39" s="45">
        <v>559</v>
      </c>
      <c r="C39" s="21" t="s">
        <v>53</v>
      </c>
      <c r="D39" s="46">
        <v>443919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443919</v>
      </c>
      <c r="O39" s="47">
        <f t="shared" si="10"/>
        <v>0.48232090840640995</v>
      </c>
      <c r="P39" s="9"/>
    </row>
    <row r="40" spans="1:16" ht="15.75">
      <c r="A40" s="28" t="s">
        <v>54</v>
      </c>
      <c r="B40" s="29"/>
      <c r="C40" s="30"/>
      <c r="D40" s="31">
        <f aca="true" t="shared" si="11" ref="D40:M40">SUM(D41:D44)</f>
        <v>52377488</v>
      </c>
      <c r="E40" s="31">
        <f t="shared" si="11"/>
        <v>11949003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10422</v>
      </c>
      <c r="N40" s="31">
        <f t="shared" si="8"/>
        <v>64336913</v>
      </c>
      <c r="O40" s="43">
        <f t="shared" si="10"/>
        <v>69.9024784301284</v>
      </c>
      <c r="P40" s="10"/>
    </row>
    <row r="41" spans="1:16" ht="15">
      <c r="A41" s="12"/>
      <c r="B41" s="44">
        <v>562</v>
      </c>
      <c r="C41" s="20" t="s">
        <v>55</v>
      </c>
      <c r="D41" s="46">
        <v>38586494</v>
      </c>
      <c r="E41" s="46">
        <v>11371976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10422</v>
      </c>
      <c r="N41" s="46">
        <f aca="true" t="shared" si="12" ref="N41:N49">SUM(D41:M41)</f>
        <v>49968892</v>
      </c>
      <c r="O41" s="47">
        <f t="shared" si="10"/>
        <v>54.29152926885714</v>
      </c>
      <c r="P41" s="9"/>
    </row>
    <row r="42" spans="1:16" ht="15">
      <c r="A42" s="12"/>
      <c r="B42" s="44">
        <v>563</v>
      </c>
      <c r="C42" s="20" t="s">
        <v>56</v>
      </c>
      <c r="D42" s="46">
        <v>3598318</v>
      </c>
      <c r="E42" s="46">
        <v>193142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3791460</v>
      </c>
      <c r="O42" s="47">
        <f t="shared" si="10"/>
        <v>4.1194461858730245</v>
      </c>
      <c r="P42" s="9"/>
    </row>
    <row r="43" spans="1:16" ht="15">
      <c r="A43" s="12"/>
      <c r="B43" s="44">
        <v>564</v>
      </c>
      <c r="C43" s="20" t="s">
        <v>57</v>
      </c>
      <c r="D43" s="46">
        <v>6311409</v>
      </c>
      <c r="E43" s="46">
        <v>383885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6695294</v>
      </c>
      <c r="O43" s="47">
        <f t="shared" si="10"/>
        <v>7.2744808943252846</v>
      </c>
      <c r="P43" s="9"/>
    </row>
    <row r="44" spans="1:16" ht="15">
      <c r="A44" s="12"/>
      <c r="B44" s="44">
        <v>569</v>
      </c>
      <c r="C44" s="20" t="s">
        <v>58</v>
      </c>
      <c r="D44" s="46">
        <v>3881267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3881267</v>
      </c>
      <c r="O44" s="47">
        <f t="shared" si="10"/>
        <v>4.217022081072947</v>
      </c>
      <c r="P44" s="9"/>
    </row>
    <row r="45" spans="1:16" ht="15.75">
      <c r="A45" s="28" t="s">
        <v>59</v>
      </c>
      <c r="B45" s="29"/>
      <c r="C45" s="30"/>
      <c r="D45" s="31">
        <f aca="true" t="shared" si="13" ref="D45:M45">SUM(D46:D49)</f>
        <v>16600345</v>
      </c>
      <c r="E45" s="31">
        <f t="shared" si="13"/>
        <v>6249222</v>
      </c>
      <c r="F45" s="31">
        <f t="shared" si="13"/>
        <v>0</v>
      </c>
      <c r="G45" s="31">
        <f t="shared" si="13"/>
        <v>2676658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25526225</v>
      </c>
      <c r="O45" s="43">
        <f t="shared" si="10"/>
        <v>27.734411075413334</v>
      </c>
      <c r="P45" s="9"/>
    </row>
    <row r="46" spans="1:16" ht="15">
      <c r="A46" s="12"/>
      <c r="B46" s="44">
        <v>571</v>
      </c>
      <c r="C46" s="20" t="s">
        <v>60</v>
      </c>
      <c r="D46" s="46">
        <v>242990</v>
      </c>
      <c r="E46" s="46">
        <v>5455020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5698010</v>
      </c>
      <c r="O46" s="47">
        <f t="shared" si="10"/>
        <v>6.190925279856929</v>
      </c>
      <c r="P46" s="9"/>
    </row>
    <row r="47" spans="1:16" ht="15">
      <c r="A47" s="12"/>
      <c r="B47" s="44">
        <v>572</v>
      </c>
      <c r="C47" s="20" t="s">
        <v>61</v>
      </c>
      <c r="D47" s="46">
        <v>15690806</v>
      </c>
      <c r="E47" s="46">
        <v>703960</v>
      </c>
      <c r="F47" s="46">
        <v>0</v>
      </c>
      <c r="G47" s="46">
        <v>2676658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19071424</v>
      </c>
      <c r="O47" s="47">
        <f t="shared" si="10"/>
        <v>20.72122740473782</v>
      </c>
      <c r="P47" s="9"/>
    </row>
    <row r="48" spans="1:16" ht="15">
      <c r="A48" s="12"/>
      <c r="B48" s="44">
        <v>573</v>
      </c>
      <c r="C48" s="20" t="s">
        <v>62</v>
      </c>
      <c r="D48" s="46">
        <v>666549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666549</v>
      </c>
      <c r="O48" s="47">
        <f t="shared" si="10"/>
        <v>0.7242098652623207</v>
      </c>
      <c r="P48" s="9"/>
    </row>
    <row r="49" spans="1:16" ht="15">
      <c r="A49" s="12"/>
      <c r="B49" s="44">
        <v>575</v>
      </c>
      <c r="C49" s="20" t="s">
        <v>63</v>
      </c>
      <c r="D49" s="46">
        <v>0</v>
      </c>
      <c r="E49" s="46">
        <v>90242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90242</v>
      </c>
      <c r="O49" s="47">
        <f t="shared" si="10"/>
        <v>0.0980485255562642</v>
      </c>
      <c r="P49" s="9"/>
    </row>
    <row r="50" spans="1:16" ht="15.75">
      <c r="A50" s="28" t="s">
        <v>95</v>
      </c>
      <c r="B50" s="29"/>
      <c r="C50" s="30"/>
      <c r="D50" s="31">
        <f aca="true" t="shared" si="14" ref="D50:M50">SUM(D51:D52)</f>
        <v>5168230</v>
      </c>
      <c r="E50" s="31">
        <f t="shared" si="14"/>
        <v>5676169</v>
      </c>
      <c r="F50" s="31">
        <f t="shared" si="14"/>
        <v>0</v>
      </c>
      <c r="G50" s="31">
        <f t="shared" si="14"/>
        <v>1054656</v>
      </c>
      <c r="H50" s="31">
        <f t="shared" si="14"/>
        <v>0</v>
      </c>
      <c r="I50" s="31">
        <f t="shared" si="14"/>
        <v>0</v>
      </c>
      <c r="J50" s="31">
        <f t="shared" si="14"/>
        <v>93825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11992880</v>
      </c>
      <c r="O50" s="43">
        <f t="shared" si="10"/>
        <v>13.030342868877128</v>
      </c>
      <c r="P50" s="9"/>
    </row>
    <row r="51" spans="1:16" ht="15">
      <c r="A51" s="12"/>
      <c r="B51" s="44">
        <v>581</v>
      </c>
      <c r="C51" s="20" t="s">
        <v>65</v>
      </c>
      <c r="D51" s="46">
        <v>5168230</v>
      </c>
      <c r="E51" s="46">
        <v>5676169</v>
      </c>
      <c r="F51" s="46">
        <v>0</v>
      </c>
      <c r="G51" s="46">
        <v>1054656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11899055</v>
      </c>
      <c r="O51" s="47">
        <f t="shared" si="10"/>
        <v>12.928401390293802</v>
      </c>
      <c r="P51" s="9"/>
    </row>
    <row r="52" spans="1:16" ht="15">
      <c r="A52" s="12"/>
      <c r="B52" s="44">
        <v>591</v>
      </c>
      <c r="C52" s="20" t="s">
        <v>69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93825</v>
      </c>
      <c r="K52" s="46">
        <v>0</v>
      </c>
      <c r="L52" s="46">
        <v>0</v>
      </c>
      <c r="M52" s="46">
        <v>0</v>
      </c>
      <c r="N52" s="46">
        <f aca="true" t="shared" si="15" ref="N52:N58">SUM(D52:M52)</f>
        <v>93825</v>
      </c>
      <c r="O52" s="47">
        <f t="shared" si="10"/>
        <v>0.10194147858332582</v>
      </c>
      <c r="P52" s="9"/>
    </row>
    <row r="53" spans="1:16" ht="15.75">
      <c r="A53" s="28" t="s">
        <v>70</v>
      </c>
      <c r="B53" s="29"/>
      <c r="C53" s="30"/>
      <c r="D53" s="31">
        <f aca="true" t="shared" si="16" ref="D53:M53">SUM(D54:D74)</f>
        <v>12805508</v>
      </c>
      <c r="E53" s="31">
        <f t="shared" si="16"/>
        <v>40187211</v>
      </c>
      <c r="F53" s="31">
        <f t="shared" si="16"/>
        <v>0</v>
      </c>
      <c r="G53" s="31">
        <f t="shared" si="16"/>
        <v>3313508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56306227</v>
      </c>
      <c r="O53" s="43">
        <f t="shared" si="10"/>
        <v>61.17708535921537</v>
      </c>
      <c r="P53" s="9"/>
    </row>
    <row r="54" spans="1:16" ht="15">
      <c r="A54" s="12"/>
      <c r="B54" s="44">
        <v>602</v>
      </c>
      <c r="C54" s="20" t="s">
        <v>71</v>
      </c>
      <c r="D54" s="46">
        <v>231942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231942</v>
      </c>
      <c r="O54" s="47">
        <f t="shared" si="10"/>
        <v>0.252006506001319</v>
      </c>
      <c r="P54" s="9"/>
    </row>
    <row r="55" spans="1:16" ht="15">
      <c r="A55" s="12"/>
      <c r="B55" s="44">
        <v>603</v>
      </c>
      <c r="C55" s="20" t="s">
        <v>72</v>
      </c>
      <c r="D55" s="46">
        <v>830297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830297</v>
      </c>
      <c r="O55" s="47">
        <f t="shared" si="10"/>
        <v>0.9021231424812116</v>
      </c>
      <c r="P55" s="9"/>
    </row>
    <row r="56" spans="1:16" ht="15">
      <c r="A56" s="12"/>
      <c r="B56" s="44">
        <v>604</v>
      </c>
      <c r="C56" s="20" t="s">
        <v>73</v>
      </c>
      <c r="D56" s="46">
        <v>0</v>
      </c>
      <c r="E56" s="46">
        <v>2476688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2476688</v>
      </c>
      <c r="O56" s="47">
        <f t="shared" si="10"/>
        <v>2.690937774682441</v>
      </c>
      <c r="P56" s="9"/>
    </row>
    <row r="57" spans="1:16" ht="15">
      <c r="A57" s="12"/>
      <c r="B57" s="44">
        <v>606</v>
      </c>
      <c r="C57" s="20" t="s">
        <v>74</v>
      </c>
      <c r="D57" s="46">
        <v>514012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514012</v>
      </c>
      <c r="O57" s="47">
        <f t="shared" si="10"/>
        <v>0.5584774131582464</v>
      </c>
      <c r="P57" s="9"/>
    </row>
    <row r="58" spans="1:16" ht="15">
      <c r="A58" s="12"/>
      <c r="B58" s="44">
        <v>608</v>
      </c>
      <c r="C58" s="20" t="s">
        <v>75</v>
      </c>
      <c r="D58" s="46">
        <v>0</v>
      </c>
      <c r="E58" s="46">
        <v>538907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538907</v>
      </c>
      <c r="O58" s="47">
        <f t="shared" si="10"/>
        <v>0.5855259941263455</v>
      </c>
      <c r="P58" s="9"/>
    </row>
    <row r="59" spans="1:16" ht="15">
      <c r="A59" s="12"/>
      <c r="B59" s="44">
        <v>609</v>
      </c>
      <c r="C59" s="20" t="s">
        <v>105</v>
      </c>
      <c r="D59" s="46">
        <v>523005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523005</v>
      </c>
      <c r="O59" s="47">
        <f t="shared" si="10"/>
        <v>0.5682483667090042</v>
      </c>
      <c r="P59" s="9"/>
    </row>
    <row r="60" spans="1:16" ht="15">
      <c r="A60" s="12"/>
      <c r="B60" s="44">
        <v>614</v>
      </c>
      <c r="C60" s="20" t="s">
        <v>76</v>
      </c>
      <c r="D60" s="46">
        <v>0</v>
      </c>
      <c r="E60" s="46">
        <v>3677160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70">SUM(D60:M60)</f>
        <v>3677160</v>
      </c>
      <c r="O60" s="47">
        <f t="shared" si="10"/>
        <v>3.995258485344656</v>
      </c>
      <c r="P60" s="9"/>
    </row>
    <row r="61" spans="1:16" ht="15">
      <c r="A61" s="12"/>
      <c r="B61" s="44">
        <v>634</v>
      </c>
      <c r="C61" s="20" t="s">
        <v>78</v>
      </c>
      <c r="D61" s="46">
        <v>0</v>
      </c>
      <c r="E61" s="46">
        <v>2952528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2952528</v>
      </c>
      <c r="O61" s="47">
        <f t="shared" si="10"/>
        <v>3.2079410591917914</v>
      </c>
      <c r="P61" s="9"/>
    </row>
    <row r="62" spans="1:16" ht="15">
      <c r="A62" s="12"/>
      <c r="B62" s="44">
        <v>654</v>
      </c>
      <c r="C62" s="20" t="s">
        <v>79</v>
      </c>
      <c r="D62" s="46">
        <v>0</v>
      </c>
      <c r="E62" s="46">
        <v>2392458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2392458</v>
      </c>
      <c r="O62" s="47">
        <f t="shared" si="10"/>
        <v>2.5994213266027875</v>
      </c>
      <c r="P62" s="9"/>
    </row>
    <row r="63" spans="1:16" ht="15">
      <c r="A63" s="12"/>
      <c r="B63" s="44">
        <v>671</v>
      </c>
      <c r="C63" s="20" t="s">
        <v>80</v>
      </c>
      <c r="D63" s="46">
        <v>376211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376211</v>
      </c>
      <c r="O63" s="47">
        <f t="shared" si="10"/>
        <v>0.4087557218152048</v>
      </c>
      <c r="P63" s="9"/>
    </row>
    <row r="64" spans="1:16" ht="15">
      <c r="A64" s="12"/>
      <c r="B64" s="44">
        <v>674</v>
      </c>
      <c r="C64" s="20" t="s">
        <v>81</v>
      </c>
      <c r="D64" s="46">
        <v>0</v>
      </c>
      <c r="E64" s="46">
        <v>1475117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1475117</v>
      </c>
      <c r="O64" s="47">
        <f t="shared" si="10"/>
        <v>1.6027243065643466</v>
      </c>
      <c r="P64" s="9"/>
    </row>
    <row r="65" spans="1:16" ht="15">
      <c r="A65" s="12"/>
      <c r="B65" s="44">
        <v>691</v>
      </c>
      <c r="C65" s="20" t="s">
        <v>84</v>
      </c>
      <c r="D65" s="46">
        <v>455641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455641</v>
      </c>
      <c r="O65" s="47">
        <f t="shared" si="10"/>
        <v>0.4950569383766071</v>
      </c>
      <c r="P65" s="9"/>
    </row>
    <row r="66" spans="1:16" ht="15">
      <c r="A66" s="12"/>
      <c r="B66" s="44">
        <v>694</v>
      </c>
      <c r="C66" s="20" t="s">
        <v>85</v>
      </c>
      <c r="D66" s="46">
        <v>0</v>
      </c>
      <c r="E66" s="46">
        <v>1487438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1487438</v>
      </c>
      <c r="O66" s="47">
        <f t="shared" si="10"/>
        <v>1.616111153967759</v>
      </c>
      <c r="P66" s="9"/>
    </row>
    <row r="67" spans="1:16" ht="15">
      <c r="A67" s="12"/>
      <c r="B67" s="44">
        <v>711</v>
      </c>
      <c r="C67" s="20" t="s">
        <v>87</v>
      </c>
      <c r="D67" s="46">
        <v>0</v>
      </c>
      <c r="E67" s="46">
        <v>13678550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13678550</v>
      </c>
      <c r="O67" s="47">
        <f t="shared" si="10"/>
        <v>14.861834392496151</v>
      </c>
      <c r="P67" s="9"/>
    </row>
    <row r="68" spans="1:16" ht="15">
      <c r="A68" s="12"/>
      <c r="B68" s="44">
        <v>712</v>
      </c>
      <c r="C68" s="20" t="s">
        <v>88</v>
      </c>
      <c r="D68" s="46">
        <v>4645710</v>
      </c>
      <c r="E68" s="46">
        <v>0</v>
      </c>
      <c r="F68" s="46">
        <v>0</v>
      </c>
      <c r="G68" s="46">
        <v>3313508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7959218</v>
      </c>
      <c r="O68" s="47">
        <f t="shared" si="10"/>
        <v>8.647742619632522</v>
      </c>
      <c r="P68" s="9"/>
    </row>
    <row r="69" spans="1:16" ht="15">
      <c r="A69" s="12"/>
      <c r="B69" s="44">
        <v>713</v>
      </c>
      <c r="C69" s="20" t="s">
        <v>89</v>
      </c>
      <c r="D69" s="46">
        <v>4960534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4960534</v>
      </c>
      <c r="O69" s="47">
        <f aca="true" t="shared" si="18" ref="O69:O75">(N69/O$77)</f>
        <v>5.389652763366476</v>
      </c>
      <c r="P69" s="9"/>
    </row>
    <row r="70" spans="1:16" ht="15">
      <c r="A70" s="12"/>
      <c r="B70" s="44">
        <v>714</v>
      </c>
      <c r="C70" s="20" t="s">
        <v>90</v>
      </c>
      <c r="D70" s="46">
        <v>268156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268156</v>
      </c>
      <c r="O70" s="47">
        <f t="shared" si="18"/>
        <v>0.29135325479339536</v>
      </c>
      <c r="P70" s="9"/>
    </row>
    <row r="71" spans="1:16" ht="15">
      <c r="A71" s="12"/>
      <c r="B71" s="44">
        <v>716</v>
      </c>
      <c r="C71" s="20" t="s">
        <v>92</v>
      </c>
      <c r="D71" s="46">
        <v>0</v>
      </c>
      <c r="E71" s="46">
        <v>2501508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2501508</v>
      </c>
      <c r="O71" s="47">
        <f t="shared" si="18"/>
        <v>2.7179048676580675</v>
      </c>
      <c r="P71" s="9"/>
    </row>
    <row r="72" spans="1:16" ht="15">
      <c r="A72" s="12"/>
      <c r="B72" s="44">
        <v>724</v>
      </c>
      <c r="C72" s="20" t="s">
        <v>94</v>
      </c>
      <c r="D72" s="46">
        <v>0</v>
      </c>
      <c r="E72" s="46">
        <v>3132896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3132896</v>
      </c>
      <c r="O72" s="47">
        <f t="shared" si="18"/>
        <v>3.4039120755426286</v>
      </c>
      <c r="P72" s="9"/>
    </row>
    <row r="73" spans="1:16" ht="15">
      <c r="A73" s="12"/>
      <c r="B73" s="44">
        <v>744</v>
      </c>
      <c r="C73" s="20" t="s">
        <v>96</v>
      </c>
      <c r="D73" s="46">
        <v>0</v>
      </c>
      <c r="E73" s="46">
        <v>2022616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2022616</v>
      </c>
      <c r="O73" s="47">
        <f t="shared" si="18"/>
        <v>2.197585565108363</v>
      </c>
      <c r="P73" s="9"/>
    </row>
    <row r="74" spans="1:16" ht="15.75" thickBot="1">
      <c r="A74" s="12"/>
      <c r="B74" s="44">
        <v>764</v>
      </c>
      <c r="C74" s="20" t="s">
        <v>98</v>
      </c>
      <c r="D74" s="46">
        <v>0</v>
      </c>
      <c r="E74" s="46">
        <v>3851345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3851345</v>
      </c>
      <c r="O74" s="47">
        <f t="shared" si="18"/>
        <v>4.184511631596045</v>
      </c>
      <c r="P74" s="9"/>
    </row>
    <row r="75" spans="1:119" ht="16.5" thickBot="1">
      <c r="A75" s="14" t="s">
        <v>10</v>
      </c>
      <c r="B75" s="23"/>
      <c r="C75" s="22"/>
      <c r="D75" s="15">
        <f aca="true" t="shared" si="19" ref="D75:M75">SUM(D5,D14,D24,D30,D34,D40,D45,D50,D53)</f>
        <v>188877622</v>
      </c>
      <c r="E75" s="15">
        <f t="shared" si="19"/>
        <v>504696084</v>
      </c>
      <c r="F75" s="15">
        <f t="shared" si="19"/>
        <v>0</v>
      </c>
      <c r="G75" s="15">
        <f t="shared" si="19"/>
        <v>66996326</v>
      </c>
      <c r="H75" s="15">
        <f t="shared" si="19"/>
        <v>0</v>
      </c>
      <c r="I75" s="15">
        <f t="shared" si="19"/>
        <v>200702043</v>
      </c>
      <c r="J75" s="15">
        <f t="shared" si="19"/>
        <v>182992526</v>
      </c>
      <c r="K75" s="15">
        <f t="shared" si="19"/>
        <v>0</v>
      </c>
      <c r="L75" s="15">
        <f t="shared" si="19"/>
        <v>0</v>
      </c>
      <c r="M75" s="15">
        <f t="shared" si="19"/>
        <v>24297579</v>
      </c>
      <c r="N75" s="15">
        <f>SUM(D75:M75)</f>
        <v>1168562180</v>
      </c>
      <c r="O75" s="37">
        <f t="shared" si="18"/>
        <v>1269.6504817026862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118</v>
      </c>
      <c r="M77" s="48"/>
      <c r="N77" s="48"/>
      <c r="O77" s="41">
        <v>920381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103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68889484</v>
      </c>
      <c r="E5" s="26">
        <f t="shared" si="0"/>
        <v>55291283</v>
      </c>
      <c r="F5" s="26">
        <f t="shared" si="0"/>
        <v>0</v>
      </c>
      <c r="G5" s="26">
        <f t="shared" si="0"/>
        <v>1315095</v>
      </c>
      <c r="H5" s="26">
        <f t="shared" si="0"/>
        <v>0</v>
      </c>
      <c r="I5" s="26">
        <f t="shared" si="0"/>
        <v>7231439</v>
      </c>
      <c r="J5" s="26">
        <f t="shared" si="0"/>
        <v>109533692</v>
      </c>
      <c r="K5" s="26">
        <f t="shared" si="0"/>
        <v>0</v>
      </c>
      <c r="L5" s="26">
        <f t="shared" si="0"/>
        <v>0</v>
      </c>
      <c r="M5" s="26">
        <f t="shared" si="0"/>
        <v>793145</v>
      </c>
      <c r="N5" s="27">
        <f>SUM(D5:M5)</f>
        <v>243054138</v>
      </c>
      <c r="O5" s="32">
        <f aca="true" t="shared" si="1" ref="O5:O36">(N5/O$84)</f>
        <v>264.6218796815664</v>
      </c>
      <c r="P5" s="6"/>
    </row>
    <row r="6" spans="1:16" ht="15">
      <c r="A6" s="12"/>
      <c r="B6" s="44">
        <v>511</v>
      </c>
      <c r="C6" s="20" t="s">
        <v>20</v>
      </c>
      <c r="D6" s="46">
        <v>30864571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30864571</v>
      </c>
      <c r="O6" s="47">
        <f t="shared" si="1"/>
        <v>33.60338096192036</v>
      </c>
      <c r="P6" s="9"/>
    </row>
    <row r="7" spans="1:16" ht="15">
      <c r="A7" s="12"/>
      <c r="B7" s="44">
        <v>512</v>
      </c>
      <c r="C7" s="20" t="s">
        <v>21</v>
      </c>
      <c r="D7" s="46">
        <v>1452894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1452894</v>
      </c>
      <c r="O7" s="47">
        <f t="shared" si="1"/>
        <v>1.5818185381319025</v>
      </c>
      <c r="P7" s="9"/>
    </row>
    <row r="8" spans="1:16" ht="15">
      <c r="A8" s="12"/>
      <c r="B8" s="44">
        <v>513</v>
      </c>
      <c r="C8" s="20" t="s">
        <v>22</v>
      </c>
      <c r="D8" s="46">
        <v>5629997</v>
      </c>
      <c r="E8" s="46">
        <v>43592825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49222822</v>
      </c>
      <c r="O8" s="47">
        <f t="shared" si="1"/>
        <v>53.590676497230255</v>
      </c>
      <c r="P8" s="9"/>
    </row>
    <row r="9" spans="1:16" ht="15">
      <c r="A9" s="12"/>
      <c r="B9" s="44">
        <v>514</v>
      </c>
      <c r="C9" s="20" t="s">
        <v>23</v>
      </c>
      <c r="D9" s="46">
        <v>4255197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4255197</v>
      </c>
      <c r="O9" s="47">
        <f t="shared" si="1"/>
        <v>4.632787731247605</v>
      </c>
      <c r="P9" s="9"/>
    </row>
    <row r="10" spans="1:16" ht="15">
      <c r="A10" s="12"/>
      <c r="B10" s="44">
        <v>515</v>
      </c>
      <c r="C10" s="20" t="s">
        <v>24</v>
      </c>
      <c r="D10" s="46">
        <v>2749828</v>
      </c>
      <c r="E10" s="46">
        <v>1726138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793145</v>
      </c>
      <c r="N10" s="46">
        <f t="shared" si="2"/>
        <v>5269111</v>
      </c>
      <c r="O10" s="47">
        <f t="shared" si="1"/>
        <v>5.7366727781068185</v>
      </c>
      <c r="P10" s="9"/>
    </row>
    <row r="11" spans="1:16" ht="15">
      <c r="A11" s="12"/>
      <c r="B11" s="44">
        <v>516</v>
      </c>
      <c r="C11" s="20" t="s">
        <v>25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28863221</v>
      </c>
      <c r="K11" s="46">
        <v>0</v>
      </c>
      <c r="L11" s="46">
        <v>0</v>
      </c>
      <c r="M11" s="46">
        <v>0</v>
      </c>
      <c r="N11" s="46">
        <f t="shared" si="2"/>
        <v>28863221</v>
      </c>
      <c r="O11" s="47">
        <f t="shared" si="1"/>
        <v>31.42443842978086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6125257</v>
      </c>
      <c r="F12" s="46">
        <v>0</v>
      </c>
      <c r="G12" s="46">
        <v>39519</v>
      </c>
      <c r="H12" s="46">
        <v>0</v>
      </c>
      <c r="I12" s="46">
        <v>7231439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13396215</v>
      </c>
      <c r="O12" s="47">
        <f t="shared" si="1"/>
        <v>14.584946477720099</v>
      </c>
      <c r="P12" s="9"/>
    </row>
    <row r="13" spans="1:16" ht="15">
      <c r="A13" s="12"/>
      <c r="B13" s="44">
        <v>519</v>
      </c>
      <c r="C13" s="20" t="s">
        <v>27</v>
      </c>
      <c r="D13" s="46">
        <v>23936997</v>
      </c>
      <c r="E13" s="46">
        <v>3847063</v>
      </c>
      <c r="F13" s="46">
        <v>0</v>
      </c>
      <c r="G13" s="46">
        <v>1275576</v>
      </c>
      <c r="H13" s="46">
        <v>0</v>
      </c>
      <c r="I13" s="46">
        <v>0</v>
      </c>
      <c r="J13" s="46">
        <v>80670471</v>
      </c>
      <c r="K13" s="46">
        <v>0</v>
      </c>
      <c r="L13" s="46">
        <v>0</v>
      </c>
      <c r="M13" s="46">
        <v>0</v>
      </c>
      <c r="N13" s="46">
        <f t="shared" si="2"/>
        <v>109730107</v>
      </c>
      <c r="O13" s="47">
        <f t="shared" si="1"/>
        <v>119.46715826742849</v>
      </c>
      <c r="P13" s="9"/>
    </row>
    <row r="14" spans="1:16" ht="15.75">
      <c r="A14" s="28" t="s">
        <v>28</v>
      </c>
      <c r="B14" s="29"/>
      <c r="C14" s="30"/>
      <c r="D14" s="31">
        <f>SUM(D15:D23)</f>
        <v>20217585</v>
      </c>
      <c r="E14" s="31">
        <f aca="true" t="shared" si="3" ref="E14:M14">SUM(E15:E23)</f>
        <v>333726438</v>
      </c>
      <c r="F14" s="31">
        <f t="shared" si="3"/>
        <v>0</v>
      </c>
      <c r="G14" s="31">
        <f t="shared" si="3"/>
        <v>7562841</v>
      </c>
      <c r="H14" s="31">
        <f t="shared" si="3"/>
        <v>0</v>
      </c>
      <c r="I14" s="31">
        <f t="shared" si="3"/>
        <v>0</v>
      </c>
      <c r="J14" s="31">
        <f t="shared" si="3"/>
        <v>54996199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416503063</v>
      </c>
      <c r="O14" s="43">
        <f t="shared" si="1"/>
        <v>453.4620324966031</v>
      </c>
      <c r="P14" s="10"/>
    </row>
    <row r="15" spans="1:16" ht="15">
      <c r="A15" s="12"/>
      <c r="B15" s="44">
        <v>521</v>
      </c>
      <c r="C15" s="20" t="s">
        <v>29</v>
      </c>
      <c r="D15" s="46">
        <v>0</v>
      </c>
      <c r="E15" s="46">
        <v>123548133</v>
      </c>
      <c r="F15" s="46">
        <v>0</v>
      </c>
      <c r="G15" s="46">
        <v>1568922</v>
      </c>
      <c r="H15" s="46">
        <v>0</v>
      </c>
      <c r="I15" s="46">
        <v>0</v>
      </c>
      <c r="J15" s="46">
        <v>54996199</v>
      </c>
      <c r="K15" s="46">
        <v>0</v>
      </c>
      <c r="L15" s="46">
        <v>0</v>
      </c>
      <c r="M15" s="46">
        <v>0</v>
      </c>
      <c r="N15" s="46">
        <f>SUM(D15:M15)</f>
        <v>180113254</v>
      </c>
      <c r="O15" s="47">
        <f t="shared" si="1"/>
        <v>196.09585017245584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14196208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14196208</v>
      </c>
      <c r="O16" s="47">
        <f t="shared" si="1"/>
        <v>15.455927951782044</v>
      </c>
      <c r="P16" s="9"/>
    </row>
    <row r="17" spans="1:16" ht="15">
      <c r="A17" s="12"/>
      <c r="B17" s="44">
        <v>523</v>
      </c>
      <c r="C17" s="20" t="s">
        <v>31</v>
      </c>
      <c r="D17" s="46">
        <v>6971842</v>
      </c>
      <c r="E17" s="46">
        <v>100073775</v>
      </c>
      <c r="F17" s="46">
        <v>0</v>
      </c>
      <c r="G17" s="46">
        <v>4202635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111248252</v>
      </c>
      <c r="O17" s="47">
        <f t="shared" si="1"/>
        <v>121.12001794237536</v>
      </c>
      <c r="P17" s="9"/>
    </row>
    <row r="18" spans="1:16" ht="15">
      <c r="A18" s="12"/>
      <c r="B18" s="44">
        <v>524</v>
      </c>
      <c r="C18" s="20" t="s">
        <v>32</v>
      </c>
      <c r="D18" s="46">
        <v>1225185</v>
      </c>
      <c r="E18" s="46">
        <v>4622601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5847786</v>
      </c>
      <c r="O18" s="47">
        <f t="shared" si="1"/>
        <v>6.366697296449848</v>
      </c>
      <c r="P18" s="9"/>
    </row>
    <row r="19" spans="1:16" ht="15">
      <c r="A19" s="12"/>
      <c r="B19" s="44">
        <v>525</v>
      </c>
      <c r="C19" s="20" t="s">
        <v>33</v>
      </c>
      <c r="D19" s="46">
        <v>5230379</v>
      </c>
      <c r="E19" s="46">
        <v>5430491</v>
      </c>
      <c r="F19" s="46">
        <v>0</v>
      </c>
      <c r="G19" s="46">
        <v>1699995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12360865</v>
      </c>
      <c r="O19" s="47">
        <f t="shared" si="1"/>
        <v>13.457723278054559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83160987</v>
      </c>
      <c r="F20" s="46">
        <v>0</v>
      </c>
      <c r="G20" s="46">
        <v>91289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83252276</v>
      </c>
      <c r="O20" s="47">
        <f t="shared" si="1"/>
        <v>90.63978068494582</v>
      </c>
      <c r="P20" s="9"/>
    </row>
    <row r="21" spans="1:16" ht="15">
      <c r="A21" s="12"/>
      <c r="B21" s="44">
        <v>527</v>
      </c>
      <c r="C21" s="20" t="s">
        <v>35</v>
      </c>
      <c r="D21" s="46">
        <v>4874971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4874971</v>
      </c>
      <c r="O21" s="47">
        <f t="shared" si="1"/>
        <v>5.307558225621015</v>
      </c>
      <c r="P21" s="9"/>
    </row>
    <row r="22" spans="1:16" ht="15">
      <c r="A22" s="12"/>
      <c r="B22" s="44">
        <v>528</v>
      </c>
      <c r="C22" s="20" t="s">
        <v>36</v>
      </c>
      <c r="D22" s="46">
        <v>850006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850006</v>
      </c>
      <c r="O22" s="47">
        <f t="shared" si="1"/>
        <v>0.925432446085775</v>
      </c>
      <c r="P22" s="9"/>
    </row>
    <row r="23" spans="1:16" ht="15">
      <c r="A23" s="12"/>
      <c r="B23" s="44">
        <v>529</v>
      </c>
      <c r="C23" s="20" t="s">
        <v>37</v>
      </c>
      <c r="D23" s="46">
        <v>1065202</v>
      </c>
      <c r="E23" s="46">
        <v>2694243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3759445</v>
      </c>
      <c r="O23" s="47">
        <f t="shared" si="1"/>
        <v>4.0930444988328745</v>
      </c>
      <c r="P23" s="9"/>
    </row>
    <row r="24" spans="1:16" ht="15.75">
      <c r="A24" s="28" t="s">
        <v>38</v>
      </c>
      <c r="B24" s="29"/>
      <c r="C24" s="30"/>
      <c r="D24" s="31">
        <f aca="true" t="shared" si="5" ref="D24:M24">SUM(D25:D29)</f>
        <v>9602365</v>
      </c>
      <c r="E24" s="31">
        <f t="shared" si="5"/>
        <v>2110394</v>
      </c>
      <c r="F24" s="31">
        <f t="shared" si="5"/>
        <v>0</v>
      </c>
      <c r="G24" s="31">
        <f t="shared" si="5"/>
        <v>19794683</v>
      </c>
      <c r="H24" s="31">
        <f t="shared" si="5"/>
        <v>0</v>
      </c>
      <c r="I24" s="31">
        <f t="shared" si="5"/>
        <v>203738658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aca="true" t="shared" si="6" ref="N24:N29">SUM(D24:M24)</f>
        <v>235246100</v>
      </c>
      <c r="O24" s="43">
        <f t="shared" si="1"/>
        <v>256.12098474027107</v>
      </c>
      <c r="P24" s="10"/>
    </row>
    <row r="25" spans="1:16" ht="15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86443618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86443618</v>
      </c>
      <c r="O25" s="47">
        <f t="shared" si="1"/>
        <v>94.11431078632896</v>
      </c>
      <c r="P25" s="9"/>
    </row>
    <row r="26" spans="1:16" ht="15">
      <c r="A26" s="12"/>
      <c r="B26" s="44">
        <v>534</v>
      </c>
      <c r="C26" s="20" t="s">
        <v>40</v>
      </c>
      <c r="D26" s="46">
        <v>0</v>
      </c>
      <c r="E26" s="46">
        <v>999331</v>
      </c>
      <c r="F26" s="46">
        <v>0</v>
      </c>
      <c r="G26" s="46">
        <v>0</v>
      </c>
      <c r="H26" s="46">
        <v>0</v>
      </c>
      <c r="I26" s="46">
        <v>67351367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68350698</v>
      </c>
      <c r="O26" s="47">
        <f t="shared" si="1"/>
        <v>74.41589076054768</v>
      </c>
      <c r="P26" s="9"/>
    </row>
    <row r="27" spans="1:16" ht="15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49943673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49943673</v>
      </c>
      <c r="O27" s="47">
        <f t="shared" si="1"/>
        <v>54.37549319757517</v>
      </c>
      <c r="P27" s="9"/>
    </row>
    <row r="28" spans="1:16" ht="15">
      <c r="A28" s="12"/>
      <c r="B28" s="44">
        <v>537</v>
      </c>
      <c r="C28" s="20" t="s">
        <v>42</v>
      </c>
      <c r="D28" s="46">
        <v>7029355</v>
      </c>
      <c r="E28" s="46">
        <v>1111063</v>
      </c>
      <c r="F28" s="46">
        <v>0</v>
      </c>
      <c r="G28" s="46">
        <v>15685433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23825851</v>
      </c>
      <c r="O28" s="47">
        <f t="shared" si="1"/>
        <v>25.940070506567256</v>
      </c>
      <c r="P28" s="9"/>
    </row>
    <row r="29" spans="1:16" ht="15">
      <c r="A29" s="12"/>
      <c r="B29" s="44">
        <v>538</v>
      </c>
      <c r="C29" s="20" t="s">
        <v>43</v>
      </c>
      <c r="D29" s="46">
        <v>2573010</v>
      </c>
      <c r="E29" s="46">
        <v>0</v>
      </c>
      <c r="F29" s="46">
        <v>0</v>
      </c>
      <c r="G29" s="46">
        <v>4109250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6682260</v>
      </c>
      <c r="O29" s="47">
        <f t="shared" si="1"/>
        <v>7.275219489251994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2878253</v>
      </c>
      <c r="E30" s="31">
        <f t="shared" si="7"/>
        <v>23862981</v>
      </c>
      <c r="F30" s="31">
        <f t="shared" si="7"/>
        <v>0</v>
      </c>
      <c r="G30" s="31">
        <f t="shared" si="7"/>
        <v>29393667</v>
      </c>
      <c r="H30" s="31">
        <f t="shared" si="7"/>
        <v>0</v>
      </c>
      <c r="I30" s="31">
        <f t="shared" si="7"/>
        <v>12414344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9464294</v>
      </c>
      <c r="N30" s="31">
        <f aca="true" t="shared" si="8" ref="N30:N40">SUM(D30:M30)</f>
        <v>78013539</v>
      </c>
      <c r="O30" s="43">
        <f t="shared" si="1"/>
        <v>84.93617718531164</v>
      </c>
      <c r="P30" s="10"/>
    </row>
    <row r="31" spans="1:16" ht="15">
      <c r="A31" s="12"/>
      <c r="B31" s="44">
        <v>541</v>
      </c>
      <c r="C31" s="20" t="s">
        <v>45</v>
      </c>
      <c r="D31" s="46">
        <v>2878253</v>
      </c>
      <c r="E31" s="46">
        <v>23862981</v>
      </c>
      <c r="F31" s="46">
        <v>0</v>
      </c>
      <c r="G31" s="46">
        <v>29393667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56134901</v>
      </c>
      <c r="O31" s="47">
        <f t="shared" si="1"/>
        <v>61.11610829007421</v>
      </c>
      <c r="P31" s="9"/>
    </row>
    <row r="32" spans="1:16" ht="15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12414344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12414344</v>
      </c>
      <c r="O32" s="47">
        <f t="shared" si="1"/>
        <v>13.515947810333415</v>
      </c>
      <c r="P32" s="9"/>
    </row>
    <row r="33" spans="1:16" ht="15">
      <c r="A33" s="12"/>
      <c r="B33" s="44">
        <v>549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9464294</v>
      </c>
      <c r="N33" s="46">
        <f t="shared" si="8"/>
        <v>9464294</v>
      </c>
      <c r="O33" s="47">
        <f t="shared" si="1"/>
        <v>10.304121084904017</v>
      </c>
      <c r="P33" s="9"/>
    </row>
    <row r="34" spans="1:16" ht="15.75">
      <c r="A34" s="28" t="s">
        <v>48</v>
      </c>
      <c r="B34" s="29"/>
      <c r="C34" s="30"/>
      <c r="D34" s="31">
        <f>SUM(D35:D39)</f>
        <v>3721027</v>
      </c>
      <c r="E34" s="31">
        <f aca="true" t="shared" si="9" ref="E34:M34">SUM(E35:E39)</f>
        <v>31543738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15513999</v>
      </c>
      <c r="N34" s="31">
        <f t="shared" si="8"/>
        <v>50778764</v>
      </c>
      <c r="O34" s="43">
        <f t="shared" si="1"/>
        <v>55.284687140717</v>
      </c>
      <c r="P34" s="10"/>
    </row>
    <row r="35" spans="1:16" ht="15">
      <c r="A35" s="13"/>
      <c r="B35" s="45">
        <v>551</v>
      </c>
      <c r="C35" s="21" t="s">
        <v>49</v>
      </c>
      <c r="D35" s="46">
        <v>786998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786998</v>
      </c>
      <c r="O35" s="47">
        <f t="shared" si="1"/>
        <v>0.8568333449465213</v>
      </c>
      <c r="P35" s="9"/>
    </row>
    <row r="36" spans="1:16" ht="15">
      <c r="A36" s="13"/>
      <c r="B36" s="45">
        <v>552</v>
      </c>
      <c r="C36" s="21" t="s">
        <v>50</v>
      </c>
      <c r="D36" s="46">
        <v>1648082</v>
      </c>
      <c r="E36" s="46">
        <v>20829678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22477760</v>
      </c>
      <c r="O36" s="47">
        <f t="shared" si="1"/>
        <v>24.472354806117828</v>
      </c>
      <c r="P36" s="9"/>
    </row>
    <row r="37" spans="1:16" ht="15">
      <c r="A37" s="13"/>
      <c r="B37" s="45">
        <v>553</v>
      </c>
      <c r="C37" s="21" t="s">
        <v>51</v>
      </c>
      <c r="D37" s="46">
        <v>460928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460928</v>
      </c>
      <c r="O37" s="47">
        <f aca="true" t="shared" si="10" ref="O37:O68">(N37/O$84)</f>
        <v>0.5018290770999547</v>
      </c>
      <c r="P37" s="9"/>
    </row>
    <row r="38" spans="1:16" ht="15">
      <c r="A38" s="13"/>
      <c r="B38" s="45">
        <v>554</v>
      </c>
      <c r="C38" s="21" t="s">
        <v>52</v>
      </c>
      <c r="D38" s="46">
        <v>121857</v>
      </c>
      <c r="E38" s="46">
        <v>10714060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15513999</v>
      </c>
      <c r="N38" s="46">
        <f t="shared" si="8"/>
        <v>26349916</v>
      </c>
      <c r="O38" s="47">
        <f t="shared" si="10"/>
        <v>28.68811186983939</v>
      </c>
      <c r="P38" s="9"/>
    </row>
    <row r="39" spans="1:16" ht="15">
      <c r="A39" s="13"/>
      <c r="B39" s="45">
        <v>559</v>
      </c>
      <c r="C39" s="21" t="s">
        <v>53</v>
      </c>
      <c r="D39" s="46">
        <v>703162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703162</v>
      </c>
      <c r="O39" s="47">
        <f t="shared" si="10"/>
        <v>0.7655580427133052</v>
      </c>
      <c r="P39" s="9"/>
    </row>
    <row r="40" spans="1:16" ht="15.75">
      <c r="A40" s="28" t="s">
        <v>54</v>
      </c>
      <c r="B40" s="29"/>
      <c r="C40" s="30"/>
      <c r="D40" s="31">
        <f aca="true" t="shared" si="11" ref="D40:M40">SUM(D41:D44)</f>
        <v>48169279</v>
      </c>
      <c r="E40" s="31">
        <f t="shared" si="11"/>
        <v>4361908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456</v>
      </c>
      <c r="N40" s="31">
        <f t="shared" si="8"/>
        <v>52531643</v>
      </c>
      <c r="O40" s="43">
        <f t="shared" si="10"/>
        <v>57.19311025850956</v>
      </c>
      <c r="P40" s="10"/>
    </row>
    <row r="41" spans="1:16" ht="15">
      <c r="A41" s="12"/>
      <c r="B41" s="44">
        <v>562</v>
      </c>
      <c r="C41" s="20" t="s">
        <v>55</v>
      </c>
      <c r="D41" s="46">
        <v>35300671</v>
      </c>
      <c r="E41" s="46">
        <v>3784168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456</v>
      </c>
      <c r="N41" s="46">
        <f aca="true" t="shared" si="12" ref="N41:N49">SUM(D41:M41)</f>
        <v>39085295</v>
      </c>
      <c r="O41" s="47">
        <f t="shared" si="10"/>
        <v>42.553582160401355</v>
      </c>
      <c r="P41" s="9"/>
    </row>
    <row r="42" spans="1:16" ht="15">
      <c r="A42" s="12"/>
      <c r="B42" s="44">
        <v>563</v>
      </c>
      <c r="C42" s="20" t="s">
        <v>56</v>
      </c>
      <c r="D42" s="46">
        <v>3025811</v>
      </c>
      <c r="E42" s="46">
        <v>53777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3079588</v>
      </c>
      <c r="O42" s="47">
        <f t="shared" si="10"/>
        <v>3.352859457199596</v>
      </c>
      <c r="P42" s="9"/>
    </row>
    <row r="43" spans="1:16" ht="15">
      <c r="A43" s="12"/>
      <c r="B43" s="44">
        <v>564</v>
      </c>
      <c r="C43" s="20" t="s">
        <v>57</v>
      </c>
      <c r="D43" s="46">
        <v>8532578</v>
      </c>
      <c r="E43" s="46">
        <v>396553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8929131</v>
      </c>
      <c r="O43" s="47">
        <f t="shared" si="10"/>
        <v>9.721469663449813</v>
      </c>
      <c r="P43" s="9"/>
    </row>
    <row r="44" spans="1:16" ht="15">
      <c r="A44" s="12"/>
      <c r="B44" s="44">
        <v>569</v>
      </c>
      <c r="C44" s="20" t="s">
        <v>58</v>
      </c>
      <c r="D44" s="46">
        <v>1310219</v>
      </c>
      <c r="E44" s="46">
        <v>127410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1437629</v>
      </c>
      <c r="O44" s="47">
        <f t="shared" si="10"/>
        <v>1.5651989774588022</v>
      </c>
      <c r="P44" s="9"/>
    </row>
    <row r="45" spans="1:16" ht="15.75">
      <c r="A45" s="28" t="s">
        <v>59</v>
      </c>
      <c r="B45" s="29"/>
      <c r="C45" s="30"/>
      <c r="D45" s="31">
        <f aca="true" t="shared" si="13" ref="D45:M45">SUM(D46:D49)</f>
        <v>14956992</v>
      </c>
      <c r="E45" s="31">
        <f t="shared" si="13"/>
        <v>6727289</v>
      </c>
      <c r="F45" s="31">
        <f t="shared" si="13"/>
        <v>0</v>
      </c>
      <c r="G45" s="31">
        <f t="shared" si="13"/>
        <v>2761707</v>
      </c>
      <c r="H45" s="31">
        <f t="shared" si="13"/>
        <v>0</v>
      </c>
      <c r="I45" s="31">
        <f t="shared" si="13"/>
        <v>681184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25127172</v>
      </c>
      <c r="O45" s="43">
        <f t="shared" si="10"/>
        <v>27.356866007037592</v>
      </c>
      <c r="P45" s="9"/>
    </row>
    <row r="46" spans="1:16" ht="15">
      <c r="A46" s="12"/>
      <c r="B46" s="44">
        <v>571</v>
      </c>
      <c r="C46" s="20" t="s">
        <v>60</v>
      </c>
      <c r="D46" s="46">
        <v>0</v>
      </c>
      <c r="E46" s="46">
        <v>5608940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5608940</v>
      </c>
      <c r="O46" s="47">
        <f t="shared" si="10"/>
        <v>6.10665696965474</v>
      </c>
      <c r="P46" s="9"/>
    </row>
    <row r="47" spans="1:16" ht="15">
      <c r="A47" s="12"/>
      <c r="B47" s="44">
        <v>572</v>
      </c>
      <c r="C47" s="20" t="s">
        <v>61</v>
      </c>
      <c r="D47" s="46">
        <v>14620828</v>
      </c>
      <c r="E47" s="46">
        <v>774590</v>
      </c>
      <c r="F47" s="46">
        <v>0</v>
      </c>
      <c r="G47" s="46">
        <v>2761707</v>
      </c>
      <c r="H47" s="46">
        <v>0</v>
      </c>
      <c r="I47" s="46">
        <v>681184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18838309</v>
      </c>
      <c r="O47" s="47">
        <f t="shared" si="10"/>
        <v>20.509952139149217</v>
      </c>
      <c r="P47" s="9"/>
    </row>
    <row r="48" spans="1:16" ht="15">
      <c r="A48" s="12"/>
      <c r="B48" s="44">
        <v>573</v>
      </c>
      <c r="C48" s="20" t="s">
        <v>62</v>
      </c>
      <c r="D48" s="46">
        <v>336164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336164</v>
      </c>
      <c r="O48" s="47">
        <f t="shared" si="10"/>
        <v>0.3659939727554611</v>
      </c>
      <c r="P48" s="9"/>
    </row>
    <row r="49" spans="1:16" ht="15">
      <c r="A49" s="12"/>
      <c r="B49" s="44">
        <v>575</v>
      </c>
      <c r="C49" s="20" t="s">
        <v>63</v>
      </c>
      <c r="D49" s="46">
        <v>0</v>
      </c>
      <c r="E49" s="46">
        <v>343759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343759</v>
      </c>
      <c r="O49" s="47">
        <f t="shared" si="10"/>
        <v>0.374262925478173</v>
      </c>
      <c r="P49" s="9"/>
    </row>
    <row r="50" spans="1:16" ht="15.75">
      <c r="A50" s="28" t="s">
        <v>95</v>
      </c>
      <c r="B50" s="29"/>
      <c r="C50" s="30"/>
      <c r="D50" s="31">
        <f aca="true" t="shared" si="14" ref="D50:M50">SUM(D51:D54)</f>
        <v>9280483</v>
      </c>
      <c r="E50" s="31">
        <f t="shared" si="14"/>
        <v>5553248</v>
      </c>
      <c r="F50" s="31">
        <f t="shared" si="14"/>
        <v>0</v>
      </c>
      <c r="G50" s="31">
        <f t="shared" si="14"/>
        <v>1277876</v>
      </c>
      <c r="H50" s="31">
        <f t="shared" si="14"/>
        <v>0</v>
      </c>
      <c r="I50" s="31">
        <f t="shared" si="14"/>
        <v>773</v>
      </c>
      <c r="J50" s="31">
        <f t="shared" si="14"/>
        <v>240939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16353319</v>
      </c>
      <c r="O50" s="43">
        <f t="shared" si="10"/>
        <v>17.804453149496567</v>
      </c>
      <c r="P50" s="9"/>
    </row>
    <row r="51" spans="1:16" ht="15">
      <c r="A51" s="12"/>
      <c r="B51" s="44">
        <v>581</v>
      </c>
      <c r="C51" s="20" t="s">
        <v>65</v>
      </c>
      <c r="D51" s="46">
        <v>9273770</v>
      </c>
      <c r="E51" s="46">
        <v>5330258</v>
      </c>
      <c r="F51" s="46">
        <v>0</v>
      </c>
      <c r="G51" s="46">
        <v>1277876</v>
      </c>
      <c r="H51" s="46">
        <v>0</v>
      </c>
      <c r="I51" s="46">
        <v>0</v>
      </c>
      <c r="J51" s="46">
        <v>150800</v>
      </c>
      <c r="K51" s="46">
        <v>0</v>
      </c>
      <c r="L51" s="46">
        <v>0</v>
      </c>
      <c r="M51" s="46">
        <v>0</v>
      </c>
      <c r="N51" s="46">
        <f>SUM(D51:M51)</f>
        <v>16032704</v>
      </c>
      <c r="O51" s="47">
        <f t="shared" si="10"/>
        <v>17.45538793854301</v>
      </c>
      <c r="P51" s="9"/>
    </row>
    <row r="52" spans="1:16" ht="15">
      <c r="A52" s="12"/>
      <c r="B52" s="44">
        <v>583</v>
      </c>
      <c r="C52" s="20" t="s">
        <v>66</v>
      </c>
      <c r="D52" s="46">
        <v>6713</v>
      </c>
      <c r="E52" s="46">
        <v>23426</v>
      </c>
      <c r="F52" s="46">
        <v>0</v>
      </c>
      <c r="G52" s="46">
        <v>0</v>
      </c>
      <c r="H52" s="46">
        <v>0</v>
      </c>
      <c r="I52" s="46">
        <v>773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60">SUM(D52:M52)</f>
        <v>30912</v>
      </c>
      <c r="O52" s="47">
        <f t="shared" si="10"/>
        <v>0.03365501863916664</v>
      </c>
      <c r="P52" s="9"/>
    </row>
    <row r="53" spans="1:16" ht="15">
      <c r="A53" s="12"/>
      <c r="B53" s="44">
        <v>587</v>
      </c>
      <c r="C53" s="20" t="s">
        <v>68</v>
      </c>
      <c r="D53" s="46">
        <v>0</v>
      </c>
      <c r="E53" s="46">
        <v>199564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199564</v>
      </c>
      <c r="O53" s="47">
        <f t="shared" si="10"/>
        <v>0.21727258474723896</v>
      </c>
      <c r="P53" s="9"/>
    </row>
    <row r="54" spans="1:16" ht="15">
      <c r="A54" s="12"/>
      <c r="B54" s="44">
        <v>591</v>
      </c>
      <c r="C54" s="20" t="s">
        <v>69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90139</v>
      </c>
      <c r="K54" s="46">
        <v>0</v>
      </c>
      <c r="L54" s="46">
        <v>0</v>
      </c>
      <c r="M54" s="46">
        <v>0</v>
      </c>
      <c r="N54" s="46">
        <f t="shared" si="15"/>
        <v>90139</v>
      </c>
      <c r="O54" s="47">
        <f t="shared" si="10"/>
        <v>0.09813760756715326</v>
      </c>
      <c r="P54" s="9"/>
    </row>
    <row r="55" spans="1:16" ht="15.75">
      <c r="A55" s="28" t="s">
        <v>70</v>
      </c>
      <c r="B55" s="29"/>
      <c r="C55" s="30"/>
      <c r="D55" s="31">
        <f aca="true" t="shared" si="16" ref="D55:M55">SUM(D56:D81)</f>
        <v>13556284</v>
      </c>
      <c r="E55" s="31">
        <f t="shared" si="16"/>
        <v>43467681</v>
      </c>
      <c r="F55" s="31">
        <f t="shared" si="16"/>
        <v>0</v>
      </c>
      <c r="G55" s="31">
        <f t="shared" si="16"/>
        <v>4982434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>SUM(D55:M55)</f>
        <v>62006399</v>
      </c>
      <c r="O55" s="43">
        <f t="shared" si="10"/>
        <v>67.50862170330628</v>
      </c>
      <c r="P55" s="9"/>
    </row>
    <row r="56" spans="1:16" ht="15">
      <c r="A56" s="12"/>
      <c r="B56" s="44">
        <v>602</v>
      </c>
      <c r="C56" s="20" t="s">
        <v>71</v>
      </c>
      <c r="D56" s="46">
        <v>227270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227270</v>
      </c>
      <c r="O56" s="47">
        <f t="shared" si="10"/>
        <v>0.24743711458732537</v>
      </c>
      <c r="P56" s="9"/>
    </row>
    <row r="57" spans="1:16" ht="15">
      <c r="A57" s="12"/>
      <c r="B57" s="44">
        <v>603</v>
      </c>
      <c r="C57" s="20" t="s">
        <v>72</v>
      </c>
      <c r="D57" s="46">
        <v>936334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936334</v>
      </c>
      <c r="O57" s="47">
        <f t="shared" si="10"/>
        <v>1.0194208793505906</v>
      </c>
      <c r="P57" s="9"/>
    </row>
    <row r="58" spans="1:16" ht="15">
      <c r="A58" s="12"/>
      <c r="B58" s="44">
        <v>604</v>
      </c>
      <c r="C58" s="20" t="s">
        <v>73</v>
      </c>
      <c r="D58" s="46">
        <v>0</v>
      </c>
      <c r="E58" s="46">
        <v>1382949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1382949</v>
      </c>
      <c r="O58" s="47">
        <f t="shared" si="10"/>
        <v>1.5056668728007525</v>
      </c>
      <c r="P58" s="9"/>
    </row>
    <row r="59" spans="1:16" ht="15">
      <c r="A59" s="12"/>
      <c r="B59" s="44">
        <v>606</v>
      </c>
      <c r="C59" s="20" t="s">
        <v>74</v>
      </c>
      <c r="D59" s="46">
        <v>580774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580774</v>
      </c>
      <c r="O59" s="47">
        <f t="shared" si="10"/>
        <v>0.6323097759816048</v>
      </c>
      <c r="P59" s="9"/>
    </row>
    <row r="60" spans="1:16" ht="15">
      <c r="A60" s="12"/>
      <c r="B60" s="44">
        <v>608</v>
      </c>
      <c r="C60" s="20" t="s">
        <v>75</v>
      </c>
      <c r="D60" s="46">
        <v>0</v>
      </c>
      <c r="E60" s="46">
        <v>511838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511838</v>
      </c>
      <c r="O60" s="47">
        <f t="shared" si="10"/>
        <v>0.5572566456467966</v>
      </c>
      <c r="P60" s="9"/>
    </row>
    <row r="61" spans="1:16" ht="15">
      <c r="A61" s="12"/>
      <c r="B61" s="44">
        <v>609</v>
      </c>
      <c r="C61" s="20" t="s">
        <v>105</v>
      </c>
      <c r="D61" s="46">
        <v>160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160</v>
      </c>
      <c r="O61" s="47">
        <f t="shared" si="10"/>
        <v>0.00017419781904330558</v>
      </c>
      <c r="P61" s="9"/>
    </row>
    <row r="62" spans="1:16" ht="15">
      <c r="A62" s="12"/>
      <c r="B62" s="44">
        <v>614</v>
      </c>
      <c r="C62" s="20" t="s">
        <v>76</v>
      </c>
      <c r="D62" s="46">
        <v>0</v>
      </c>
      <c r="E62" s="46">
        <v>3451681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7" ref="N62:N75">SUM(D62:M62)</f>
        <v>3451681</v>
      </c>
      <c r="O62" s="47">
        <f t="shared" si="10"/>
        <v>3.7579706389576004</v>
      </c>
      <c r="P62" s="9"/>
    </row>
    <row r="63" spans="1:16" ht="15">
      <c r="A63" s="12"/>
      <c r="B63" s="44">
        <v>622</v>
      </c>
      <c r="C63" s="20" t="s">
        <v>77</v>
      </c>
      <c r="D63" s="46">
        <v>733469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733469</v>
      </c>
      <c r="O63" s="47">
        <f t="shared" si="10"/>
        <v>0.7985543758492144</v>
      </c>
      <c r="P63" s="9"/>
    </row>
    <row r="64" spans="1:16" ht="15">
      <c r="A64" s="12"/>
      <c r="B64" s="44">
        <v>634</v>
      </c>
      <c r="C64" s="20" t="s">
        <v>78</v>
      </c>
      <c r="D64" s="46">
        <v>0</v>
      </c>
      <c r="E64" s="46">
        <v>1993870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1993870</v>
      </c>
      <c r="O64" s="47">
        <f t="shared" si="10"/>
        <v>2.170798784099223</v>
      </c>
      <c r="P64" s="9"/>
    </row>
    <row r="65" spans="1:16" ht="15">
      <c r="A65" s="12"/>
      <c r="B65" s="44">
        <v>654</v>
      </c>
      <c r="C65" s="20" t="s">
        <v>79</v>
      </c>
      <c r="D65" s="46">
        <v>0</v>
      </c>
      <c r="E65" s="46">
        <v>4507059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4507059</v>
      </c>
      <c r="O65" s="47">
        <f t="shared" si="10"/>
        <v>4.906999050621886</v>
      </c>
      <c r="P65" s="9"/>
    </row>
    <row r="66" spans="1:16" ht="15">
      <c r="A66" s="12"/>
      <c r="B66" s="44">
        <v>671</v>
      </c>
      <c r="C66" s="20" t="s">
        <v>80</v>
      </c>
      <c r="D66" s="46">
        <v>921852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921852</v>
      </c>
      <c r="O66" s="47">
        <f t="shared" si="10"/>
        <v>1.0036537992544334</v>
      </c>
      <c r="P66" s="9"/>
    </row>
    <row r="67" spans="1:16" ht="15">
      <c r="A67" s="12"/>
      <c r="B67" s="44">
        <v>674</v>
      </c>
      <c r="C67" s="20" t="s">
        <v>81</v>
      </c>
      <c r="D67" s="46">
        <v>0</v>
      </c>
      <c r="E67" s="46">
        <v>1281243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1281243</v>
      </c>
      <c r="O67" s="47">
        <f t="shared" si="10"/>
        <v>1.3949358516531374</v>
      </c>
      <c r="P67" s="9"/>
    </row>
    <row r="68" spans="1:16" ht="15">
      <c r="A68" s="12"/>
      <c r="B68" s="44">
        <v>685</v>
      </c>
      <c r="C68" s="20" t="s">
        <v>83</v>
      </c>
      <c r="D68" s="46">
        <v>19407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19407</v>
      </c>
      <c r="O68" s="47">
        <f t="shared" si="10"/>
        <v>0.021129106713583947</v>
      </c>
      <c r="P68" s="9"/>
    </row>
    <row r="69" spans="1:16" ht="15">
      <c r="A69" s="12"/>
      <c r="B69" s="44">
        <v>691</v>
      </c>
      <c r="C69" s="20" t="s">
        <v>84</v>
      </c>
      <c r="D69" s="46">
        <v>59328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59328</v>
      </c>
      <c r="O69" s="47">
        <f aca="true" t="shared" si="18" ref="O69:O82">(N69/O$84)</f>
        <v>0.06459255130125771</v>
      </c>
      <c r="P69" s="9"/>
    </row>
    <row r="70" spans="1:16" ht="15">
      <c r="A70" s="12"/>
      <c r="B70" s="44">
        <v>694</v>
      </c>
      <c r="C70" s="20" t="s">
        <v>85</v>
      </c>
      <c r="D70" s="46">
        <v>0</v>
      </c>
      <c r="E70" s="46">
        <v>1652976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1652976</v>
      </c>
      <c r="O70" s="47">
        <f t="shared" si="18"/>
        <v>1.7996550883182942</v>
      </c>
      <c r="P70" s="9"/>
    </row>
    <row r="71" spans="1:16" ht="15">
      <c r="A71" s="12"/>
      <c r="B71" s="44">
        <v>704</v>
      </c>
      <c r="C71" s="20" t="s">
        <v>86</v>
      </c>
      <c r="D71" s="46">
        <v>78297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78297</v>
      </c>
      <c r="O71" s="47">
        <f t="shared" si="18"/>
        <v>0.08524479148521061</v>
      </c>
      <c r="P71" s="9"/>
    </row>
    <row r="72" spans="1:16" ht="15">
      <c r="A72" s="12"/>
      <c r="B72" s="44">
        <v>711</v>
      </c>
      <c r="C72" s="20" t="s">
        <v>87</v>
      </c>
      <c r="D72" s="46">
        <v>0</v>
      </c>
      <c r="E72" s="46">
        <v>15550453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15550453</v>
      </c>
      <c r="O72" s="47">
        <f t="shared" si="18"/>
        <v>16.930343735846428</v>
      </c>
      <c r="P72" s="9"/>
    </row>
    <row r="73" spans="1:16" ht="15">
      <c r="A73" s="12"/>
      <c r="B73" s="44">
        <v>712</v>
      </c>
      <c r="C73" s="20" t="s">
        <v>88</v>
      </c>
      <c r="D73" s="46">
        <v>5015317</v>
      </c>
      <c r="E73" s="46">
        <v>0</v>
      </c>
      <c r="F73" s="46">
        <v>0</v>
      </c>
      <c r="G73" s="46">
        <v>4982434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9997751</v>
      </c>
      <c r="O73" s="47">
        <f t="shared" si="18"/>
        <v>10.884915122112671</v>
      </c>
      <c r="P73" s="9"/>
    </row>
    <row r="74" spans="1:16" ht="15">
      <c r="A74" s="12"/>
      <c r="B74" s="44">
        <v>713</v>
      </c>
      <c r="C74" s="20" t="s">
        <v>89</v>
      </c>
      <c r="D74" s="46">
        <v>4079822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4079822</v>
      </c>
      <c r="O74" s="47">
        <f t="shared" si="18"/>
        <v>4.441850590530606</v>
      </c>
      <c r="P74" s="9"/>
    </row>
    <row r="75" spans="1:16" ht="15">
      <c r="A75" s="12"/>
      <c r="B75" s="44">
        <v>714</v>
      </c>
      <c r="C75" s="20" t="s">
        <v>90</v>
      </c>
      <c r="D75" s="46">
        <v>270676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270676</v>
      </c>
      <c r="O75" s="47">
        <f t="shared" si="18"/>
        <v>0.29469480542103615</v>
      </c>
      <c r="P75" s="9"/>
    </row>
    <row r="76" spans="1:16" ht="15">
      <c r="A76" s="12"/>
      <c r="B76" s="44">
        <v>715</v>
      </c>
      <c r="C76" s="20" t="s">
        <v>91</v>
      </c>
      <c r="D76" s="46">
        <v>347534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aca="true" t="shared" si="19" ref="N76:N81">SUM(D76:M76)</f>
        <v>347534</v>
      </c>
      <c r="O76" s="47">
        <f t="shared" si="18"/>
        <v>0.378372905271226</v>
      </c>
      <c r="P76" s="9"/>
    </row>
    <row r="77" spans="1:16" ht="15">
      <c r="A77" s="12"/>
      <c r="B77" s="44">
        <v>716</v>
      </c>
      <c r="C77" s="20" t="s">
        <v>92</v>
      </c>
      <c r="D77" s="46">
        <v>0</v>
      </c>
      <c r="E77" s="46">
        <v>3830832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3830832</v>
      </c>
      <c r="O77" s="47">
        <f t="shared" si="18"/>
        <v>4.170766122008152</v>
      </c>
      <c r="P77" s="9"/>
    </row>
    <row r="78" spans="1:16" ht="15">
      <c r="A78" s="12"/>
      <c r="B78" s="44">
        <v>719</v>
      </c>
      <c r="C78" s="20" t="s">
        <v>93</v>
      </c>
      <c r="D78" s="46">
        <v>286044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286044</v>
      </c>
      <c r="O78" s="47">
        <f t="shared" si="18"/>
        <v>0.31142650594014565</v>
      </c>
      <c r="P78" s="9"/>
    </row>
    <row r="79" spans="1:16" ht="15">
      <c r="A79" s="12"/>
      <c r="B79" s="44">
        <v>724</v>
      </c>
      <c r="C79" s="20" t="s">
        <v>94</v>
      </c>
      <c r="D79" s="46">
        <v>0</v>
      </c>
      <c r="E79" s="46">
        <v>2830429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2830429</v>
      </c>
      <c r="O79" s="47">
        <f t="shared" si="18"/>
        <v>3.0815909922307774</v>
      </c>
      <c r="P79" s="9"/>
    </row>
    <row r="80" spans="1:16" ht="15">
      <c r="A80" s="12"/>
      <c r="B80" s="44">
        <v>744</v>
      </c>
      <c r="C80" s="20" t="s">
        <v>96</v>
      </c>
      <c r="D80" s="46">
        <v>0</v>
      </c>
      <c r="E80" s="46">
        <v>1761254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1761254</v>
      </c>
      <c r="O80" s="47">
        <f t="shared" si="18"/>
        <v>1.9175412848831133</v>
      </c>
      <c r="P80" s="9"/>
    </row>
    <row r="81" spans="1:16" ht="15.75" thickBot="1">
      <c r="A81" s="12"/>
      <c r="B81" s="44">
        <v>764</v>
      </c>
      <c r="C81" s="20" t="s">
        <v>98</v>
      </c>
      <c r="D81" s="46">
        <v>0</v>
      </c>
      <c r="E81" s="46">
        <v>4713097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4713097</v>
      </c>
      <c r="O81" s="47">
        <f t="shared" si="18"/>
        <v>5.131320114622165</v>
      </c>
      <c r="P81" s="9"/>
    </row>
    <row r="82" spans="1:119" ht="16.5" thickBot="1">
      <c r="A82" s="14" t="s">
        <v>10</v>
      </c>
      <c r="B82" s="23"/>
      <c r="C82" s="22"/>
      <c r="D82" s="15">
        <f aca="true" t="shared" si="20" ref="D82:M82">SUM(D5,D14,D24,D30,D34,D40,D45,D50,D55)</f>
        <v>191271752</v>
      </c>
      <c r="E82" s="15">
        <f t="shared" si="20"/>
        <v>506644960</v>
      </c>
      <c r="F82" s="15">
        <f t="shared" si="20"/>
        <v>0</v>
      </c>
      <c r="G82" s="15">
        <f t="shared" si="20"/>
        <v>67088303</v>
      </c>
      <c r="H82" s="15">
        <f t="shared" si="20"/>
        <v>0</v>
      </c>
      <c r="I82" s="15">
        <f t="shared" si="20"/>
        <v>224066398</v>
      </c>
      <c r="J82" s="15">
        <f t="shared" si="20"/>
        <v>164770830</v>
      </c>
      <c r="K82" s="15">
        <f t="shared" si="20"/>
        <v>0</v>
      </c>
      <c r="L82" s="15">
        <f t="shared" si="20"/>
        <v>0</v>
      </c>
      <c r="M82" s="15">
        <f t="shared" si="20"/>
        <v>25771894</v>
      </c>
      <c r="N82" s="15">
        <f>SUM(D82:M82)</f>
        <v>1179614137</v>
      </c>
      <c r="O82" s="37">
        <f t="shared" si="18"/>
        <v>1284.2888123628193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106</v>
      </c>
      <c r="M84" s="48"/>
      <c r="N84" s="48"/>
      <c r="O84" s="41">
        <v>918496</v>
      </c>
    </row>
    <row r="85" spans="1:15" ht="15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5" ht="15.75" customHeight="1" thickBot="1">
      <c r="A86" s="52" t="s">
        <v>103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84408324</v>
      </c>
      <c r="E5" s="26">
        <f t="shared" si="0"/>
        <v>56777500</v>
      </c>
      <c r="F5" s="26">
        <f t="shared" si="0"/>
        <v>23132102</v>
      </c>
      <c r="G5" s="26">
        <f t="shared" si="0"/>
        <v>17587517</v>
      </c>
      <c r="H5" s="26">
        <f t="shared" si="0"/>
        <v>0</v>
      </c>
      <c r="I5" s="26">
        <f t="shared" si="0"/>
        <v>7981774</v>
      </c>
      <c r="J5" s="26">
        <f t="shared" si="0"/>
        <v>114436105</v>
      </c>
      <c r="K5" s="26">
        <f t="shared" si="0"/>
        <v>0</v>
      </c>
      <c r="L5" s="26">
        <f t="shared" si="0"/>
        <v>0</v>
      </c>
      <c r="M5" s="26">
        <f t="shared" si="0"/>
        <v>1018141</v>
      </c>
      <c r="N5" s="27">
        <f>SUM(D5:M5)</f>
        <v>305341463</v>
      </c>
      <c r="O5" s="32">
        <f aca="true" t="shared" si="1" ref="O5:O36">(N5/O$85)</f>
        <v>333.1450855498166</v>
      </c>
      <c r="P5" s="6"/>
    </row>
    <row r="6" spans="1:16" ht="15">
      <c r="A6" s="12"/>
      <c r="B6" s="44">
        <v>511</v>
      </c>
      <c r="C6" s="20" t="s">
        <v>20</v>
      </c>
      <c r="D6" s="46">
        <v>43666774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43666774</v>
      </c>
      <c r="O6" s="47">
        <f t="shared" si="1"/>
        <v>47.642960169855826</v>
      </c>
      <c r="P6" s="9"/>
    </row>
    <row r="7" spans="1:16" ht="15">
      <c r="A7" s="12"/>
      <c r="B7" s="44">
        <v>512</v>
      </c>
      <c r="C7" s="20" t="s">
        <v>21</v>
      </c>
      <c r="D7" s="46">
        <v>1504607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1504607</v>
      </c>
      <c r="O7" s="47">
        <f t="shared" si="1"/>
        <v>1.6416127138745416</v>
      </c>
      <c r="P7" s="9"/>
    </row>
    <row r="8" spans="1:16" ht="15">
      <c r="A8" s="12"/>
      <c r="B8" s="44">
        <v>513</v>
      </c>
      <c r="C8" s="20" t="s">
        <v>22</v>
      </c>
      <c r="D8" s="46">
        <v>5656460</v>
      </c>
      <c r="E8" s="46">
        <v>44199324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49855784</v>
      </c>
      <c r="O8" s="47">
        <f t="shared" si="1"/>
        <v>54.395525791507644</v>
      </c>
      <c r="P8" s="9"/>
    </row>
    <row r="9" spans="1:16" ht="15">
      <c r="A9" s="12"/>
      <c r="B9" s="44">
        <v>514</v>
      </c>
      <c r="C9" s="20" t="s">
        <v>23</v>
      </c>
      <c r="D9" s="46">
        <v>4746312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4746312</v>
      </c>
      <c r="O9" s="47">
        <f t="shared" si="1"/>
        <v>5.178499184980066</v>
      </c>
      <c r="P9" s="9"/>
    </row>
    <row r="10" spans="1:16" ht="15">
      <c r="A10" s="12"/>
      <c r="B10" s="44">
        <v>515</v>
      </c>
      <c r="C10" s="20" t="s">
        <v>24</v>
      </c>
      <c r="D10" s="46">
        <v>2864735</v>
      </c>
      <c r="E10" s="46">
        <v>1779589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1018141</v>
      </c>
      <c r="N10" s="46">
        <f t="shared" si="2"/>
        <v>5662465</v>
      </c>
      <c r="O10" s="47">
        <f t="shared" si="1"/>
        <v>6.178074763622398</v>
      </c>
      <c r="P10" s="9"/>
    </row>
    <row r="11" spans="1:16" ht="15">
      <c r="A11" s="12"/>
      <c r="B11" s="44">
        <v>516</v>
      </c>
      <c r="C11" s="20" t="s">
        <v>25</v>
      </c>
      <c r="D11" s="46">
        <v>0</v>
      </c>
      <c r="E11" s="46">
        <v>1479071</v>
      </c>
      <c r="F11" s="46">
        <v>0</v>
      </c>
      <c r="G11" s="46">
        <v>0</v>
      </c>
      <c r="H11" s="46">
        <v>0</v>
      </c>
      <c r="I11" s="46">
        <v>0</v>
      </c>
      <c r="J11" s="46">
        <v>29000927</v>
      </c>
      <c r="K11" s="46">
        <v>0</v>
      </c>
      <c r="L11" s="46">
        <v>0</v>
      </c>
      <c r="M11" s="46">
        <v>0</v>
      </c>
      <c r="N11" s="46">
        <f t="shared" si="2"/>
        <v>30479998</v>
      </c>
      <c r="O11" s="47">
        <f t="shared" si="1"/>
        <v>33.25542964752297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5458195</v>
      </c>
      <c r="F12" s="46">
        <v>23132102</v>
      </c>
      <c r="G12" s="46">
        <v>0</v>
      </c>
      <c r="H12" s="46">
        <v>0</v>
      </c>
      <c r="I12" s="46">
        <v>7981774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36572071</v>
      </c>
      <c r="O12" s="47">
        <f t="shared" si="1"/>
        <v>39.90223143074731</v>
      </c>
      <c r="P12" s="9"/>
    </row>
    <row r="13" spans="1:16" ht="15">
      <c r="A13" s="12"/>
      <c r="B13" s="44">
        <v>519</v>
      </c>
      <c r="C13" s="20" t="s">
        <v>27</v>
      </c>
      <c r="D13" s="46">
        <v>25969436</v>
      </c>
      <c r="E13" s="46">
        <v>3861321</v>
      </c>
      <c r="F13" s="46">
        <v>0</v>
      </c>
      <c r="G13" s="46">
        <v>17587517</v>
      </c>
      <c r="H13" s="46">
        <v>0</v>
      </c>
      <c r="I13" s="46">
        <v>0</v>
      </c>
      <c r="J13" s="46">
        <v>85435178</v>
      </c>
      <c r="K13" s="46">
        <v>0</v>
      </c>
      <c r="L13" s="46">
        <v>0</v>
      </c>
      <c r="M13" s="46">
        <v>0</v>
      </c>
      <c r="N13" s="46">
        <f t="shared" si="2"/>
        <v>132853452</v>
      </c>
      <c r="O13" s="47">
        <f t="shared" si="1"/>
        <v>144.95075184770585</v>
      </c>
      <c r="P13" s="9"/>
    </row>
    <row r="14" spans="1:16" ht="15.75">
      <c r="A14" s="28" t="s">
        <v>28</v>
      </c>
      <c r="B14" s="29"/>
      <c r="C14" s="30"/>
      <c r="D14" s="31">
        <f>SUM(D15:D23)</f>
        <v>21959907</v>
      </c>
      <c r="E14" s="31">
        <f aca="true" t="shared" si="3" ref="E14:M14">SUM(E15:E23)</f>
        <v>342145678</v>
      </c>
      <c r="F14" s="31">
        <f t="shared" si="3"/>
        <v>0</v>
      </c>
      <c r="G14" s="31">
        <f t="shared" si="3"/>
        <v>6008199</v>
      </c>
      <c r="H14" s="31">
        <f t="shared" si="3"/>
        <v>0</v>
      </c>
      <c r="I14" s="31">
        <f t="shared" si="3"/>
        <v>0</v>
      </c>
      <c r="J14" s="31">
        <f t="shared" si="3"/>
        <v>55672339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425786123</v>
      </c>
      <c r="O14" s="43">
        <f t="shared" si="1"/>
        <v>464.55713213360656</v>
      </c>
      <c r="P14" s="10"/>
    </row>
    <row r="15" spans="1:16" ht="15">
      <c r="A15" s="12"/>
      <c r="B15" s="44">
        <v>521</v>
      </c>
      <c r="C15" s="20" t="s">
        <v>29</v>
      </c>
      <c r="D15" s="46">
        <v>0</v>
      </c>
      <c r="E15" s="46">
        <v>140618217</v>
      </c>
      <c r="F15" s="46">
        <v>0</v>
      </c>
      <c r="G15" s="46">
        <v>355554</v>
      </c>
      <c r="H15" s="46">
        <v>0</v>
      </c>
      <c r="I15" s="46">
        <v>0</v>
      </c>
      <c r="J15" s="46">
        <v>55672339</v>
      </c>
      <c r="K15" s="46">
        <v>0</v>
      </c>
      <c r="L15" s="46">
        <v>0</v>
      </c>
      <c r="M15" s="46">
        <v>0</v>
      </c>
      <c r="N15" s="46">
        <f>SUM(D15:M15)</f>
        <v>196646110</v>
      </c>
      <c r="O15" s="47">
        <f t="shared" si="1"/>
        <v>214.5522081912231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15196801</v>
      </c>
      <c r="F16" s="46">
        <v>0</v>
      </c>
      <c r="G16" s="46">
        <v>276433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15473234</v>
      </c>
      <c r="O16" s="47">
        <f t="shared" si="1"/>
        <v>16.882187613879125</v>
      </c>
      <c r="P16" s="9"/>
    </row>
    <row r="17" spans="1:16" ht="15">
      <c r="A17" s="12"/>
      <c r="B17" s="44">
        <v>523</v>
      </c>
      <c r="C17" s="20" t="s">
        <v>31</v>
      </c>
      <c r="D17" s="46">
        <v>6507237</v>
      </c>
      <c r="E17" s="46">
        <v>97779554</v>
      </c>
      <c r="F17" s="46">
        <v>0</v>
      </c>
      <c r="G17" s="46">
        <v>2615857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106902648</v>
      </c>
      <c r="O17" s="47">
        <f t="shared" si="1"/>
        <v>116.63693316836545</v>
      </c>
      <c r="P17" s="9"/>
    </row>
    <row r="18" spans="1:16" ht="15">
      <c r="A18" s="12"/>
      <c r="B18" s="44">
        <v>524</v>
      </c>
      <c r="C18" s="20" t="s">
        <v>32</v>
      </c>
      <c r="D18" s="46">
        <v>0</v>
      </c>
      <c r="E18" s="46">
        <v>4244243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4244243</v>
      </c>
      <c r="O18" s="47">
        <f t="shared" si="1"/>
        <v>4.630713049702032</v>
      </c>
      <c r="P18" s="9"/>
    </row>
    <row r="19" spans="1:16" ht="15">
      <c r="A19" s="12"/>
      <c r="B19" s="44">
        <v>525</v>
      </c>
      <c r="C19" s="20" t="s">
        <v>33</v>
      </c>
      <c r="D19" s="46">
        <v>8406268</v>
      </c>
      <c r="E19" s="46">
        <v>3689276</v>
      </c>
      <c r="F19" s="46">
        <v>0</v>
      </c>
      <c r="G19" s="46">
        <v>2481406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14576950</v>
      </c>
      <c r="O19" s="47">
        <f t="shared" si="1"/>
        <v>15.904290256202117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80334831</v>
      </c>
      <c r="F20" s="46">
        <v>0</v>
      </c>
      <c r="G20" s="46">
        <v>278949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80613780</v>
      </c>
      <c r="O20" s="47">
        <f t="shared" si="1"/>
        <v>87.9542672348894</v>
      </c>
      <c r="P20" s="9"/>
    </row>
    <row r="21" spans="1:16" ht="15">
      <c r="A21" s="12"/>
      <c r="B21" s="44">
        <v>527</v>
      </c>
      <c r="C21" s="20" t="s">
        <v>35</v>
      </c>
      <c r="D21" s="46">
        <v>4534342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4534342</v>
      </c>
      <c r="O21" s="47">
        <f t="shared" si="1"/>
        <v>4.94722773206247</v>
      </c>
      <c r="P21" s="9"/>
    </row>
    <row r="22" spans="1:16" ht="15">
      <c r="A22" s="12"/>
      <c r="B22" s="44">
        <v>528</v>
      </c>
      <c r="C22" s="20" t="s">
        <v>36</v>
      </c>
      <c r="D22" s="46">
        <v>1127982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1127982</v>
      </c>
      <c r="O22" s="47">
        <f t="shared" si="1"/>
        <v>1.2306931924559923</v>
      </c>
      <c r="P22" s="9"/>
    </row>
    <row r="23" spans="1:16" ht="15">
      <c r="A23" s="12"/>
      <c r="B23" s="44">
        <v>529</v>
      </c>
      <c r="C23" s="20" t="s">
        <v>37</v>
      </c>
      <c r="D23" s="46">
        <v>1384078</v>
      </c>
      <c r="E23" s="46">
        <v>282756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1666834</v>
      </c>
      <c r="O23" s="47">
        <f t="shared" si="1"/>
        <v>1.81861169482686</v>
      </c>
      <c r="P23" s="9"/>
    </row>
    <row r="24" spans="1:16" ht="15.75">
      <c r="A24" s="28" t="s">
        <v>38</v>
      </c>
      <c r="B24" s="29"/>
      <c r="C24" s="30"/>
      <c r="D24" s="31">
        <f aca="true" t="shared" si="5" ref="D24:M24">SUM(D25:D29)</f>
        <v>13228764</v>
      </c>
      <c r="E24" s="31">
        <f t="shared" si="5"/>
        <v>2501207</v>
      </c>
      <c r="F24" s="31">
        <f t="shared" si="5"/>
        <v>0</v>
      </c>
      <c r="G24" s="31">
        <f t="shared" si="5"/>
        <v>12019510</v>
      </c>
      <c r="H24" s="31">
        <f t="shared" si="5"/>
        <v>0</v>
      </c>
      <c r="I24" s="31">
        <f t="shared" si="5"/>
        <v>199840782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aca="true" t="shared" si="6" ref="N24:N29">SUM(D24:M24)</f>
        <v>227590263</v>
      </c>
      <c r="O24" s="43">
        <f t="shared" si="1"/>
        <v>248.31405762092734</v>
      </c>
      <c r="P24" s="10"/>
    </row>
    <row r="25" spans="1:16" ht="15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93099420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93099420</v>
      </c>
      <c r="O25" s="47">
        <f t="shared" si="1"/>
        <v>101.57681808362301</v>
      </c>
      <c r="P25" s="9"/>
    </row>
    <row r="26" spans="1:16" ht="15">
      <c r="A26" s="12"/>
      <c r="B26" s="44">
        <v>534</v>
      </c>
      <c r="C26" s="20" t="s">
        <v>40</v>
      </c>
      <c r="D26" s="46">
        <v>0</v>
      </c>
      <c r="E26" s="46">
        <v>1070812</v>
      </c>
      <c r="F26" s="46">
        <v>0</v>
      </c>
      <c r="G26" s="46">
        <v>0</v>
      </c>
      <c r="H26" s="46">
        <v>0</v>
      </c>
      <c r="I26" s="46">
        <v>55335047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56405859</v>
      </c>
      <c r="O26" s="47">
        <f t="shared" si="1"/>
        <v>61.54203408027128</v>
      </c>
      <c r="P26" s="9"/>
    </row>
    <row r="27" spans="1:16" ht="15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51406315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51406315</v>
      </c>
      <c r="O27" s="47">
        <f t="shared" si="1"/>
        <v>56.08724422885149</v>
      </c>
      <c r="P27" s="9"/>
    </row>
    <row r="28" spans="1:16" ht="15">
      <c r="A28" s="12"/>
      <c r="B28" s="44">
        <v>537</v>
      </c>
      <c r="C28" s="20" t="s">
        <v>42</v>
      </c>
      <c r="D28" s="46">
        <v>10105909</v>
      </c>
      <c r="E28" s="46">
        <v>1430395</v>
      </c>
      <c r="F28" s="46">
        <v>0</v>
      </c>
      <c r="G28" s="46">
        <v>5138104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16674408</v>
      </c>
      <c r="O28" s="47">
        <f t="shared" si="1"/>
        <v>18.192737485025237</v>
      </c>
      <c r="P28" s="9"/>
    </row>
    <row r="29" spans="1:16" ht="15">
      <c r="A29" s="12"/>
      <c r="B29" s="44">
        <v>538</v>
      </c>
      <c r="C29" s="20" t="s">
        <v>43</v>
      </c>
      <c r="D29" s="46">
        <v>3122855</v>
      </c>
      <c r="E29" s="46">
        <v>0</v>
      </c>
      <c r="F29" s="46">
        <v>0</v>
      </c>
      <c r="G29" s="46">
        <v>6881406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10004261</v>
      </c>
      <c r="O29" s="47">
        <f t="shared" si="1"/>
        <v>10.915223743156343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3765337</v>
      </c>
      <c r="E30" s="31">
        <f t="shared" si="7"/>
        <v>25282655</v>
      </c>
      <c r="F30" s="31">
        <f t="shared" si="7"/>
        <v>0</v>
      </c>
      <c r="G30" s="31">
        <f t="shared" si="7"/>
        <v>34316323</v>
      </c>
      <c r="H30" s="31">
        <f t="shared" si="7"/>
        <v>0</v>
      </c>
      <c r="I30" s="31">
        <f t="shared" si="7"/>
        <v>11483343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9407013</v>
      </c>
      <c r="N30" s="31">
        <f aca="true" t="shared" si="8" ref="N30:N40">SUM(D30:M30)</f>
        <v>84254671</v>
      </c>
      <c r="O30" s="43">
        <f t="shared" si="1"/>
        <v>91.92668857510075</v>
      </c>
      <c r="P30" s="10"/>
    </row>
    <row r="31" spans="1:16" ht="15">
      <c r="A31" s="12"/>
      <c r="B31" s="44">
        <v>541</v>
      </c>
      <c r="C31" s="20" t="s">
        <v>45</v>
      </c>
      <c r="D31" s="46">
        <v>3765337</v>
      </c>
      <c r="E31" s="46">
        <v>25282655</v>
      </c>
      <c r="F31" s="46">
        <v>0</v>
      </c>
      <c r="G31" s="46">
        <v>34316323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63364315</v>
      </c>
      <c r="O31" s="47">
        <f t="shared" si="1"/>
        <v>69.13410951162085</v>
      </c>
      <c r="P31" s="9"/>
    </row>
    <row r="32" spans="1:16" ht="15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11483343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11483343</v>
      </c>
      <c r="O32" s="47">
        <f t="shared" si="1"/>
        <v>12.528987214988511</v>
      </c>
      <c r="P32" s="9"/>
    </row>
    <row r="33" spans="1:16" ht="15">
      <c r="A33" s="12"/>
      <c r="B33" s="44">
        <v>549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9407013</v>
      </c>
      <c r="N33" s="46">
        <f t="shared" si="8"/>
        <v>9407013</v>
      </c>
      <c r="O33" s="47">
        <f t="shared" si="1"/>
        <v>10.263591848491394</v>
      </c>
      <c r="P33" s="9"/>
    </row>
    <row r="34" spans="1:16" ht="15.75">
      <c r="A34" s="28" t="s">
        <v>48</v>
      </c>
      <c r="B34" s="29"/>
      <c r="C34" s="30"/>
      <c r="D34" s="31">
        <f>SUM(D35:D39)</f>
        <v>3864184</v>
      </c>
      <c r="E34" s="31">
        <f aca="true" t="shared" si="9" ref="E34:M34">SUM(E35:E39)</f>
        <v>41848150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6922790</v>
      </c>
      <c r="N34" s="31">
        <f t="shared" si="8"/>
        <v>52635124</v>
      </c>
      <c r="O34" s="43">
        <f t="shared" si="1"/>
        <v>57.427945473311645</v>
      </c>
      <c r="P34" s="10"/>
    </row>
    <row r="35" spans="1:16" ht="15">
      <c r="A35" s="13"/>
      <c r="B35" s="45">
        <v>551</v>
      </c>
      <c r="C35" s="21" t="s">
        <v>49</v>
      </c>
      <c r="D35" s="46">
        <v>1551725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1551725</v>
      </c>
      <c r="O35" s="47">
        <f t="shared" si="1"/>
        <v>1.6930211599686649</v>
      </c>
      <c r="P35" s="9"/>
    </row>
    <row r="36" spans="1:16" ht="15">
      <c r="A36" s="13"/>
      <c r="B36" s="45">
        <v>552</v>
      </c>
      <c r="C36" s="21" t="s">
        <v>50</v>
      </c>
      <c r="D36" s="46">
        <v>1645031</v>
      </c>
      <c r="E36" s="46">
        <v>23529189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25174220</v>
      </c>
      <c r="O36" s="47">
        <f t="shared" si="1"/>
        <v>27.466520901388044</v>
      </c>
      <c r="P36" s="9"/>
    </row>
    <row r="37" spans="1:16" ht="15">
      <c r="A37" s="13"/>
      <c r="B37" s="45">
        <v>553</v>
      </c>
      <c r="C37" s="21" t="s">
        <v>51</v>
      </c>
      <c r="D37" s="46">
        <v>492852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492852</v>
      </c>
      <c r="O37" s="47">
        <f aca="true" t="shared" si="10" ref="O37:O68">(N37/O$85)</f>
        <v>0.5377298585334879</v>
      </c>
      <c r="P37" s="9"/>
    </row>
    <row r="38" spans="1:16" ht="15">
      <c r="A38" s="13"/>
      <c r="B38" s="45">
        <v>554</v>
      </c>
      <c r="C38" s="21" t="s">
        <v>52</v>
      </c>
      <c r="D38" s="46">
        <v>171014</v>
      </c>
      <c r="E38" s="46">
        <v>18318961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6922790</v>
      </c>
      <c r="N38" s="46">
        <f t="shared" si="8"/>
        <v>25412765</v>
      </c>
      <c r="O38" s="47">
        <f t="shared" si="10"/>
        <v>27.726787206696475</v>
      </c>
      <c r="P38" s="9"/>
    </row>
    <row r="39" spans="1:16" ht="15">
      <c r="A39" s="13"/>
      <c r="B39" s="45">
        <v>559</v>
      </c>
      <c r="C39" s="21" t="s">
        <v>53</v>
      </c>
      <c r="D39" s="46">
        <v>3562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3562</v>
      </c>
      <c r="O39" s="47">
        <f t="shared" si="10"/>
        <v>0.003886346724972778</v>
      </c>
      <c r="P39" s="9"/>
    </row>
    <row r="40" spans="1:16" ht="15.75">
      <c r="A40" s="28" t="s">
        <v>54</v>
      </c>
      <c r="B40" s="29"/>
      <c r="C40" s="30"/>
      <c r="D40" s="31">
        <f aca="true" t="shared" si="11" ref="D40:M40">SUM(D41:D44)</f>
        <v>53581128</v>
      </c>
      <c r="E40" s="31">
        <f t="shared" si="11"/>
        <v>5021884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389</v>
      </c>
      <c r="N40" s="31">
        <f t="shared" si="8"/>
        <v>58603401</v>
      </c>
      <c r="O40" s="43">
        <f t="shared" si="10"/>
        <v>63.93967870539484</v>
      </c>
      <c r="P40" s="10"/>
    </row>
    <row r="41" spans="1:16" ht="15">
      <c r="A41" s="12"/>
      <c r="B41" s="44">
        <v>562</v>
      </c>
      <c r="C41" s="20" t="s">
        <v>55</v>
      </c>
      <c r="D41" s="46">
        <v>38285765</v>
      </c>
      <c r="E41" s="46">
        <v>4393308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389</v>
      </c>
      <c r="N41" s="46">
        <f aca="true" t="shared" si="12" ref="N41:N50">SUM(D41:M41)</f>
        <v>42679462</v>
      </c>
      <c r="O41" s="47">
        <f t="shared" si="10"/>
        <v>46.565746032369496</v>
      </c>
      <c r="P41" s="9"/>
    </row>
    <row r="42" spans="1:16" ht="15">
      <c r="A42" s="12"/>
      <c r="B42" s="44">
        <v>563</v>
      </c>
      <c r="C42" s="20" t="s">
        <v>56</v>
      </c>
      <c r="D42" s="46">
        <v>3239840</v>
      </c>
      <c r="E42" s="46">
        <v>60062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3299902</v>
      </c>
      <c r="O42" s="47">
        <f t="shared" si="10"/>
        <v>3.600382742962134</v>
      </c>
      <c r="P42" s="9"/>
    </row>
    <row r="43" spans="1:16" ht="15">
      <c r="A43" s="12"/>
      <c r="B43" s="44">
        <v>564</v>
      </c>
      <c r="C43" s="20" t="s">
        <v>57</v>
      </c>
      <c r="D43" s="46">
        <v>10316970</v>
      </c>
      <c r="E43" s="46">
        <v>414744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10731714</v>
      </c>
      <c r="O43" s="47">
        <f t="shared" si="10"/>
        <v>11.708916776317944</v>
      </c>
      <c r="P43" s="9"/>
    </row>
    <row r="44" spans="1:16" ht="15">
      <c r="A44" s="12"/>
      <c r="B44" s="44">
        <v>569</v>
      </c>
      <c r="C44" s="20" t="s">
        <v>58</v>
      </c>
      <c r="D44" s="46">
        <v>1738553</v>
      </c>
      <c r="E44" s="46">
        <v>153770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1892323</v>
      </c>
      <c r="O44" s="47">
        <f t="shared" si="10"/>
        <v>2.064633153745273</v>
      </c>
      <c r="P44" s="9"/>
    </row>
    <row r="45" spans="1:16" ht="15.75">
      <c r="A45" s="28" t="s">
        <v>59</v>
      </c>
      <c r="B45" s="29"/>
      <c r="C45" s="30"/>
      <c r="D45" s="31">
        <f aca="true" t="shared" si="13" ref="D45:M45">SUM(D46:D50)</f>
        <v>13460888</v>
      </c>
      <c r="E45" s="31">
        <f t="shared" si="13"/>
        <v>7641685</v>
      </c>
      <c r="F45" s="31">
        <f t="shared" si="13"/>
        <v>0</v>
      </c>
      <c r="G45" s="31">
        <f t="shared" si="13"/>
        <v>4928268</v>
      </c>
      <c r="H45" s="31">
        <f t="shared" si="13"/>
        <v>0</v>
      </c>
      <c r="I45" s="31">
        <f t="shared" si="13"/>
        <v>1056612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27087453</v>
      </c>
      <c r="O45" s="43">
        <f t="shared" si="10"/>
        <v>29.55396806692983</v>
      </c>
      <c r="P45" s="9"/>
    </row>
    <row r="46" spans="1:16" ht="15">
      <c r="A46" s="12"/>
      <c r="B46" s="44">
        <v>571</v>
      </c>
      <c r="C46" s="20" t="s">
        <v>60</v>
      </c>
      <c r="D46" s="46">
        <v>0</v>
      </c>
      <c r="E46" s="46">
        <v>6455820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6455820</v>
      </c>
      <c r="O46" s="47">
        <f t="shared" si="10"/>
        <v>7.043670666483369</v>
      </c>
      <c r="P46" s="9"/>
    </row>
    <row r="47" spans="1:16" ht="15">
      <c r="A47" s="12"/>
      <c r="B47" s="44">
        <v>572</v>
      </c>
      <c r="C47" s="20" t="s">
        <v>61</v>
      </c>
      <c r="D47" s="46">
        <v>12152989</v>
      </c>
      <c r="E47" s="46">
        <v>817220</v>
      </c>
      <c r="F47" s="46">
        <v>0</v>
      </c>
      <c r="G47" s="46">
        <v>4403819</v>
      </c>
      <c r="H47" s="46">
        <v>0</v>
      </c>
      <c r="I47" s="46">
        <v>1056012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18430040</v>
      </c>
      <c r="O47" s="47">
        <f t="shared" si="10"/>
        <v>20.108232901492784</v>
      </c>
      <c r="P47" s="9"/>
    </row>
    <row r="48" spans="1:16" ht="15">
      <c r="A48" s="12"/>
      <c r="B48" s="44">
        <v>573</v>
      </c>
      <c r="C48" s="20" t="s">
        <v>62</v>
      </c>
      <c r="D48" s="46">
        <v>1260030</v>
      </c>
      <c r="E48" s="46">
        <v>0</v>
      </c>
      <c r="F48" s="46">
        <v>0</v>
      </c>
      <c r="G48" s="46">
        <v>332449</v>
      </c>
      <c r="H48" s="46">
        <v>0</v>
      </c>
      <c r="I48" s="46">
        <v>600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1593079</v>
      </c>
      <c r="O48" s="47">
        <f t="shared" si="10"/>
        <v>1.7381407507784694</v>
      </c>
      <c r="P48" s="9"/>
    </row>
    <row r="49" spans="1:16" ht="15">
      <c r="A49" s="12"/>
      <c r="B49" s="44">
        <v>575</v>
      </c>
      <c r="C49" s="20" t="s">
        <v>63</v>
      </c>
      <c r="D49" s="46">
        <v>0</v>
      </c>
      <c r="E49" s="46">
        <v>368645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368645</v>
      </c>
      <c r="O49" s="47">
        <f t="shared" si="10"/>
        <v>0.4022128827702386</v>
      </c>
      <c r="P49" s="9"/>
    </row>
    <row r="50" spans="1:16" ht="15">
      <c r="A50" s="12"/>
      <c r="B50" s="44">
        <v>579</v>
      </c>
      <c r="C50" s="20" t="s">
        <v>64</v>
      </c>
      <c r="D50" s="46">
        <v>47869</v>
      </c>
      <c r="E50" s="46">
        <v>0</v>
      </c>
      <c r="F50" s="46">
        <v>0</v>
      </c>
      <c r="G50" s="46">
        <v>192000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239869</v>
      </c>
      <c r="O50" s="47">
        <f t="shared" si="10"/>
        <v>0.2617108654049678</v>
      </c>
      <c r="P50" s="9"/>
    </row>
    <row r="51" spans="1:16" ht="15.75">
      <c r="A51" s="28" t="s">
        <v>95</v>
      </c>
      <c r="B51" s="29"/>
      <c r="C51" s="30"/>
      <c r="D51" s="31">
        <f aca="true" t="shared" si="14" ref="D51:M51">SUM(D52:D55)</f>
        <v>6973740</v>
      </c>
      <c r="E51" s="31">
        <f t="shared" si="14"/>
        <v>9572174</v>
      </c>
      <c r="F51" s="31">
        <f t="shared" si="14"/>
        <v>0</v>
      </c>
      <c r="G51" s="31">
        <f t="shared" si="14"/>
        <v>93654230</v>
      </c>
      <c r="H51" s="31">
        <f t="shared" si="14"/>
        <v>0</v>
      </c>
      <c r="I51" s="31">
        <f t="shared" si="14"/>
        <v>26984374</v>
      </c>
      <c r="J51" s="31">
        <f t="shared" si="14"/>
        <v>86623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137271141</v>
      </c>
      <c r="O51" s="43">
        <f t="shared" si="10"/>
        <v>149.77070445216913</v>
      </c>
      <c r="P51" s="9"/>
    </row>
    <row r="52" spans="1:16" ht="15">
      <c r="A52" s="12"/>
      <c r="B52" s="44">
        <v>581</v>
      </c>
      <c r="C52" s="20" t="s">
        <v>65</v>
      </c>
      <c r="D52" s="46">
        <v>6946890</v>
      </c>
      <c r="E52" s="46">
        <v>9529532</v>
      </c>
      <c r="F52" s="46">
        <v>0</v>
      </c>
      <c r="G52" s="46">
        <v>93654230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110130652</v>
      </c>
      <c r="O52" s="47">
        <f t="shared" si="10"/>
        <v>120.15887106100975</v>
      </c>
      <c r="P52" s="9"/>
    </row>
    <row r="53" spans="1:16" ht="15">
      <c r="A53" s="12"/>
      <c r="B53" s="44">
        <v>583</v>
      </c>
      <c r="C53" s="20" t="s">
        <v>66</v>
      </c>
      <c r="D53" s="46">
        <v>26850</v>
      </c>
      <c r="E53" s="46">
        <v>42642</v>
      </c>
      <c r="F53" s="46">
        <v>0</v>
      </c>
      <c r="G53" s="46">
        <v>0</v>
      </c>
      <c r="H53" s="46">
        <v>0</v>
      </c>
      <c r="I53" s="46">
        <v>3464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5" ref="N53:N61">SUM(D53:M53)</f>
        <v>72956</v>
      </c>
      <c r="O53" s="47">
        <f t="shared" si="10"/>
        <v>0.07959918912608478</v>
      </c>
      <c r="P53" s="9"/>
    </row>
    <row r="54" spans="1:16" ht="15">
      <c r="A54" s="12"/>
      <c r="B54" s="44">
        <v>591</v>
      </c>
      <c r="C54" s="20" t="s">
        <v>69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86623</v>
      </c>
      <c r="K54" s="46">
        <v>0</v>
      </c>
      <c r="L54" s="46">
        <v>0</v>
      </c>
      <c r="M54" s="46">
        <v>0</v>
      </c>
      <c r="N54" s="46">
        <f t="shared" si="15"/>
        <v>86623</v>
      </c>
      <c r="O54" s="47">
        <f t="shared" si="10"/>
        <v>0.09451067163316029</v>
      </c>
      <c r="P54" s="9"/>
    </row>
    <row r="55" spans="1:16" ht="15">
      <c r="A55" s="12"/>
      <c r="B55" s="44">
        <v>592</v>
      </c>
      <c r="C55" s="20" t="s">
        <v>101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26980910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26980910</v>
      </c>
      <c r="O55" s="47">
        <f t="shared" si="10"/>
        <v>29.437723530400135</v>
      </c>
      <c r="P55" s="9"/>
    </row>
    <row r="56" spans="1:16" ht="15.75">
      <c r="A56" s="28" t="s">
        <v>70</v>
      </c>
      <c r="B56" s="29"/>
      <c r="C56" s="30"/>
      <c r="D56" s="31">
        <f aca="true" t="shared" si="16" ref="D56:M56">SUM(D57:D82)</f>
        <v>16055473</v>
      </c>
      <c r="E56" s="31">
        <f t="shared" si="16"/>
        <v>45323024</v>
      </c>
      <c r="F56" s="31">
        <f t="shared" si="16"/>
        <v>0</v>
      </c>
      <c r="G56" s="31">
        <f t="shared" si="16"/>
        <v>184799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61563296</v>
      </c>
      <c r="O56" s="43">
        <f t="shared" si="10"/>
        <v>67.16909426954793</v>
      </c>
      <c r="P56" s="9"/>
    </row>
    <row r="57" spans="1:16" ht="15">
      <c r="A57" s="12"/>
      <c r="B57" s="44">
        <v>602</v>
      </c>
      <c r="C57" s="20" t="s">
        <v>71</v>
      </c>
      <c r="D57" s="46">
        <v>231203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231203</v>
      </c>
      <c r="O57" s="47">
        <f t="shared" si="10"/>
        <v>0.2522557613289953</v>
      </c>
      <c r="P57" s="9"/>
    </row>
    <row r="58" spans="1:16" ht="15">
      <c r="A58" s="12"/>
      <c r="B58" s="44">
        <v>603</v>
      </c>
      <c r="C58" s="20" t="s">
        <v>72</v>
      </c>
      <c r="D58" s="46">
        <v>850988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850988</v>
      </c>
      <c r="O58" s="47">
        <f t="shared" si="10"/>
        <v>0.9284768183018345</v>
      </c>
      <c r="P58" s="9"/>
    </row>
    <row r="59" spans="1:16" ht="15">
      <c r="A59" s="12"/>
      <c r="B59" s="44">
        <v>604</v>
      </c>
      <c r="C59" s="20" t="s">
        <v>73</v>
      </c>
      <c r="D59" s="46">
        <v>0</v>
      </c>
      <c r="E59" s="46">
        <v>2358902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2358902</v>
      </c>
      <c r="O59" s="47">
        <f t="shared" si="10"/>
        <v>2.5736976592452936</v>
      </c>
      <c r="P59" s="9"/>
    </row>
    <row r="60" spans="1:16" ht="15">
      <c r="A60" s="12"/>
      <c r="B60" s="44">
        <v>606</v>
      </c>
      <c r="C60" s="20" t="s">
        <v>74</v>
      </c>
      <c r="D60" s="46">
        <v>590205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590205</v>
      </c>
      <c r="O60" s="47">
        <f t="shared" si="10"/>
        <v>0.6439475768704543</v>
      </c>
      <c r="P60" s="9"/>
    </row>
    <row r="61" spans="1:16" ht="15">
      <c r="A61" s="12"/>
      <c r="B61" s="44">
        <v>608</v>
      </c>
      <c r="C61" s="20" t="s">
        <v>75</v>
      </c>
      <c r="D61" s="46">
        <v>0</v>
      </c>
      <c r="E61" s="46">
        <v>579685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579685</v>
      </c>
      <c r="O61" s="47">
        <f t="shared" si="10"/>
        <v>0.6324696522363406</v>
      </c>
      <c r="P61" s="9"/>
    </row>
    <row r="62" spans="1:16" ht="15">
      <c r="A62" s="12"/>
      <c r="B62" s="44">
        <v>614</v>
      </c>
      <c r="C62" s="20" t="s">
        <v>76</v>
      </c>
      <c r="D62" s="46">
        <v>0</v>
      </c>
      <c r="E62" s="46">
        <v>3771436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aca="true" t="shared" si="17" ref="N62:N76">SUM(D62:M62)</f>
        <v>3771436</v>
      </c>
      <c r="O62" s="47">
        <f t="shared" si="10"/>
        <v>4.11485343824942</v>
      </c>
      <c r="P62" s="9"/>
    </row>
    <row r="63" spans="1:16" ht="15">
      <c r="A63" s="12"/>
      <c r="B63" s="44">
        <v>622</v>
      </c>
      <c r="C63" s="20" t="s">
        <v>77</v>
      </c>
      <c r="D63" s="46">
        <v>741346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741346</v>
      </c>
      <c r="O63" s="47">
        <f t="shared" si="10"/>
        <v>0.8088510946579643</v>
      </c>
      <c r="P63" s="9"/>
    </row>
    <row r="64" spans="1:16" ht="15">
      <c r="A64" s="12"/>
      <c r="B64" s="44">
        <v>634</v>
      </c>
      <c r="C64" s="20" t="s">
        <v>78</v>
      </c>
      <c r="D64" s="46">
        <v>0</v>
      </c>
      <c r="E64" s="46">
        <v>2119394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2119394</v>
      </c>
      <c r="O64" s="47">
        <f t="shared" si="10"/>
        <v>2.312380665588702</v>
      </c>
      <c r="P64" s="9"/>
    </row>
    <row r="65" spans="1:16" ht="15">
      <c r="A65" s="12"/>
      <c r="B65" s="44">
        <v>654</v>
      </c>
      <c r="C65" s="20" t="s">
        <v>79</v>
      </c>
      <c r="D65" s="46">
        <v>0</v>
      </c>
      <c r="E65" s="46">
        <v>3757569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3757569</v>
      </c>
      <c r="O65" s="47">
        <f t="shared" si="10"/>
        <v>4.0997237442474</v>
      </c>
      <c r="P65" s="9"/>
    </row>
    <row r="66" spans="1:16" ht="15">
      <c r="A66" s="12"/>
      <c r="B66" s="44">
        <v>671</v>
      </c>
      <c r="C66" s="20" t="s">
        <v>80</v>
      </c>
      <c r="D66" s="46">
        <v>912915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912915</v>
      </c>
      <c r="O66" s="47">
        <f t="shared" si="10"/>
        <v>0.99604273453917</v>
      </c>
      <c r="P66" s="9"/>
    </row>
    <row r="67" spans="1:16" ht="15">
      <c r="A67" s="12"/>
      <c r="B67" s="44">
        <v>674</v>
      </c>
      <c r="C67" s="20" t="s">
        <v>81</v>
      </c>
      <c r="D67" s="46">
        <v>0</v>
      </c>
      <c r="E67" s="46">
        <v>1489848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1489848</v>
      </c>
      <c r="O67" s="47">
        <f t="shared" si="10"/>
        <v>1.6255097966050656</v>
      </c>
      <c r="P67" s="9"/>
    </row>
    <row r="68" spans="1:16" ht="15">
      <c r="A68" s="12"/>
      <c r="B68" s="44">
        <v>676</v>
      </c>
      <c r="C68" s="20" t="s">
        <v>82</v>
      </c>
      <c r="D68" s="46">
        <v>26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26</v>
      </c>
      <c r="O68" s="47">
        <f t="shared" si="10"/>
        <v>2.8367494342866993E-05</v>
      </c>
      <c r="P68" s="9"/>
    </row>
    <row r="69" spans="1:16" ht="15">
      <c r="A69" s="12"/>
      <c r="B69" s="44">
        <v>685</v>
      </c>
      <c r="C69" s="20" t="s">
        <v>83</v>
      </c>
      <c r="D69" s="46">
        <v>24533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24533</v>
      </c>
      <c r="O69" s="47">
        <f aca="true" t="shared" si="18" ref="O69:O83">(N69/O$85)</f>
        <v>0.02676691302744446</v>
      </c>
      <c r="P69" s="9"/>
    </row>
    <row r="70" spans="1:16" ht="15">
      <c r="A70" s="12"/>
      <c r="B70" s="44">
        <v>691</v>
      </c>
      <c r="C70" s="20" t="s">
        <v>84</v>
      </c>
      <c r="D70" s="46">
        <v>59257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59257</v>
      </c>
      <c r="O70" s="47">
        <f t="shared" si="18"/>
        <v>0.06465279277981806</v>
      </c>
      <c r="P70" s="9"/>
    </row>
    <row r="71" spans="1:16" ht="15">
      <c r="A71" s="12"/>
      <c r="B71" s="44">
        <v>694</v>
      </c>
      <c r="C71" s="20" t="s">
        <v>85</v>
      </c>
      <c r="D71" s="46">
        <v>0</v>
      </c>
      <c r="E71" s="46">
        <v>1782567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1782567</v>
      </c>
      <c r="O71" s="47">
        <f t="shared" si="18"/>
        <v>1.9448830495492841</v>
      </c>
      <c r="P71" s="9"/>
    </row>
    <row r="72" spans="1:16" ht="15">
      <c r="A72" s="12"/>
      <c r="B72" s="44">
        <v>704</v>
      </c>
      <c r="C72" s="20" t="s">
        <v>86</v>
      </c>
      <c r="D72" s="46">
        <v>77509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77509</v>
      </c>
      <c r="O72" s="47">
        <f t="shared" si="18"/>
        <v>0.08456677380851069</v>
      </c>
      <c r="P72" s="9"/>
    </row>
    <row r="73" spans="1:16" ht="15">
      <c r="A73" s="12"/>
      <c r="B73" s="44">
        <v>711</v>
      </c>
      <c r="C73" s="20" t="s">
        <v>87</v>
      </c>
      <c r="D73" s="46">
        <v>0</v>
      </c>
      <c r="E73" s="46">
        <v>16894098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16894098</v>
      </c>
      <c r="O73" s="47">
        <f t="shared" si="18"/>
        <v>18.432431901647714</v>
      </c>
      <c r="P73" s="9"/>
    </row>
    <row r="74" spans="1:16" ht="15">
      <c r="A74" s="12"/>
      <c r="B74" s="44">
        <v>712</v>
      </c>
      <c r="C74" s="20" t="s">
        <v>88</v>
      </c>
      <c r="D74" s="46">
        <v>4954524</v>
      </c>
      <c r="E74" s="46">
        <v>0</v>
      </c>
      <c r="F74" s="46">
        <v>0</v>
      </c>
      <c r="G74" s="46">
        <v>184799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5139323</v>
      </c>
      <c r="O74" s="47">
        <f t="shared" si="18"/>
        <v>5.607296774179471</v>
      </c>
      <c r="P74" s="9"/>
    </row>
    <row r="75" spans="1:16" ht="15">
      <c r="A75" s="12"/>
      <c r="B75" s="44">
        <v>713</v>
      </c>
      <c r="C75" s="20" t="s">
        <v>89</v>
      </c>
      <c r="D75" s="46">
        <v>6696761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6696761</v>
      </c>
      <c r="O75" s="47">
        <f t="shared" si="18"/>
        <v>7.306551145501243</v>
      </c>
      <c r="P75" s="9"/>
    </row>
    <row r="76" spans="1:16" ht="15">
      <c r="A76" s="12"/>
      <c r="B76" s="44">
        <v>714</v>
      </c>
      <c r="C76" s="20" t="s">
        <v>90</v>
      </c>
      <c r="D76" s="46">
        <v>250021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250021</v>
      </c>
      <c r="O76" s="47">
        <f t="shared" si="18"/>
        <v>0.2727872808883826</v>
      </c>
      <c r="P76" s="9"/>
    </row>
    <row r="77" spans="1:16" ht="15">
      <c r="A77" s="12"/>
      <c r="B77" s="44">
        <v>715</v>
      </c>
      <c r="C77" s="20" t="s">
        <v>91</v>
      </c>
      <c r="D77" s="46">
        <v>357467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aca="true" t="shared" si="19" ref="N77:N82">SUM(D77:M77)</f>
        <v>357467</v>
      </c>
      <c r="O77" s="47">
        <f t="shared" si="18"/>
        <v>0.3900170423177552</v>
      </c>
      <c r="P77" s="9"/>
    </row>
    <row r="78" spans="1:16" ht="15">
      <c r="A78" s="12"/>
      <c r="B78" s="44">
        <v>716</v>
      </c>
      <c r="C78" s="20" t="s">
        <v>92</v>
      </c>
      <c r="D78" s="46">
        <v>0</v>
      </c>
      <c r="E78" s="46">
        <v>3586461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3586461</v>
      </c>
      <c r="O78" s="47">
        <f t="shared" si="18"/>
        <v>3.9130350818620423</v>
      </c>
      <c r="P78" s="9"/>
    </row>
    <row r="79" spans="1:16" ht="15">
      <c r="A79" s="12"/>
      <c r="B79" s="44">
        <v>719</v>
      </c>
      <c r="C79" s="20" t="s">
        <v>93</v>
      </c>
      <c r="D79" s="46">
        <v>308718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308718</v>
      </c>
      <c r="O79" s="47">
        <f t="shared" si="18"/>
        <v>0.33682908148235435</v>
      </c>
      <c r="P79" s="9"/>
    </row>
    <row r="80" spans="1:16" ht="15">
      <c r="A80" s="12"/>
      <c r="B80" s="44">
        <v>724</v>
      </c>
      <c r="C80" s="20" t="s">
        <v>94</v>
      </c>
      <c r="D80" s="46">
        <v>0</v>
      </c>
      <c r="E80" s="46">
        <v>2890196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2890196</v>
      </c>
      <c r="O80" s="47">
        <f t="shared" si="18"/>
        <v>3.153369949222185</v>
      </c>
      <c r="P80" s="9"/>
    </row>
    <row r="81" spans="1:16" ht="15">
      <c r="A81" s="12"/>
      <c r="B81" s="44">
        <v>744</v>
      </c>
      <c r="C81" s="20" t="s">
        <v>96</v>
      </c>
      <c r="D81" s="46">
        <v>0</v>
      </c>
      <c r="E81" s="46">
        <v>1776841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1776841</v>
      </c>
      <c r="O81" s="47">
        <f t="shared" si="18"/>
        <v>1.938635654449005</v>
      </c>
      <c r="P81" s="9"/>
    </row>
    <row r="82" spans="1:16" ht="15.75" thickBot="1">
      <c r="A82" s="12"/>
      <c r="B82" s="44">
        <v>764</v>
      </c>
      <c r="C82" s="20" t="s">
        <v>98</v>
      </c>
      <c r="D82" s="46">
        <v>0</v>
      </c>
      <c r="E82" s="46">
        <v>4316027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4316027</v>
      </c>
      <c r="O82" s="47">
        <f t="shared" si="18"/>
        <v>4.709033519467739</v>
      </c>
      <c r="P82" s="9"/>
    </row>
    <row r="83" spans="1:119" ht="16.5" thickBot="1">
      <c r="A83" s="14" t="s">
        <v>10</v>
      </c>
      <c r="B83" s="23"/>
      <c r="C83" s="22"/>
      <c r="D83" s="15">
        <f aca="true" t="shared" si="20" ref="D83:M83">SUM(D5,D14,D24,D30,D34,D40,D45,D51,D56)</f>
        <v>217297745</v>
      </c>
      <c r="E83" s="15">
        <f t="shared" si="20"/>
        <v>536113957</v>
      </c>
      <c r="F83" s="15">
        <f t="shared" si="20"/>
        <v>23132102</v>
      </c>
      <c r="G83" s="15">
        <f t="shared" si="20"/>
        <v>168698846</v>
      </c>
      <c r="H83" s="15">
        <f t="shared" si="20"/>
        <v>0</v>
      </c>
      <c r="I83" s="15">
        <f t="shared" si="20"/>
        <v>247346885</v>
      </c>
      <c r="J83" s="15">
        <f t="shared" si="20"/>
        <v>170195067</v>
      </c>
      <c r="K83" s="15">
        <f t="shared" si="20"/>
        <v>0</v>
      </c>
      <c r="L83" s="15">
        <f t="shared" si="20"/>
        <v>0</v>
      </c>
      <c r="M83" s="15">
        <f t="shared" si="20"/>
        <v>17348333</v>
      </c>
      <c r="N83" s="15">
        <f>SUM(D83:M83)</f>
        <v>1380132935</v>
      </c>
      <c r="O83" s="37">
        <f t="shared" si="18"/>
        <v>1505.8043548468047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5" ht="15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5" ht="15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102</v>
      </c>
      <c r="M85" s="48"/>
      <c r="N85" s="48"/>
      <c r="O85" s="41">
        <v>916542</v>
      </c>
    </row>
    <row r="86" spans="1:15" ht="15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5" ht="15.75" thickBot="1">
      <c r="A87" s="52" t="s">
        <v>103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sheetProtection/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92194672</v>
      </c>
      <c r="E5" s="26">
        <f t="shared" si="0"/>
        <v>58968533</v>
      </c>
      <c r="F5" s="26">
        <f t="shared" si="0"/>
        <v>23061794</v>
      </c>
      <c r="G5" s="26">
        <f t="shared" si="0"/>
        <v>13879398</v>
      </c>
      <c r="H5" s="26">
        <f t="shared" si="0"/>
        <v>0</v>
      </c>
      <c r="I5" s="26">
        <f t="shared" si="0"/>
        <v>7868108</v>
      </c>
      <c r="J5" s="26">
        <f t="shared" si="0"/>
        <v>117687187</v>
      </c>
      <c r="K5" s="26">
        <f t="shared" si="0"/>
        <v>0</v>
      </c>
      <c r="L5" s="26">
        <f t="shared" si="0"/>
        <v>0</v>
      </c>
      <c r="M5" s="26">
        <f t="shared" si="0"/>
        <v>1216398</v>
      </c>
      <c r="N5" s="27">
        <f>SUM(D5:M5)</f>
        <v>314876090</v>
      </c>
      <c r="O5" s="32">
        <f aca="true" t="shared" si="1" ref="O5:O36">(N5/O$87)</f>
        <v>338.1717256659503</v>
      </c>
      <c r="P5" s="6"/>
    </row>
    <row r="6" spans="1:16" ht="15">
      <c r="A6" s="12"/>
      <c r="B6" s="44">
        <v>511</v>
      </c>
      <c r="C6" s="20" t="s">
        <v>20</v>
      </c>
      <c r="D6" s="46">
        <v>46443121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46443121</v>
      </c>
      <c r="O6" s="47">
        <f t="shared" si="1"/>
        <v>49.87914571056359</v>
      </c>
      <c r="P6" s="9"/>
    </row>
    <row r="7" spans="1:16" ht="15">
      <c r="A7" s="12"/>
      <c r="B7" s="44">
        <v>512</v>
      </c>
      <c r="C7" s="20" t="s">
        <v>21</v>
      </c>
      <c r="D7" s="46">
        <v>2026285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2026285</v>
      </c>
      <c r="O7" s="47">
        <f t="shared" si="1"/>
        <v>2.17619665926692</v>
      </c>
      <c r="P7" s="9"/>
    </row>
    <row r="8" spans="1:16" ht="15">
      <c r="A8" s="12"/>
      <c r="B8" s="44">
        <v>513</v>
      </c>
      <c r="C8" s="20" t="s">
        <v>22</v>
      </c>
      <c r="D8" s="46">
        <v>6535485</v>
      </c>
      <c r="E8" s="46">
        <v>47541864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54077349</v>
      </c>
      <c r="O8" s="47">
        <f t="shared" si="1"/>
        <v>58.07818062898918</v>
      </c>
      <c r="P8" s="9"/>
    </row>
    <row r="9" spans="1:16" ht="15">
      <c r="A9" s="12"/>
      <c r="B9" s="44">
        <v>514</v>
      </c>
      <c r="C9" s="20" t="s">
        <v>23</v>
      </c>
      <c r="D9" s="46">
        <v>4869771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4869771</v>
      </c>
      <c r="O9" s="47">
        <f t="shared" si="1"/>
        <v>5.230053709914908</v>
      </c>
      <c r="P9" s="9"/>
    </row>
    <row r="10" spans="1:16" ht="15">
      <c r="A10" s="12"/>
      <c r="B10" s="44">
        <v>515</v>
      </c>
      <c r="C10" s="20" t="s">
        <v>24</v>
      </c>
      <c r="D10" s="46">
        <v>5518712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1216398</v>
      </c>
      <c r="N10" s="46">
        <f t="shared" si="2"/>
        <v>6735110</v>
      </c>
      <c r="O10" s="47">
        <f t="shared" si="1"/>
        <v>7.23339702055497</v>
      </c>
      <c r="P10" s="9"/>
    </row>
    <row r="11" spans="1:16" ht="15">
      <c r="A11" s="12"/>
      <c r="B11" s="44">
        <v>516</v>
      </c>
      <c r="C11" s="20" t="s">
        <v>25</v>
      </c>
      <c r="D11" s="46">
        <v>0</v>
      </c>
      <c r="E11" s="46">
        <v>1638051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1638051</v>
      </c>
      <c r="O11" s="47">
        <f t="shared" si="1"/>
        <v>1.7592397485589826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5610733</v>
      </c>
      <c r="F12" s="46">
        <v>23061794</v>
      </c>
      <c r="G12" s="46">
        <v>0</v>
      </c>
      <c r="H12" s="46">
        <v>0</v>
      </c>
      <c r="I12" s="46">
        <v>7868108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36540635</v>
      </c>
      <c r="O12" s="47">
        <f t="shared" si="1"/>
        <v>39.24403912307099</v>
      </c>
      <c r="P12" s="9"/>
    </row>
    <row r="13" spans="1:16" ht="15">
      <c r="A13" s="12"/>
      <c r="B13" s="44">
        <v>519</v>
      </c>
      <c r="C13" s="20" t="s">
        <v>27</v>
      </c>
      <c r="D13" s="46">
        <v>26801298</v>
      </c>
      <c r="E13" s="46">
        <v>4177885</v>
      </c>
      <c r="F13" s="46">
        <v>0</v>
      </c>
      <c r="G13" s="46">
        <v>13879398</v>
      </c>
      <c r="H13" s="46">
        <v>0</v>
      </c>
      <c r="I13" s="46">
        <v>0</v>
      </c>
      <c r="J13" s="46">
        <v>117687187</v>
      </c>
      <c r="K13" s="46">
        <v>0</v>
      </c>
      <c r="L13" s="46">
        <v>0</v>
      </c>
      <c r="M13" s="46">
        <v>0</v>
      </c>
      <c r="N13" s="46">
        <f t="shared" si="2"/>
        <v>162545768</v>
      </c>
      <c r="O13" s="47">
        <f t="shared" si="1"/>
        <v>174.57147306503077</v>
      </c>
      <c r="P13" s="9"/>
    </row>
    <row r="14" spans="1:16" ht="15.75">
      <c r="A14" s="28" t="s">
        <v>28</v>
      </c>
      <c r="B14" s="29"/>
      <c r="C14" s="30"/>
      <c r="D14" s="31">
        <f>SUM(D15:D23)</f>
        <v>26036252</v>
      </c>
      <c r="E14" s="31">
        <f aca="true" t="shared" si="3" ref="E14:M14">SUM(E15:E23)</f>
        <v>362301858</v>
      </c>
      <c r="F14" s="31">
        <f t="shared" si="3"/>
        <v>0</v>
      </c>
      <c r="G14" s="31">
        <f t="shared" si="3"/>
        <v>7374266</v>
      </c>
      <c r="H14" s="31">
        <f t="shared" si="3"/>
        <v>0</v>
      </c>
      <c r="I14" s="31">
        <f t="shared" si="3"/>
        <v>0</v>
      </c>
      <c r="J14" s="31">
        <f t="shared" si="3"/>
        <v>56481819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452194195</v>
      </c>
      <c r="O14" s="43">
        <f t="shared" si="1"/>
        <v>485.6491048884507</v>
      </c>
      <c r="P14" s="10"/>
    </row>
    <row r="15" spans="1:16" ht="15">
      <c r="A15" s="12"/>
      <c r="B15" s="44">
        <v>521</v>
      </c>
      <c r="C15" s="20" t="s">
        <v>29</v>
      </c>
      <c r="D15" s="46">
        <v>0</v>
      </c>
      <c r="E15" s="46">
        <v>152911248</v>
      </c>
      <c r="F15" s="46">
        <v>0</v>
      </c>
      <c r="G15" s="46">
        <v>1502962</v>
      </c>
      <c r="H15" s="46">
        <v>0</v>
      </c>
      <c r="I15" s="46">
        <v>0</v>
      </c>
      <c r="J15" s="46">
        <v>56481819</v>
      </c>
      <c r="K15" s="46">
        <v>0</v>
      </c>
      <c r="L15" s="46">
        <v>0</v>
      </c>
      <c r="M15" s="46">
        <v>0</v>
      </c>
      <c r="N15" s="46">
        <f>SUM(D15:M15)</f>
        <v>210896029</v>
      </c>
      <c r="O15" s="47">
        <f t="shared" si="1"/>
        <v>226.4988556705792</v>
      </c>
      <c r="P15" s="9"/>
    </row>
    <row r="16" spans="1:16" ht="15">
      <c r="A16" s="12"/>
      <c r="B16" s="44">
        <v>522</v>
      </c>
      <c r="C16" s="20" t="s">
        <v>30</v>
      </c>
      <c r="D16" s="46">
        <v>0</v>
      </c>
      <c r="E16" s="46">
        <v>15297330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15297330</v>
      </c>
      <c r="O16" s="47">
        <f t="shared" si="1"/>
        <v>16.42908003647248</v>
      </c>
      <c r="P16" s="9"/>
    </row>
    <row r="17" spans="1:16" ht="15">
      <c r="A17" s="12"/>
      <c r="B17" s="44">
        <v>523</v>
      </c>
      <c r="C17" s="20" t="s">
        <v>31</v>
      </c>
      <c r="D17" s="46">
        <v>6258379</v>
      </c>
      <c r="E17" s="46">
        <v>106513107</v>
      </c>
      <c r="F17" s="46">
        <v>0</v>
      </c>
      <c r="G17" s="46">
        <v>1964839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114736325</v>
      </c>
      <c r="O17" s="47">
        <f t="shared" si="1"/>
        <v>123.2249200687779</v>
      </c>
      <c r="P17" s="9"/>
    </row>
    <row r="18" spans="1:16" ht="15">
      <c r="A18" s="12"/>
      <c r="B18" s="44">
        <v>524</v>
      </c>
      <c r="C18" s="20" t="s">
        <v>32</v>
      </c>
      <c r="D18" s="46">
        <v>3338976</v>
      </c>
      <c r="E18" s="46">
        <v>1105170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4444146</v>
      </c>
      <c r="O18" s="47">
        <f t="shared" si="1"/>
        <v>4.772939482103676</v>
      </c>
      <c r="P18" s="9"/>
    </row>
    <row r="19" spans="1:16" ht="15">
      <c r="A19" s="12"/>
      <c r="B19" s="44">
        <v>525</v>
      </c>
      <c r="C19" s="20" t="s">
        <v>33</v>
      </c>
      <c r="D19" s="46">
        <v>9260439</v>
      </c>
      <c r="E19" s="46">
        <v>2826789</v>
      </c>
      <c r="F19" s="46">
        <v>0</v>
      </c>
      <c r="G19" s="46">
        <v>3906465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15993693</v>
      </c>
      <c r="O19" s="47">
        <f t="shared" si="1"/>
        <v>17.176962409503464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83648214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83648214</v>
      </c>
      <c r="O20" s="47">
        <f t="shared" si="1"/>
        <v>89.83680176305131</v>
      </c>
      <c r="P20" s="9"/>
    </row>
    <row r="21" spans="1:16" ht="15">
      <c r="A21" s="12"/>
      <c r="B21" s="44">
        <v>527</v>
      </c>
      <c r="C21" s="20" t="s">
        <v>35</v>
      </c>
      <c r="D21" s="46">
        <v>4531010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4531010</v>
      </c>
      <c r="O21" s="47">
        <f t="shared" si="1"/>
        <v>4.866229984974971</v>
      </c>
      <c r="P21" s="9"/>
    </row>
    <row r="22" spans="1:16" ht="15">
      <c r="A22" s="12"/>
      <c r="B22" s="44">
        <v>528</v>
      </c>
      <c r="C22" s="20" t="s">
        <v>36</v>
      </c>
      <c r="D22" s="46">
        <v>1205063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1205063</v>
      </c>
      <c r="O22" s="47">
        <f t="shared" si="1"/>
        <v>1.29421778022646</v>
      </c>
      <c r="P22" s="9"/>
    </row>
    <row r="23" spans="1:16" ht="15">
      <c r="A23" s="12"/>
      <c r="B23" s="44">
        <v>529</v>
      </c>
      <c r="C23" s="20" t="s">
        <v>37</v>
      </c>
      <c r="D23" s="46">
        <v>1442385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1442385</v>
      </c>
      <c r="O23" s="47">
        <f t="shared" si="1"/>
        <v>1.5490976927612439</v>
      </c>
      <c r="P23" s="9"/>
    </row>
    <row r="24" spans="1:16" ht="15.75">
      <c r="A24" s="28" t="s">
        <v>38</v>
      </c>
      <c r="B24" s="29"/>
      <c r="C24" s="30"/>
      <c r="D24" s="31">
        <f aca="true" t="shared" si="5" ref="D24:M24">SUM(D25:D29)</f>
        <v>15471146</v>
      </c>
      <c r="E24" s="31">
        <f t="shared" si="5"/>
        <v>2361653</v>
      </c>
      <c r="F24" s="31">
        <f t="shared" si="5"/>
        <v>0</v>
      </c>
      <c r="G24" s="31">
        <f t="shared" si="5"/>
        <v>14914179</v>
      </c>
      <c r="H24" s="31">
        <f t="shared" si="5"/>
        <v>0</v>
      </c>
      <c r="I24" s="31">
        <f t="shared" si="5"/>
        <v>204197666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aca="true" t="shared" si="6" ref="N24:N29">SUM(D24:M24)</f>
        <v>236944644</v>
      </c>
      <c r="O24" s="43">
        <f t="shared" si="1"/>
        <v>254.47463841660465</v>
      </c>
      <c r="P24" s="10"/>
    </row>
    <row r="25" spans="1:16" ht="15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95586477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95586477</v>
      </c>
      <c r="O25" s="47">
        <f t="shared" si="1"/>
        <v>102.65829926120675</v>
      </c>
      <c r="P25" s="9"/>
    </row>
    <row r="26" spans="1:16" ht="15">
      <c r="A26" s="12"/>
      <c r="B26" s="44">
        <v>534</v>
      </c>
      <c r="C26" s="20" t="s">
        <v>40</v>
      </c>
      <c r="D26" s="46">
        <v>0</v>
      </c>
      <c r="E26" s="46">
        <v>1077772</v>
      </c>
      <c r="F26" s="46">
        <v>0</v>
      </c>
      <c r="G26" s="46">
        <v>0</v>
      </c>
      <c r="H26" s="46">
        <v>0</v>
      </c>
      <c r="I26" s="46">
        <v>57758753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58836525</v>
      </c>
      <c r="O26" s="47">
        <f t="shared" si="1"/>
        <v>63.189457133559515</v>
      </c>
      <c r="P26" s="9"/>
    </row>
    <row r="27" spans="1:16" ht="15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50852436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50852436</v>
      </c>
      <c r="O27" s="47">
        <f t="shared" si="1"/>
        <v>54.61467727332773</v>
      </c>
      <c r="P27" s="9"/>
    </row>
    <row r="28" spans="1:16" ht="15">
      <c r="A28" s="12"/>
      <c r="B28" s="44">
        <v>537</v>
      </c>
      <c r="C28" s="20" t="s">
        <v>42</v>
      </c>
      <c r="D28" s="46">
        <v>12264988</v>
      </c>
      <c r="E28" s="46">
        <v>1283881</v>
      </c>
      <c r="F28" s="46">
        <v>0</v>
      </c>
      <c r="G28" s="46">
        <v>1872276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15421145</v>
      </c>
      <c r="O28" s="47">
        <f t="shared" si="1"/>
        <v>16.562055303706426</v>
      </c>
      <c r="P28" s="9"/>
    </row>
    <row r="29" spans="1:16" ht="15">
      <c r="A29" s="12"/>
      <c r="B29" s="44">
        <v>538</v>
      </c>
      <c r="C29" s="20" t="s">
        <v>43</v>
      </c>
      <c r="D29" s="46">
        <v>3206158</v>
      </c>
      <c r="E29" s="46">
        <v>0</v>
      </c>
      <c r="F29" s="46">
        <v>0</v>
      </c>
      <c r="G29" s="46">
        <v>13041903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16248061</v>
      </c>
      <c r="O29" s="47">
        <f t="shared" si="1"/>
        <v>17.45014944480423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4238873</v>
      </c>
      <c r="E30" s="31">
        <f t="shared" si="7"/>
        <v>27684577</v>
      </c>
      <c r="F30" s="31">
        <f t="shared" si="7"/>
        <v>0</v>
      </c>
      <c r="G30" s="31">
        <f t="shared" si="7"/>
        <v>54285073</v>
      </c>
      <c r="H30" s="31">
        <f t="shared" si="7"/>
        <v>0</v>
      </c>
      <c r="I30" s="31">
        <f t="shared" si="7"/>
        <v>12003792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9243921</v>
      </c>
      <c r="N30" s="31">
        <f aca="true" t="shared" si="8" ref="N30:N40">SUM(D30:M30)</f>
        <v>107456236</v>
      </c>
      <c r="O30" s="43">
        <f t="shared" si="1"/>
        <v>115.40622459357779</v>
      </c>
      <c r="P30" s="10"/>
    </row>
    <row r="31" spans="1:16" ht="15">
      <c r="A31" s="12"/>
      <c r="B31" s="44">
        <v>541</v>
      </c>
      <c r="C31" s="20" t="s">
        <v>45</v>
      </c>
      <c r="D31" s="46">
        <v>4238873</v>
      </c>
      <c r="E31" s="46">
        <v>27684577</v>
      </c>
      <c r="F31" s="46">
        <v>0</v>
      </c>
      <c r="G31" s="46">
        <v>54285073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86208523</v>
      </c>
      <c r="O31" s="47">
        <f t="shared" si="1"/>
        <v>92.58653138770482</v>
      </c>
      <c r="P31" s="9"/>
    </row>
    <row r="32" spans="1:16" ht="15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12003792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12003792</v>
      </c>
      <c r="O32" s="47">
        <f t="shared" si="1"/>
        <v>12.891874563022963</v>
      </c>
      <c r="P32" s="9"/>
    </row>
    <row r="33" spans="1:16" ht="15">
      <c r="A33" s="12"/>
      <c r="B33" s="44">
        <v>549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9243921</v>
      </c>
      <c r="N33" s="46">
        <f t="shared" si="8"/>
        <v>9243921</v>
      </c>
      <c r="O33" s="47">
        <f t="shared" si="1"/>
        <v>9.927818642850008</v>
      </c>
      <c r="P33" s="9"/>
    </row>
    <row r="34" spans="1:16" ht="15.75">
      <c r="A34" s="28" t="s">
        <v>48</v>
      </c>
      <c r="B34" s="29"/>
      <c r="C34" s="30"/>
      <c r="D34" s="31">
        <f>SUM(D35:D39)</f>
        <v>8484384</v>
      </c>
      <c r="E34" s="31">
        <f aca="true" t="shared" si="9" ref="E34:M34">SUM(E35:E39)</f>
        <v>36417874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14008630</v>
      </c>
      <c r="N34" s="31">
        <f t="shared" si="8"/>
        <v>58910888</v>
      </c>
      <c r="O34" s="43">
        <f t="shared" si="1"/>
        <v>63.26932176867899</v>
      </c>
      <c r="P34" s="10"/>
    </row>
    <row r="35" spans="1:16" ht="15">
      <c r="A35" s="13"/>
      <c r="B35" s="45">
        <v>551</v>
      </c>
      <c r="C35" s="21" t="s">
        <v>49</v>
      </c>
      <c r="D35" s="46">
        <v>1833934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1833934</v>
      </c>
      <c r="O35" s="47">
        <f t="shared" si="1"/>
        <v>1.9696148587765394</v>
      </c>
      <c r="P35" s="9"/>
    </row>
    <row r="36" spans="1:16" ht="15">
      <c r="A36" s="13"/>
      <c r="B36" s="45">
        <v>552</v>
      </c>
      <c r="C36" s="21" t="s">
        <v>50</v>
      </c>
      <c r="D36" s="46">
        <v>1140104</v>
      </c>
      <c r="E36" s="46">
        <v>24029353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25169457</v>
      </c>
      <c r="O36" s="47">
        <f t="shared" si="1"/>
        <v>27.031581558844092</v>
      </c>
      <c r="P36" s="9"/>
    </row>
    <row r="37" spans="1:16" ht="15">
      <c r="A37" s="13"/>
      <c r="B37" s="45">
        <v>553</v>
      </c>
      <c r="C37" s="21" t="s">
        <v>51</v>
      </c>
      <c r="D37" s="46">
        <v>511042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511042</v>
      </c>
      <c r="O37" s="47">
        <f aca="true" t="shared" si="10" ref="O37:O68">(N37/O$87)</f>
        <v>0.5488506765559068</v>
      </c>
      <c r="P37" s="9"/>
    </row>
    <row r="38" spans="1:16" ht="15">
      <c r="A38" s="13"/>
      <c r="B38" s="45">
        <v>554</v>
      </c>
      <c r="C38" s="21" t="s">
        <v>52</v>
      </c>
      <c r="D38" s="46">
        <v>4259837</v>
      </c>
      <c r="E38" s="46">
        <v>12388521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14008630</v>
      </c>
      <c r="N38" s="46">
        <f t="shared" si="8"/>
        <v>30656988</v>
      </c>
      <c r="O38" s="47">
        <f t="shared" si="10"/>
        <v>32.9250993166243</v>
      </c>
      <c r="P38" s="9"/>
    </row>
    <row r="39" spans="1:16" ht="15">
      <c r="A39" s="13"/>
      <c r="B39" s="45">
        <v>559</v>
      </c>
      <c r="C39" s="21" t="s">
        <v>53</v>
      </c>
      <c r="D39" s="46">
        <v>739467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739467</v>
      </c>
      <c r="O39" s="47">
        <f t="shared" si="10"/>
        <v>0.7941753578781523</v>
      </c>
      <c r="P39" s="9"/>
    </row>
    <row r="40" spans="1:16" ht="15.75">
      <c r="A40" s="28" t="s">
        <v>54</v>
      </c>
      <c r="B40" s="29"/>
      <c r="C40" s="30"/>
      <c r="D40" s="31">
        <f aca="true" t="shared" si="11" ref="D40:M40">SUM(D41:D44)</f>
        <v>56675675</v>
      </c>
      <c r="E40" s="31">
        <f t="shared" si="11"/>
        <v>5586214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17191</v>
      </c>
      <c r="N40" s="31">
        <f t="shared" si="8"/>
        <v>62279080</v>
      </c>
      <c r="O40" s="43">
        <f t="shared" si="10"/>
        <v>66.88670440644691</v>
      </c>
      <c r="P40" s="10"/>
    </row>
    <row r="41" spans="1:16" ht="15">
      <c r="A41" s="12"/>
      <c r="B41" s="44">
        <v>562</v>
      </c>
      <c r="C41" s="20" t="s">
        <v>55</v>
      </c>
      <c r="D41" s="46">
        <v>41431764</v>
      </c>
      <c r="E41" s="46">
        <v>4801696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17191</v>
      </c>
      <c r="N41" s="46">
        <f aca="true" t="shared" si="12" ref="N41:N50">SUM(D41:M41)</f>
        <v>46250651</v>
      </c>
      <c r="O41" s="47">
        <f t="shared" si="10"/>
        <v>49.67243610603654</v>
      </c>
      <c r="P41" s="9"/>
    </row>
    <row r="42" spans="1:16" ht="15">
      <c r="A42" s="12"/>
      <c r="B42" s="44">
        <v>563</v>
      </c>
      <c r="C42" s="20" t="s">
        <v>56</v>
      </c>
      <c r="D42" s="46">
        <v>0</v>
      </c>
      <c r="E42" s="46">
        <v>70000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70000</v>
      </c>
      <c r="O42" s="47">
        <f t="shared" si="10"/>
        <v>0.07517884510258153</v>
      </c>
      <c r="P42" s="9"/>
    </row>
    <row r="43" spans="1:16" ht="15">
      <c r="A43" s="12"/>
      <c r="B43" s="44">
        <v>564</v>
      </c>
      <c r="C43" s="20" t="s">
        <v>57</v>
      </c>
      <c r="D43" s="46">
        <v>11816469</v>
      </c>
      <c r="E43" s="46">
        <v>440518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12256987</v>
      </c>
      <c r="O43" s="47">
        <f t="shared" si="10"/>
        <v>13.163801815676507</v>
      </c>
      <c r="P43" s="9"/>
    </row>
    <row r="44" spans="1:16" ht="15">
      <c r="A44" s="12"/>
      <c r="B44" s="44">
        <v>569</v>
      </c>
      <c r="C44" s="20" t="s">
        <v>58</v>
      </c>
      <c r="D44" s="46">
        <v>3427442</v>
      </c>
      <c r="E44" s="46">
        <v>274000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3701442</v>
      </c>
      <c r="O44" s="47">
        <f t="shared" si="10"/>
        <v>3.97528763963128</v>
      </c>
      <c r="P44" s="9"/>
    </row>
    <row r="45" spans="1:16" ht="15.75">
      <c r="A45" s="28" t="s">
        <v>59</v>
      </c>
      <c r="B45" s="29"/>
      <c r="C45" s="30"/>
      <c r="D45" s="31">
        <f aca="true" t="shared" si="13" ref="D45:M45">SUM(D46:D50)</f>
        <v>18432851</v>
      </c>
      <c r="E45" s="31">
        <f t="shared" si="13"/>
        <v>8974629</v>
      </c>
      <c r="F45" s="31">
        <f t="shared" si="13"/>
        <v>0</v>
      </c>
      <c r="G45" s="31">
        <f t="shared" si="13"/>
        <v>37057631</v>
      </c>
      <c r="H45" s="31">
        <f t="shared" si="13"/>
        <v>0</v>
      </c>
      <c r="I45" s="31">
        <f t="shared" si="13"/>
        <v>1171617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65636728</v>
      </c>
      <c r="O45" s="43">
        <f t="shared" si="10"/>
        <v>70.49276296217538</v>
      </c>
      <c r="P45" s="9"/>
    </row>
    <row r="46" spans="1:16" ht="15">
      <c r="A46" s="12"/>
      <c r="B46" s="44">
        <v>571</v>
      </c>
      <c r="C46" s="20" t="s">
        <v>60</v>
      </c>
      <c r="D46" s="46">
        <v>0</v>
      </c>
      <c r="E46" s="46">
        <v>7745302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7745302</v>
      </c>
      <c r="O46" s="47">
        <f t="shared" si="10"/>
        <v>8.318326561867357</v>
      </c>
      <c r="P46" s="9"/>
    </row>
    <row r="47" spans="1:16" ht="15">
      <c r="A47" s="12"/>
      <c r="B47" s="44">
        <v>572</v>
      </c>
      <c r="C47" s="20" t="s">
        <v>61</v>
      </c>
      <c r="D47" s="46">
        <v>15278205</v>
      </c>
      <c r="E47" s="46">
        <v>863550</v>
      </c>
      <c r="F47" s="46">
        <v>0</v>
      </c>
      <c r="G47" s="46">
        <v>36815289</v>
      </c>
      <c r="H47" s="46">
        <v>0</v>
      </c>
      <c r="I47" s="46">
        <v>1171617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54128661</v>
      </c>
      <c r="O47" s="47">
        <f t="shared" si="10"/>
        <v>58.13328887041637</v>
      </c>
      <c r="P47" s="9"/>
    </row>
    <row r="48" spans="1:16" ht="15">
      <c r="A48" s="12"/>
      <c r="B48" s="44">
        <v>573</v>
      </c>
      <c r="C48" s="20" t="s">
        <v>62</v>
      </c>
      <c r="D48" s="46">
        <v>3087507</v>
      </c>
      <c r="E48" s="46">
        <v>0</v>
      </c>
      <c r="F48" s="46">
        <v>0</v>
      </c>
      <c r="G48" s="46">
        <v>141342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3228849</v>
      </c>
      <c r="O48" s="47">
        <f t="shared" si="10"/>
        <v>3.4677305547232185</v>
      </c>
      <c r="P48" s="9"/>
    </row>
    <row r="49" spans="1:16" ht="15">
      <c r="A49" s="12"/>
      <c r="B49" s="44">
        <v>575</v>
      </c>
      <c r="C49" s="20" t="s">
        <v>63</v>
      </c>
      <c r="D49" s="46">
        <v>0</v>
      </c>
      <c r="E49" s="46">
        <v>365777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365777</v>
      </c>
      <c r="O49" s="47">
        <f t="shared" si="10"/>
        <v>0.39283846321552807</v>
      </c>
      <c r="P49" s="9"/>
    </row>
    <row r="50" spans="1:16" ht="15">
      <c r="A50" s="12"/>
      <c r="B50" s="44">
        <v>579</v>
      </c>
      <c r="C50" s="20" t="s">
        <v>64</v>
      </c>
      <c r="D50" s="46">
        <v>67139</v>
      </c>
      <c r="E50" s="46">
        <v>0</v>
      </c>
      <c r="F50" s="46">
        <v>0</v>
      </c>
      <c r="G50" s="46">
        <v>101000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168139</v>
      </c>
      <c r="O50" s="47">
        <f t="shared" si="10"/>
        <v>0.18057851195289937</v>
      </c>
      <c r="P50" s="9"/>
    </row>
    <row r="51" spans="1:16" ht="15.75">
      <c r="A51" s="28" t="s">
        <v>95</v>
      </c>
      <c r="B51" s="29"/>
      <c r="C51" s="30"/>
      <c r="D51" s="31">
        <f aca="true" t="shared" si="14" ref="D51:M51">SUM(D52:D56)</f>
        <v>330794891</v>
      </c>
      <c r="E51" s="31">
        <f t="shared" si="14"/>
        <v>36870754</v>
      </c>
      <c r="F51" s="31">
        <f t="shared" si="14"/>
        <v>0</v>
      </c>
      <c r="G51" s="31">
        <f t="shared" si="14"/>
        <v>93738722</v>
      </c>
      <c r="H51" s="31">
        <f t="shared" si="14"/>
        <v>0</v>
      </c>
      <c r="I51" s="31">
        <f t="shared" si="14"/>
        <v>13085</v>
      </c>
      <c r="J51" s="31">
        <f t="shared" si="14"/>
        <v>5911257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467328709</v>
      </c>
      <c r="O51" s="43">
        <f t="shared" si="10"/>
        <v>501.9033232271486</v>
      </c>
      <c r="P51" s="9"/>
    </row>
    <row r="52" spans="1:16" ht="15">
      <c r="A52" s="12"/>
      <c r="B52" s="44">
        <v>581</v>
      </c>
      <c r="C52" s="20" t="s">
        <v>65</v>
      </c>
      <c r="D52" s="46">
        <v>10124900</v>
      </c>
      <c r="E52" s="46">
        <v>10490930</v>
      </c>
      <c r="F52" s="46">
        <v>0</v>
      </c>
      <c r="G52" s="46">
        <v>93668400</v>
      </c>
      <c r="H52" s="46">
        <v>0</v>
      </c>
      <c r="I52" s="46">
        <v>0</v>
      </c>
      <c r="J52" s="46">
        <v>1988130</v>
      </c>
      <c r="K52" s="46">
        <v>0</v>
      </c>
      <c r="L52" s="46">
        <v>0</v>
      </c>
      <c r="M52" s="46">
        <v>0</v>
      </c>
      <c r="N52" s="46">
        <f>SUM(D52:M52)</f>
        <v>116272360</v>
      </c>
      <c r="O52" s="47">
        <f t="shared" si="10"/>
        <v>124.87459631645139</v>
      </c>
      <c r="P52" s="9"/>
    </row>
    <row r="53" spans="1:16" ht="15">
      <c r="A53" s="12"/>
      <c r="B53" s="44">
        <v>583</v>
      </c>
      <c r="C53" s="20" t="s">
        <v>66</v>
      </c>
      <c r="D53" s="46">
        <v>26850</v>
      </c>
      <c r="E53" s="46">
        <v>2911875</v>
      </c>
      <c r="F53" s="46">
        <v>0</v>
      </c>
      <c r="G53" s="46">
        <v>70322</v>
      </c>
      <c r="H53" s="46">
        <v>0</v>
      </c>
      <c r="I53" s="46">
        <v>13085</v>
      </c>
      <c r="J53" s="46">
        <v>0</v>
      </c>
      <c r="K53" s="46">
        <v>0</v>
      </c>
      <c r="L53" s="46">
        <v>0</v>
      </c>
      <c r="M53" s="46">
        <v>0</v>
      </c>
      <c r="N53" s="46">
        <f aca="true" t="shared" si="15" ref="N53:N58">SUM(D53:M53)</f>
        <v>3022132</v>
      </c>
      <c r="O53" s="47">
        <f t="shared" si="10"/>
        <v>3.245719907250785</v>
      </c>
      <c r="P53" s="9"/>
    </row>
    <row r="54" spans="1:16" ht="15">
      <c r="A54" s="12"/>
      <c r="B54" s="44">
        <v>586</v>
      </c>
      <c r="C54" s="20" t="s">
        <v>67</v>
      </c>
      <c r="D54" s="46">
        <v>320643141</v>
      </c>
      <c r="E54" s="46">
        <v>23361511</v>
      </c>
      <c r="F54" s="46">
        <v>0</v>
      </c>
      <c r="G54" s="46">
        <v>0</v>
      </c>
      <c r="H54" s="46">
        <v>0</v>
      </c>
      <c r="I54" s="46">
        <v>0</v>
      </c>
      <c r="J54" s="46">
        <v>3838413</v>
      </c>
      <c r="K54" s="46">
        <v>0</v>
      </c>
      <c r="L54" s="46">
        <v>0</v>
      </c>
      <c r="M54" s="46">
        <v>0</v>
      </c>
      <c r="N54" s="46">
        <f t="shared" si="15"/>
        <v>347843065</v>
      </c>
      <c r="O54" s="47">
        <f t="shared" si="10"/>
        <v>373.5777129091743</v>
      </c>
      <c r="P54" s="9"/>
    </row>
    <row r="55" spans="1:16" ht="15">
      <c r="A55" s="12"/>
      <c r="B55" s="44">
        <v>587</v>
      </c>
      <c r="C55" s="20" t="s">
        <v>68</v>
      </c>
      <c r="D55" s="46">
        <v>0</v>
      </c>
      <c r="E55" s="46">
        <v>106438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106438</v>
      </c>
      <c r="O55" s="47">
        <f t="shared" si="10"/>
        <v>0.11431265592897961</v>
      </c>
      <c r="P55" s="9"/>
    </row>
    <row r="56" spans="1:16" ht="15">
      <c r="A56" s="12"/>
      <c r="B56" s="44">
        <v>591</v>
      </c>
      <c r="C56" s="20" t="s">
        <v>69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84714</v>
      </c>
      <c r="K56" s="46">
        <v>0</v>
      </c>
      <c r="L56" s="46">
        <v>0</v>
      </c>
      <c r="M56" s="46">
        <v>0</v>
      </c>
      <c r="N56" s="46">
        <f t="shared" si="15"/>
        <v>84714</v>
      </c>
      <c r="O56" s="47">
        <f t="shared" si="10"/>
        <v>0.09098143834314418</v>
      </c>
      <c r="P56" s="9"/>
    </row>
    <row r="57" spans="1:16" ht="15.75">
      <c r="A57" s="28" t="s">
        <v>70</v>
      </c>
      <c r="B57" s="29"/>
      <c r="C57" s="30"/>
      <c r="D57" s="31">
        <f aca="true" t="shared" si="16" ref="D57:M57">SUM(D58:D84)</f>
        <v>19483892</v>
      </c>
      <c r="E57" s="31">
        <f t="shared" si="16"/>
        <v>50872429</v>
      </c>
      <c r="F57" s="31">
        <f t="shared" si="16"/>
        <v>0</v>
      </c>
      <c r="G57" s="31">
        <f t="shared" si="16"/>
        <v>159628</v>
      </c>
      <c r="H57" s="31">
        <f t="shared" si="16"/>
        <v>0</v>
      </c>
      <c r="I57" s="31">
        <f t="shared" si="16"/>
        <v>0</v>
      </c>
      <c r="J57" s="31">
        <f t="shared" si="16"/>
        <v>0</v>
      </c>
      <c r="K57" s="31">
        <f t="shared" si="16"/>
        <v>0</v>
      </c>
      <c r="L57" s="31">
        <f t="shared" si="16"/>
        <v>0</v>
      </c>
      <c r="M57" s="31">
        <f t="shared" si="16"/>
        <v>0</v>
      </c>
      <c r="N57" s="31">
        <f>SUM(D57:M57)</f>
        <v>70515949</v>
      </c>
      <c r="O57" s="43">
        <f t="shared" si="10"/>
        <v>75.73296581617913</v>
      </c>
      <c r="P57" s="9"/>
    </row>
    <row r="58" spans="1:16" ht="15">
      <c r="A58" s="12"/>
      <c r="B58" s="44">
        <v>602</v>
      </c>
      <c r="C58" s="20" t="s">
        <v>71</v>
      </c>
      <c r="D58" s="46">
        <v>265536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265536</v>
      </c>
      <c r="O58" s="47">
        <f t="shared" si="10"/>
        <v>0.28518128304512985</v>
      </c>
      <c r="P58" s="9"/>
    </row>
    <row r="59" spans="1:16" ht="15">
      <c r="A59" s="12"/>
      <c r="B59" s="44">
        <v>603</v>
      </c>
      <c r="C59" s="20" t="s">
        <v>72</v>
      </c>
      <c r="D59" s="46">
        <v>1059025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1059025</v>
      </c>
      <c r="O59" s="47">
        <f t="shared" si="10"/>
        <v>1.1373753776394486</v>
      </c>
      <c r="P59" s="9"/>
    </row>
    <row r="60" spans="1:16" ht="15">
      <c r="A60" s="12"/>
      <c r="B60" s="44">
        <v>604</v>
      </c>
      <c r="C60" s="20" t="s">
        <v>73</v>
      </c>
      <c r="D60" s="46">
        <v>0</v>
      </c>
      <c r="E60" s="46">
        <v>2184425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2184425</v>
      </c>
      <c r="O60" s="47">
        <f t="shared" si="10"/>
        <v>2.346036410188667</v>
      </c>
      <c r="P60" s="9"/>
    </row>
    <row r="61" spans="1:16" ht="15">
      <c r="A61" s="12"/>
      <c r="B61" s="44">
        <v>606</v>
      </c>
      <c r="C61" s="20" t="s">
        <v>74</v>
      </c>
      <c r="D61" s="46">
        <v>572232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572232</v>
      </c>
      <c r="O61" s="47">
        <f t="shared" si="10"/>
        <v>0.6145677270105777</v>
      </c>
      <c r="P61" s="9"/>
    </row>
    <row r="62" spans="1:16" ht="15">
      <c r="A62" s="12"/>
      <c r="B62" s="44">
        <v>608</v>
      </c>
      <c r="C62" s="20" t="s">
        <v>75</v>
      </c>
      <c r="D62" s="46">
        <v>0</v>
      </c>
      <c r="E62" s="46">
        <v>588714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588714</v>
      </c>
      <c r="O62" s="47">
        <f t="shared" si="10"/>
        <v>0.6322691230817312</v>
      </c>
      <c r="P62" s="9"/>
    </row>
    <row r="63" spans="1:16" ht="15">
      <c r="A63" s="12"/>
      <c r="B63" s="44">
        <v>614</v>
      </c>
      <c r="C63" s="20" t="s">
        <v>76</v>
      </c>
      <c r="D63" s="46">
        <v>0</v>
      </c>
      <c r="E63" s="46">
        <v>3904532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aca="true" t="shared" si="17" ref="N63:N72">SUM(D63:M63)</f>
        <v>3904532</v>
      </c>
      <c r="O63" s="47">
        <f t="shared" si="10"/>
        <v>4.193402948943898</v>
      </c>
      <c r="P63" s="9"/>
    </row>
    <row r="64" spans="1:16" ht="15">
      <c r="A64" s="12"/>
      <c r="B64" s="44">
        <v>622</v>
      </c>
      <c r="C64" s="20" t="s">
        <v>77</v>
      </c>
      <c r="D64" s="46">
        <v>823038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823038</v>
      </c>
      <c r="O64" s="47">
        <f t="shared" si="10"/>
        <v>0.8839292330791214</v>
      </c>
      <c r="P64" s="9"/>
    </row>
    <row r="65" spans="1:16" ht="15">
      <c r="A65" s="12"/>
      <c r="B65" s="44">
        <v>634</v>
      </c>
      <c r="C65" s="20" t="s">
        <v>78</v>
      </c>
      <c r="D65" s="46">
        <v>0</v>
      </c>
      <c r="E65" s="46">
        <v>2171115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2171115</v>
      </c>
      <c r="O65" s="47">
        <f t="shared" si="10"/>
        <v>2.3317416897841614</v>
      </c>
      <c r="P65" s="9"/>
    </row>
    <row r="66" spans="1:16" ht="15">
      <c r="A66" s="12"/>
      <c r="B66" s="44">
        <v>654</v>
      </c>
      <c r="C66" s="20" t="s">
        <v>79</v>
      </c>
      <c r="D66" s="46">
        <v>0</v>
      </c>
      <c r="E66" s="46">
        <v>4001869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4001869</v>
      </c>
      <c r="O66" s="47">
        <f t="shared" si="10"/>
        <v>4.2979412810260404</v>
      </c>
      <c r="P66" s="9"/>
    </row>
    <row r="67" spans="1:16" ht="15">
      <c r="A67" s="12"/>
      <c r="B67" s="44">
        <v>671</v>
      </c>
      <c r="C67" s="20" t="s">
        <v>80</v>
      </c>
      <c r="D67" s="46">
        <v>939429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939429</v>
      </c>
      <c r="O67" s="47">
        <f t="shared" si="10"/>
        <v>1.0089312467981866</v>
      </c>
      <c r="P67" s="9"/>
    </row>
    <row r="68" spans="1:16" ht="15">
      <c r="A68" s="12"/>
      <c r="B68" s="44">
        <v>674</v>
      </c>
      <c r="C68" s="20" t="s">
        <v>81</v>
      </c>
      <c r="D68" s="46">
        <v>0</v>
      </c>
      <c r="E68" s="46">
        <v>1844798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1844798</v>
      </c>
      <c r="O68" s="47">
        <f t="shared" si="10"/>
        <v>1.9812826155364602</v>
      </c>
      <c r="P68" s="9"/>
    </row>
    <row r="69" spans="1:16" ht="15">
      <c r="A69" s="12"/>
      <c r="B69" s="44">
        <v>676</v>
      </c>
      <c r="C69" s="20" t="s">
        <v>82</v>
      </c>
      <c r="D69" s="46">
        <v>362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362</v>
      </c>
      <c r="O69" s="47">
        <f aca="true" t="shared" si="18" ref="O69:O85">(N69/O$87)</f>
        <v>0.0003887820275304931</v>
      </c>
      <c r="P69" s="9"/>
    </row>
    <row r="70" spans="1:16" ht="15">
      <c r="A70" s="12"/>
      <c r="B70" s="44">
        <v>685</v>
      </c>
      <c r="C70" s="20" t="s">
        <v>83</v>
      </c>
      <c r="D70" s="46">
        <v>13520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13520</v>
      </c>
      <c r="O70" s="47">
        <f t="shared" si="18"/>
        <v>0.014520256939812891</v>
      </c>
      <c r="P70" s="9"/>
    </row>
    <row r="71" spans="1:16" ht="15">
      <c r="A71" s="12"/>
      <c r="B71" s="44">
        <v>691</v>
      </c>
      <c r="C71" s="20" t="s">
        <v>84</v>
      </c>
      <c r="D71" s="46">
        <v>58276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58276</v>
      </c>
      <c r="O71" s="47">
        <f t="shared" si="18"/>
        <v>0.06258746253140059</v>
      </c>
      <c r="P71" s="9"/>
    </row>
    <row r="72" spans="1:16" ht="15">
      <c r="A72" s="12"/>
      <c r="B72" s="44">
        <v>694</v>
      </c>
      <c r="C72" s="20" t="s">
        <v>85</v>
      </c>
      <c r="D72" s="46">
        <v>0</v>
      </c>
      <c r="E72" s="46">
        <v>2155840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2155840</v>
      </c>
      <c r="O72" s="47">
        <f t="shared" si="18"/>
        <v>2.315336591799277</v>
      </c>
      <c r="P72" s="9"/>
    </row>
    <row r="73" spans="1:16" ht="15">
      <c r="A73" s="12"/>
      <c r="B73" s="44">
        <v>704</v>
      </c>
      <c r="C73" s="20" t="s">
        <v>86</v>
      </c>
      <c r="D73" s="46">
        <v>76663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aca="true" t="shared" si="19" ref="N73:N82">SUM(D73:M73)</f>
        <v>76663</v>
      </c>
      <c r="O73" s="47">
        <f t="shared" si="18"/>
        <v>0.08233479717284584</v>
      </c>
      <c r="P73" s="9"/>
    </row>
    <row r="74" spans="1:16" ht="15">
      <c r="A74" s="12"/>
      <c r="B74" s="44">
        <v>711</v>
      </c>
      <c r="C74" s="20" t="s">
        <v>87</v>
      </c>
      <c r="D74" s="46">
        <v>0</v>
      </c>
      <c r="E74" s="46">
        <v>14274876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14274876</v>
      </c>
      <c r="O74" s="47">
        <f t="shared" si="18"/>
        <v>15.330981309465123</v>
      </c>
      <c r="P74" s="9"/>
    </row>
    <row r="75" spans="1:16" ht="15">
      <c r="A75" s="12"/>
      <c r="B75" s="44">
        <v>712</v>
      </c>
      <c r="C75" s="20" t="s">
        <v>88</v>
      </c>
      <c r="D75" s="46">
        <v>4937014</v>
      </c>
      <c r="E75" s="46">
        <v>0</v>
      </c>
      <c r="F75" s="46">
        <v>0</v>
      </c>
      <c r="G75" s="46">
        <v>159628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5096642</v>
      </c>
      <c r="O75" s="47">
        <f t="shared" si="18"/>
        <v>5.473709420875877</v>
      </c>
      <c r="P75" s="9"/>
    </row>
    <row r="76" spans="1:16" ht="15">
      <c r="A76" s="12"/>
      <c r="B76" s="44">
        <v>713</v>
      </c>
      <c r="C76" s="20" t="s">
        <v>89</v>
      </c>
      <c r="D76" s="46">
        <v>9501938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9501938</v>
      </c>
      <c r="O76" s="47">
        <f t="shared" si="18"/>
        <v>10.204924643947619</v>
      </c>
      <c r="P76" s="9"/>
    </row>
    <row r="77" spans="1:16" ht="15">
      <c r="A77" s="12"/>
      <c r="B77" s="44">
        <v>714</v>
      </c>
      <c r="C77" s="20" t="s">
        <v>90</v>
      </c>
      <c r="D77" s="46">
        <v>243794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243794</v>
      </c>
      <c r="O77" s="47">
        <f t="shared" si="18"/>
        <v>0.26183073375626803</v>
      </c>
      <c r="P77" s="9"/>
    </row>
    <row r="78" spans="1:16" ht="15">
      <c r="A78" s="12"/>
      <c r="B78" s="44">
        <v>715</v>
      </c>
      <c r="C78" s="20" t="s">
        <v>91</v>
      </c>
      <c r="D78" s="46">
        <v>352185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352185</v>
      </c>
      <c r="O78" s="47">
        <f t="shared" si="18"/>
        <v>0.3782408794636097</v>
      </c>
      <c r="P78" s="9"/>
    </row>
    <row r="79" spans="1:16" ht="15">
      <c r="A79" s="12"/>
      <c r="B79" s="44">
        <v>716</v>
      </c>
      <c r="C79" s="20" t="s">
        <v>92</v>
      </c>
      <c r="D79" s="46">
        <v>0</v>
      </c>
      <c r="E79" s="46">
        <v>5035827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5035827</v>
      </c>
      <c r="O79" s="47">
        <f t="shared" si="18"/>
        <v>5.4083951142342555</v>
      </c>
      <c r="P79" s="9"/>
    </row>
    <row r="80" spans="1:16" ht="15">
      <c r="A80" s="12"/>
      <c r="B80" s="44">
        <v>719</v>
      </c>
      <c r="C80" s="20" t="s">
        <v>93</v>
      </c>
      <c r="D80" s="46">
        <v>614635</v>
      </c>
      <c r="E80" s="46">
        <v>5050403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5665038</v>
      </c>
      <c r="O80" s="47">
        <f t="shared" si="18"/>
        <v>6.084157347174833</v>
      </c>
      <c r="P80" s="9"/>
    </row>
    <row r="81" spans="1:16" ht="15">
      <c r="A81" s="12"/>
      <c r="B81" s="44">
        <v>724</v>
      </c>
      <c r="C81" s="20" t="s">
        <v>94</v>
      </c>
      <c r="D81" s="46">
        <v>0</v>
      </c>
      <c r="E81" s="46">
        <v>2925958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2925958</v>
      </c>
      <c r="O81" s="47">
        <f t="shared" si="18"/>
        <v>3.1424306179808466</v>
      </c>
      <c r="P81" s="9"/>
    </row>
    <row r="82" spans="1:16" ht="15">
      <c r="A82" s="12"/>
      <c r="B82" s="44">
        <v>744</v>
      </c>
      <c r="C82" s="20" t="s">
        <v>96</v>
      </c>
      <c r="D82" s="46">
        <v>0</v>
      </c>
      <c r="E82" s="46">
        <v>1984179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1984179</v>
      </c>
      <c r="O82" s="47">
        <f t="shared" si="18"/>
        <v>2.130975509954216</v>
      </c>
      <c r="P82" s="9"/>
    </row>
    <row r="83" spans="1:16" ht="15">
      <c r="A83" s="12"/>
      <c r="B83" s="44">
        <v>752</v>
      </c>
      <c r="C83" s="20" t="s">
        <v>97</v>
      </c>
      <c r="D83" s="46">
        <v>26245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26245</v>
      </c>
      <c r="O83" s="47">
        <f t="shared" si="18"/>
        <v>0.02818669699596075</v>
      </c>
      <c r="P83" s="9"/>
    </row>
    <row r="84" spans="1:16" ht="15.75" thickBot="1">
      <c r="A84" s="12"/>
      <c r="B84" s="44">
        <v>764</v>
      </c>
      <c r="C84" s="20" t="s">
        <v>98</v>
      </c>
      <c r="D84" s="46">
        <v>0</v>
      </c>
      <c r="E84" s="46">
        <v>4749893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4749893</v>
      </c>
      <c r="O84" s="47">
        <f t="shared" si="18"/>
        <v>5.101306715726233</v>
      </c>
      <c r="P84" s="9"/>
    </row>
    <row r="85" spans="1:119" ht="16.5" thickBot="1">
      <c r="A85" s="14" t="s">
        <v>10</v>
      </c>
      <c r="B85" s="23"/>
      <c r="C85" s="22"/>
      <c r="D85" s="15">
        <f aca="true" t="shared" si="20" ref="D85:M85">SUM(D5,D14,D24,D30,D34,D40,D45,D51,D57)</f>
        <v>571812636</v>
      </c>
      <c r="E85" s="15">
        <f t="shared" si="20"/>
        <v>590038521</v>
      </c>
      <c r="F85" s="15">
        <f t="shared" si="20"/>
        <v>23061794</v>
      </c>
      <c r="G85" s="15">
        <f t="shared" si="20"/>
        <v>221408897</v>
      </c>
      <c r="H85" s="15">
        <f t="shared" si="20"/>
        <v>0</v>
      </c>
      <c r="I85" s="15">
        <f t="shared" si="20"/>
        <v>225254268</v>
      </c>
      <c r="J85" s="15">
        <f t="shared" si="20"/>
        <v>180080263</v>
      </c>
      <c r="K85" s="15">
        <f t="shared" si="20"/>
        <v>0</v>
      </c>
      <c r="L85" s="15">
        <f t="shared" si="20"/>
        <v>0</v>
      </c>
      <c r="M85" s="15">
        <f t="shared" si="20"/>
        <v>24486140</v>
      </c>
      <c r="N85" s="15">
        <f>SUM(D85:M85)</f>
        <v>1836142519</v>
      </c>
      <c r="O85" s="37">
        <f t="shared" si="18"/>
        <v>1971.9867717452125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18</v>
      </c>
      <c r="M87" s="48"/>
      <c r="N87" s="48"/>
      <c r="O87" s="41">
        <v>931113</v>
      </c>
    </row>
    <row r="88" spans="1:15" ht="1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5" ht="15.75" thickBot="1">
      <c r="A89" s="52" t="s">
        <v>103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sheetProtection/>
  <mergeCells count="10">
    <mergeCell ref="A89:O89"/>
    <mergeCell ref="A88:O88"/>
    <mergeCell ref="L87:N8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94515492</v>
      </c>
      <c r="E5" s="26">
        <f t="shared" si="0"/>
        <v>62688137</v>
      </c>
      <c r="F5" s="26">
        <f t="shared" si="0"/>
        <v>23102975</v>
      </c>
      <c r="G5" s="26">
        <f t="shared" si="0"/>
        <v>3219018</v>
      </c>
      <c r="H5" s="26">
        <f t="shared" si="0"/>
        <v>0</v>
      </c>
      <c r="I5" s="26">
        <f t="shared" si="0"/>
        <v>0</v>
      </c>
      <c r="J5" s="26">
        <f t="shared" si="0"/>
        <v>116892047</v>
      </c>
      <c r="K5" s="26">
        <f t="shared" si="0"/>
        <v>0</v>
      </c>
      <c r="L5" s="26">
        <f t="shared" si="0"/>
        <v>0</v>
      </c>
      <c r="M5" s="26">
        <f t="shared" si="0"/>
        <v>1334855</v>
      </c>
      <c r="N5" s="27">
        <f>SUM(D5:M5)</f>
        <v>301752524</v>
      </c>
      <c r="O5" s="32">
        <f aca="true" t="shared" si="1" ref="O5:O36">(N5/O$89)</f>
        <v>321.5397592441242</v>
      </c>
      <c r="P5" s="6"/>
    </row>
    <row r="6" spans="1:16" ht="15">
      <c r="A6" s="12"/>
      <c r="B6" s="44">
        <v>511</v>
      </c>
      <c r="C6" s="20" t="s">
        <v>20</v>
      </c>
      <c r="D6" s="46">
        <v>27674824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27674824</v>
      </c>
      <c r="O6" s="47">
        <f t="shared" si="1"/>
        <v>29.489583477629864</v>
      </c>
      <c r="P6" s="9"/>
    </row>
    <row r="7" spans="1:16" ht="15">
      <c r="A7" s="12"/>
      <c r="B7" s="44">
        <v>512</v>
      </c>
      <c r="C7" s="20" t="s">
        <v>21</v>
      </c>
      <c r="D7" s="46">
        <v>2012829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2012829</v>
      </c>
      <c r="O7" s="47">
        <f t="shared" si="1"/>
        <v>2.1448190175191084</v>
      </c>
      <c r="P7" s="9"/>
    </row>
    <row r="8" spans="1:16" ht="15">
      <c r="A8" s="12"/>
      <c r="B8" s="44">
        <v>513</v>
      </c>
      <c r="C8" s="20" t="s">
        <v>22</v>
      </c>
      <c r="D8" s="46">
        <v>20306842</v>
      </c>
      <c r="E8" s="46">
        <v>51067312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71374154</v>
      </c>
      <c r="O8" s="47">
        <f t="shared" si="1"/>
        <v>76.0544700312533</v>
      </c>
      <c r="P8" s="9"/>
    </row>
    <row r="9" spans="1:16" ht="15">
      <c r="A9" s="12"/>
      <c r="B9" s="44">
        <v>514</v>
      </c>
      <c r="C9" s="20" t="s">
        <v>23</v>
      </c>
      <c r="D9" s="46">
        <v>5052839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5052839</v>
      </c>
      <c r="O9" s="47">
        <f t="shared" si="1"/>
        <v>5.384175794199226</v>
      </c>
      <c r="P9" s="9"/>
    </row>
    <row r="10" spans="1:16" ht="15">
      <c r="A10" s="12"/>
      <c r="B10" s="44">
        <v>515</v>
      </c>
      <c r="C10" s="20" t="s">
        <v>24</v>
      </c>
      <c r="D10" s="46">
        <v>6040895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1334855</v>
      </c>
      <c r="N10" s="46">
        <f t="shared" si="2"/>
        <v>7375750</v>
      </c>
      <c r="O10" s="47">
        <f t="shared" si="1"/>
        <v>7.859410247202601</v>
      </c>
      <c r="P10" s="9"/>
    </row>
    <row r="11" spans="1:16" ht="15">
      <c r="A11" s="12"/>
      <c r="B11" s="44">
        <v>517</v>
      </c>
      <c r="C11" s="20" t="s">
        <v>26</v>
      </c>
      <c r="D11" s="46">
        <v>0</v>
      </c>
      <c r="E11" s="46">
        <v>6028245</v>
      </c>
      <c r="F11" s="46">
        <v>23102975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29131220</v>
      </c>
      <c r="O11" s="47">
        <f t="shared" si="1"/>
        <v>31.041481745112478</v>
      </c>
      <c r="P11" s="9"/>
    </row>
    <row r="12" spans="1:16" ht="15">
      <c r="A12" s="12"/>
      <c r="B12" s="44">
        <v>519</v>
      </c>
      <c r="C12" s="20" t="s">
        <v>27</v>
      </c>
      <c r="D12" s="46">
        <v>33427263</v>
      </c>
      <c r="E12" s="46">
        <v>5592580</v>
      </c>
      <c r="F12" s="46">
        <v>0</v>
      </c>
      <c r="G12" s="46">
        <v>3219018</v>
      </c>
      <c r="H12" s="46">
        <v>0</v>
      </c>
      <c r="I12" s="46">
        <v>0</v>
      </c>
      <c r="J12" s="46">
        <v>116892047</v>
      </c>
      <c r="K12" s="46">
        <v>0</v>
      </c>
      <c r="L12" s="46">
        <v>0</v>
      </c>
      <c r="M12" s="46">
        <v>0</v>
      </c>
      <c r="N12" s="46">
        <f t="shared" si="2"/>
        <v>159130908</v>
      </c>
      <c r="O12" s="47">
        <f t="shared" si="1"/>
        <v>169.5658189312076</v>
      </c>
      <c r="P12" s="9"/>
    </row>
    <row r="13" spans="1:16" ht="15.75">
      <c r="A13" s="28" t="s">
        <v>28</v>
      </c>
      <c r="B13" s="29"/>
      <c r="C13" s="30"/>
      <c r="D13" s="31">
        <f>SUM(D14:D22)</f>
        <v>26323901</v>
      </c>
      <c r="E13" s="31">
        <f aca="true" t="shared" si="3" ref="E13:M13">SUM(E14:E22)</f>
        <v>369575197</v>
      </c>
      <c r="F13" s="31">
        <f t="shared" si="3"/>
        <v>0</v>
      </c>
      <c r="G13" s="31">
        <f t="shared" si="3"/>
        <v>8499132</v>
      </c>
      <c r="H13" s="31">
        <f t="shared" si="3"/>
        <v>0</v>
      </c>
      <c r="I13" s="31">
        <f t="shared" si="3"/>
        <v>0</v>
      </c>
      <c r="J13" s="31">
        <f t="shared" si="3"/>
        <v>53051562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457449792</v>
      </c>
      <c r="O13" s="43">
        <f t="shared" si="1"/>
        <v>487.44677935470946</v>
      </c>
      <c r="P13" s="10"/>
    </row>
    <row r="14" spans="1:16" ht="15">
      <c r="A14" s="12"/>
      <c r="B14" s="44">
        <v>521</v>
      </c>
      <c r="C14" s="20" t="s">
        <v>29</v>
      </c>
      <c r="D14" s="46">
        <v>0</v>
      </c>
      <c r="E14" s="46">
        <v>142645054</v>
      </c>
      <c r="F14" s="46">
        <v>0</v>
      </c>
      <c r="G14" s="46">
        <v>1567399</v>
      </c>
      <c r="H14" s="46">
        <v>0</v>
      </c>
      <c r="I14" s="46">
        <v>0</v>
      </c>
      <c r="J14" s="46">
        <v>53051562</v>
      </c>
      <c r="K14" s="46">
        <v>0</v>
      </c>
      <c r="L14" s="46">
        <v>0</v>
      </c>
      <c r="M14" s="46">
        <v>0</v>
      </c>
      <c r="N14" s="46">
        <f>SUM(D14:M14)</f>
        <v>197264015</v>
      </c>
      <c r="O14" s="47">
        <f t="shared" si="1"/>
        <v>210.19948085216114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16271876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2">SUM(D15:M15)</f>
        <v>16271876</v>
      </c>
      <c r="O15" s="47">
        <f t="shared" si="1"/>
        <v>17.33889421084094</v>
      </c>
      <c r="P15" s="9"/>
    </row>
    <row r="16" spans="1:16" ht="15">
      <c r="A16" s="12"/>
      <c r="B16" s="44">
        <v>523</v>
      </c>
      <c r="C16" s="20" t="s">
        <v>31</v>
      </c>
      <c r="D16" s="46">
        <v>6085741</v>
      </c>
      <c r="E16" s="46">
        <v>123305952</v>
      </c>
      <c r="F16" s="46">
        <v>0</v>
      </c>
      <c r="G16" s="46">
        <v>3416808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132808501</v>
      </c>
      <c r="O16" s="47">
        <f t="shared" si="1"/>
        <v>141.5173363624061</v>
      </c>
      <c r="P16" s="9"/>
    </row>
    <row r="17" spans="1:16" ht="15">
      <c r="A17" s="12"/>
      <c r="B17" s="44">
        <v>524</v>
      </c>
      <c r="C17" s="20" t="s">
        <v>32</v>
      </c>
      <c r="D17" s="46">
        <v>3910525</v>
      </c>
      <c r="E17" s="46">
        <v>1012191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4922716</v>
      </c>
      <c r="O17" s="47">
        <f t="shared" si="1"/>
        <v>5.245520058904952</v>
      </c>
      <c r="P17" s="9"/>
    </row>
    <row r="18" spans="1:16" ht="15">
      <c r="A18" s="12"/>
      <c r="B18" s="44">
        <v>525</v>
      </c>
      <c r="C18" s="20" t="s">
        <v>33</v>
      </c>
      <c r="D18" s="46">
        <v>9195965</v>
      </c>
      <c r="E18" s="46">
        <v>53857503</v>
      </c>
      <c r="F18" s="46">
        <v>0</v>
      </c>
      <c r="G18" s="46">
        <v>3314186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66367654</v>
      </c>
      <c r="O18" s="47">
        <f t="shared" si="1"/>
        <v>70.71967188833634</v>
      </c>
      <c r="P18" s="9"/>
    </row>
    <row r="19" spans="1:16" ht="15">
      <c r="A19" s="12"/>
      <c r="B19" s="44">
        <v>526</v>
      </c>
      <c r="C19" s="20" t="s">
        <v>34</v>
      </c>
      <c r="D19" s="46">
        <v>0</v>
      </c>
      <c r="E19" s="46">
        <v>32482621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32482621</v>
      </c>
      <c r="O19" s="47">
        <f t="shared" si="1"/>
        <v>34.61264879414275</v>
      </c>
      <c r="P19" s="9"/>
    </row>
    <row r="20" spans="1:16" ht="15">
      <c r="A20" s="12"/>
      <c r="B20" s="44">
        <v>527</v>
      </c>
      <c r="C20" s="20" t="s">
        <v>35</v>
      </c>
      <c r="D20" s="46">
        <v>4242522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4242522</v>
      </c>
      <c r="O20" s="47">
        <f t="shared" si="1"/>
        <v>4.520722757791746</v>
      </c>
      <c r="P20" s="9"/>
    </row>
    <row r="21" spans="1:16" ht="15">
      <c r="A21" s="12"/>
      <c r="B21" s="44">
        <v>528</v>
      </c>
      <c r="C21" s="20" t="s">
        <v>36</v>
      </c>
      <c r="D21" s="46">
        <v>2793006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2793006</v>
      </c>
      <c r="O21" s="47">
        <f t="shared" si="1"/>
        <v>2.976155642056516</v>
      </c>
      <c r="P21" s="9"/>
    </row>
    <row r="22" spans="1:16" ht="15">
      <c r="A22" s="12"/>
      <c r="B22" s="44">
        <v>529</v>
      </c>
      <c r="C22" s="20" t="s">
        <v>37</v>
      </c>
      <c r="D22" s="46">
        <v>96142</v>
      </c>
      <c r="E22" s="46">
        <v>0</v>
      </c>
      <c r="F22" s="46">
        <v>0</v>
      </c>
      <c r="G22" s="46">
        <v>200739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296881</v>
      </c>
      <c r="O22" s="47">
        <f t="shared" si="1"/>
        <v>0.31634878806897676</v>
      </c>
      <c r="P22" s="9"/>
    </row>
    <row r="23" spans="1:16" ht="15.75">
      <c r="A23" s="28" t="s">
        <v>38</v>
      </c>
      <c r="B23" s="29"/>
      <c r="C23" s="30"/>
      <c r="D23" s="31">
        <f aca="true" t="shared" si="5" ref="D23:M23">SUM(D24:D28)</f>
        <v>16663389</v>
      </c>
      <c r="E23" s="31">
        <f t="shared" si="5"/>
        <v>2237615</v>
      </c>
      <c r="F23" s="31">
        <f t="shared" si="5"/>
        <v>0</v>
      </c>
      <c r="G23" s="31">
        <f t="shared" si="5"/>
        <v>14363030</v>
      </c>
      <c r="H23" s="31">
        <f t="shared" si="5"/>
        <v>0</v>
      </c>
      <c r="I23" s="31">
        <f t="shared" si="5"/>
        <v>206954561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240218595</v>
      </c>
      <c r="O23" s="43">
        <f t="shared" si="1"/>
        <v>255.97078088487427</v>
      </c>
      <c r="P23" s="10"/>
    </row>
    <row r="24" spans="1:16" ht="15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99688073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99688073</v>
      </c>
      <c r="O24" s="47">
        <f t="shared" si="1"/>
        <v>106.2250567684752</v>
      </c>
      <c r="P24" s="9"/>
    </row>
    <row r="25" spans="1:16" ht="15">
      <c r="A25" s="12"/>
      <c r="B25" s="44">
        <v>534</v>
      </c>
      <c r="C25" s="20" t="s">
        <v>40</v>
      </c>
      <c r="D25" s="46">
        <v>0</v>
      </c>
      <c r="E25" s="46">
        <v>1041105</v>
      </c>
      <c r="F25" s="46">
        <v>0</v>
      </c>
      <c r="G25" s="46">
        <v>0</v>
      </c>
      <c r="H25" s="46">
        <v>0</v>
      </c>
      <c r="I25" s="46">
        <v>52760699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53801804</v>
      </c>
      <c r="O25" s="47">
        <f t="shared" si="1"/>
        <v>57.32982404170232</v>
      </c>
      <c r="P25" s="9"/>
    </row>
    <row r="26" spans="1:16" ht="15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54505789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54505789</v>
      </c>
      <c r="O26" s="47">
        <f t="shared" si="1"/>
        <v>58.07997242293499</v>
      </c>
      <c r="P26" s="9"/>
    </row>
    <row r="27" spans="1:16" ht="15">
      <c r="A27" s="12"/>
      <c r="B27" s="44">
        <v>537</v>
      </c>
      <c r="C27" s="20" t="s">
        <v>42</v>
      </c>
      <c r="D27" s="46">
        <v>13605878</v>
      </c>
      <c r="E27" s="46">
        <v>1196510</v>
      </c>
      <c r="F27" s="46">
        <v>0</v>
      </c>
      <c r="G27" s="46">
        <v>4152034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18954422</v>
      </c>
      <c r="O27" s="47">
        <f t="shared" si="1"/>
        <v>20.197346506674226</v>
      </c>
      <c r="P27" s="9"/>
    </row>
    <row r="28" spans="1:16" ht="15">
      <c r="A28" s="12"/>
      <c r="B28" s="44">
        <v>538</v>
      </c>
      <c r="C28" s="20" t="s">
        <v>43</v>
      </c>
      <c r="D28" s="46">
        <v>3057511</v>
      </c>
      <c r="E28" s="46">
        <v>0</v>
      </c>
      <c r="F28" s="46">
        <v>0</v>
      </c>
      <c r="G28" s="46">
        <v>10210996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13268507</v>
      </c>
      <c r="O28" s="47">
        <f t="shared" si="1"/>
        <v>14.138581145087542</v>
      </c>
      <c r="P28" s="9"/>
    </row>
    <row r="29" spans="1:16" ht="15.75">
      <c r="A29" s="28" t="s">
        <v>44</v>
      </c>
      <c r="B29" s="29"/>
      <c r="C29" s="30"/>
      <c r="D29" s="31">
        <f aca="true" t="shared" si="7" ref="D29:M29">SUM(D30:D32)</f>
        <v>3755852</v>
      </c>
      <c r="E29" s="31">
        <f t="shared" si="7"/>
        <v>27820002</v>
      </c>
      <c r="F29" s="31">
        <f t="shared" si="7"/>
        <v>0</v>
      </c>
      <c r="G29" s="31">
        <f t="shared" si="7"/>
        <v>61891304</v>
      </c>
      <c r="H29" s="31">
        <f t="shared" si="7"/>
        <v>0</v>
      </c>
      <c r="I29" s="31">
        <f t="shared" si="7"/>
        <v>11684085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7660712</v>
      </c>
      <c r="N29" s="31">
        <f aca="true" t="shared" si="8" ref="N29:N39">SUM(D29:M29)</f>
        <v>112811955</v>
      </c>
      <c r="O29" s="43">
        <f t="shared" si="1"/>
        <v>120.20952921858233</v>
      </c>
      <c r="P29" s="10"/>
    </row>
    <row r="30" spans="1:16" ht="15">
      <c r="A30" s="12"/>
      <c r="B30" s="44">
        <v>541</v>
      </c>
      <c r="C30" s="20" t="s">
        <v>45</v>
      </c>
      <c r="D30" s="46">
        <v>3755852</v>
      </c>
      <c r="E30" s="46">
        <v>27820002</v>
      </c>
      <c r="F30" s="46">
        <v>0</v>
      </c>
      <c r="G30" s="46">
        <v>61891304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93467158</v>
      </c>
      <c r="O30" s="47">
        <f t="shared" si="1"/>
        <v>99.596209112579</v>
      </c>
      <c r="P30" s="9"/>
    </row>
    <row r="31" spans="1:16" ht="15">
      <c r="A31" s="12"/>
      <c r="B31" s="44">
        <v>542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11684085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11684085</v>
      </c>
      <c r="O31" s="47">
        <f t="shared" si="1"/>
        <v>12.450261651789472</v>
      </c>
      <c r="P31" s="9"/>
    </row>
    <row r="32" spans="1:16" ht="15">
      <c r="A32" s="12"/>
      <c r="B32" s="44">
        <v>549</v>
      </c>
      <c r="C32" s="20" t="s">
        <v>47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7660712</v>
      </c>
      <c r="N32" s="46">
        <f t="shared" si="8"/>
        <v>7660712</v>
      </c>
      <c r="O32" s="47">
        <f t="shared" si="1"/>
        <v>8.163058454213868</v>
      </c>
      <c r="P32" s="9"/>
    </row>
    <row r="33" spans="1:16" ht="15.75">
      <c r="A33" s="28" t="s">
        <v>48</v>
      </c>
      <c r="B33" s="29"/>
      <c r="C33" s="30"/>
      <c r="D33" s="31">
        <f>SUM(D34:D38)</f>
        <v>10293315</v>
      </c>
      <c r="E33" s="31">
        <f aca="true" t="shared" si="9" ref="E33:M33">SUM(E34:E38)</f>
        <v>43731612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17571361</v>
      </c>
      <c r="N33" s="31">
        <f t="shared" si="8"/>
        <v>71596288</v>
      </c>
      <c r="O33" s="43">
        <f t="shared" si="1"/>
        <v>76.29117033099936</v>
      </c>
      <c r="P33" s="10"/>
    </row>
    <row r="34" spans="1:16" ht="15">
      <c r="A34" s="13"/>
      <c r="B34" s="45">
        <v>551</v>
      </c>
      <c r="C34" s="21" t="s">
        <v>49</v>
      </c>
      <c r="D34" s="46">
        <v>1036636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1036636</v>
      </c>
      <c r="O34" s="47">
        <f t="shared" si="1"/>
        <v>1.1046127649417503</v>
      </c>
      <c r="P34" s="9"/>
    </row>
    <row r="35" spans="1:16" ht="15">
      <c r="A35" s="13"/>
      <c r="B35" s="45">
        <v>552</v>
      </c>
      <c r="C35" s="21" t="s">
        <v>50</v>
      </c>
      <c r="D35" s="46">
        <v>2784538</v>
      </c>
      <c r="E35" s="46">
        <v>24602947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27387485</v>
      </c>
      <c r="O35" s="47">
        <f t="shared" si="1"/>
        <v>29.183402400312854</v>
      </c>
      <c r="P35" s="9"/>
    </row>
    <row r="36" spans="1:16" ht="15">
      <c r="A36" s="13"/>
      <c r="B36" s="45">
        <v>553</v>
      </c>
      <c r="C36" s="21" t="s">
        <v>51</v>
      </c>
      <c r="D36" s="46">
        <v>492396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492396</v>
      </c>
      <c r="O36" s="47">
        <f t="shared" si="1"/>
        <v>0.5246845633436019</v>
      </c>
      <c r="P36" s="9"/>
    </row>
    <row r="37" spans="1:16" ht="15">
      <c r="A37" s="13"/>
      <c r="B37" s="45">
        <v>554</v>
      </c>
      <c r="C37" s="21" t="s">
        <v>52</v>
      </c>
      <c r="D37" s="46">
        <v>5059119</v>
      </c>
      <c r="E37" s="46">
        <v>19128665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17571361</v>
      </c>
      <c r="N37" s="46">
        <f t="shared" si="8"/>
        <v>41759145</v>
      </c>
      <c r="O37" s="47">
        <f aca="true" t="shared" si="10" ref="O37:O68">(N37/O$89)</f>
        <v>44.49747512150212</v>
      </c>
      <c r="P37" s="9"/>
    </row>
    <row r="38" spans="1:16" ht="15">
      <c r="A38" s="13"/>
      <c r="B38" s="45">
        <v>559</v>
      </c>
      <c r="C38" s="21" t="s">
        <v>53</v>
      </c>
      <c r="D38" s="46">
        <v>920626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920626</v>
      </c>
      <c r="O38" s="47">
        <f t="shared" si="10"/>
        <v>0.9809954808990464</v>
      </c>
      <c r="P38" s="9"/>
    </row>
    <row r="39" spans="1:16" ht="15.75">
      <c r="A39" s="28" t="s">
        <v>54</v>
      </c>
      <c r="B39" s="29"/>
      <c r="C39" s="30"/>
      <c r="D39" s="31">
        <f aca="true" t="shared" si="11" ref="D39:M39">SUM(D40:D43)</f>
        <v>65715578</v>
      </c>
      <c r="E39" s="31">
        <f t="shared" si="11"/>
        <v>5792416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933</v>
      </c>
      <c r="N39" s="31">
        <f t="shared" si="8"/>
        <v>71508927</v>
      </c>
      <c r="O39" s="43">
        <f t="shared" si="10"/>
        <v>76.19808068742334</v>
      </c>
      <c r="P39" s="10"/>
    </row>
    <row r="40" spans="1:16" ht="15">
      <c r="A40" s="12"/>
      <c r="B40" s="44">
        <v>562</v>
      </c>
      <c r="C40" s="20" t="s">
        <v>55</v>
      </c>
      <c r="D40" s="46">
        <v>18138474</v>
      </c>
      <c r="E40" s="46">
        <v>5052593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933</v>
      </c>
      <c r="N40" s="46">
        <f aca="true" t="shared" si="12" ref="N40:N49">SUM(D40:M40)</f>
        <v>23192000</v>
      </c>
      <c r="O40" s="47">
        <f t="shared" si="10"/>
        <v>24.712801064721923</v>
      </c>
      <c r="P40" s="9"/>
    </row>
    <row r="41" spans="1:16" ht="15">
      <c r="A41" s="12"/>
      <c r="B41" s="44">
        <v>563</v>
      </c>
      <c r="C41" s="20" t="s">
        <v>56</v>
      </c>
      <c r="D41" s="46">
        <v>6917640</v>
      </c>
      <c r="E41" s="46">
        <v>68661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6986301</v>
      </c>
      <c r="O41" s="47">
        <f t="shared" si="10"/>
        <v>7.444423369751114</v>
      </c>
      <c r="P41" s="9"/>
    </row>
    <row r="42" spans="1:16" ht="15">
      <c r="A42" s="12"/>
      <c r="B42" s="44">
        <v>564</v>
      </c>
      <c r="C42" s="20" t="s">
        <v>57</v>
      </c>
      <c r="D42" s="46">
        <v>40123193</v>
      </c>
      <c r="E42" s="46">
        <v>402762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40525955</v>
      </c>
      <c r="O42" s="47">
        <f t="shared" si="10"/>
        <v>43.18341944950296</v>
      </c>
      <c r="P42" s="9"/>
    </row>
    <row r="43" spans="1:16" ht="15">
      <c r="A43" s="12"/>
      <c r="B43" s="44">
        <v>569</v>
      </c>
      <c r="C43" s="20" t="s">
        <v>58</v>
      </c>
      <c r="D43" s="46">
        <v>536271</v>
      </c>
      <c r="E43" s="46">
        <v>268400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804671</v>
      </c>
      <c r="O43" s="47">
        <f t="shared" si="10"/>
        <v>0.8574368034473462</v>
      </c>
      <c r="P43" s="9"/>
    </row>
    <row r="44" spans="1:16" ht="15.75">
      <c r="A44" s="28" t="s">
        <v>59</v>
      </c>
      <c r="B44" s="29"/>
      <c r="C44" s="30"/>
      <c r="D44" s="31">
        <f aca="true" t="shared" si="13" ref="D44:M44">SUM(D45:D49)</f>
        <v>21818884</v>
      </c>
      <c r="E44" s="31">
        <f t="shared" si="13"/>
        <v>9655082</v>
      </c>
      <c r="F44" s="31">
        <f t="shared" si="13"/>
        <v>0</v>
      </c>
      <c r="G44" s="31">
        <f t="shared" si="13"/>
        <v>10390169</v>
      </c>
      <c r="H44" s="31">
        <f t="shared" si="13"/>
        <v>0</v>
      </c>
      <c r="I44" s="31">
        <f t="shared" si="13"/>
        <v>1249469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43113604</v>
      </c>
      <c r="O44" s="43">
        <f t="shared" si="10"/>
        <v>45.94075193321832</v>
      </c>
      <c r="P44" s="9"/>
    </row>
    <row r="45" spans="1:16" ht="15">
      <c r="A45" s="12"/>
      <c r="B45" s="44">
        <v>571</v>
      </c>
      <c r="C45" s="20" t="s">
        <v>60</v>
      </c>
      <c r="D45" s="46">
        <v>0</v>
      </c>
      <c r="E45" s="46">
        <v>8336379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8336379</v>
      </c>
      <c r="O45" s="47">
        <f t="shared" si="10"/>
        <v>8.88303190010027</v>
      </c>
      <c r="P45" s="9"/>
    </row>
    <row r="46" spans="1:16" ht="15">
      <c r="A46" s="12"/>
      <c r="B46" s="44">
        <v>572</v>
      </c>
      <c r="C46" s="20" t="s">
        <v>61</v>
      </c>
      <c r="D46" s="46">
        <v>18414203</v>
      </c>
      <c r="E46" s="46">
        <v>984319</v>
      </c>
      <c r="F46" s="46">
        <v>0</v>
      </c>
      <c r="G46" s="46">
        <v>10242890</v>
      </c>
      <c r="H46" s="46">
        <v>0</v>
      </c>
      <c r="I46" s="46">
        <v>1249469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30890881</v>
      </c>
      <c r="O46" s="47">
        <f t="shared" si="10"/>
        <v>32.91653142751803</v>
      </c>
      <c r="P46" s="9"/>
    </row>
    <row r="47" spans="1:16" ht="15">
      <c r="A47" s="12"/>
      <c r="B47" s="44">
        <v>573</v>
      </c>
      <c r="C47" s="20" t="s">
        <v>62</v>
      </c>
      <c r="D47" s="46">
        <v>3280881</v>
      </c>
      <c r="E47" s="46">
        <v>0</v>
      </c>
      <c r="F47" s="46">
        <v>0</v>
      </c>
      <c r="G47" s="46">
        <v>63279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3344160</v>
      </c>
      <c r="O47" s="47">
        <f t="shared" si="10"/>
        <v>3.563451224931031</v>
      </c>
      <c r="P47" s="9"/>
    </row>
    <row r="48" spans="1:16" ht="15">
      <c r="A48" s="12"/>
      <c r="B48" s="44">
        <v>575</v>
      </c>
      <c r="C48" s="20" t="s">
        <v>63</v>
      </c>
      <c r="D48" s="46">
        <v>0</v>
      </c>
      <c r="E48" s="46">
        <v>334384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334384</v>
      </c>
      <c r="O48" s="47">
        <f t="shared" si="10"/>
        <v>0.3563110241128827</v>
      </c>
      <c r="P48" s="9"/>
    </row>
    <row r="49" spans="1:16" ht="15">
      <c r="A49" s="12"/>
      <c r="B49" s="44">
        <v>579</v>
      </c>
      <c r="C49" s="20" t="s">
        <v>64</v>
      </c>
      <c r="D49" s="46">
        <v>123800</v>
      </c>
      <c r="E49" s="46">
        <v>0</v>
      </c>
      <c r="F49" s="46">
        <v>0</v>
      </c>
      <c r="G49" s="46">
        <v>84000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207800</v>
      </c>
      <c r="O49" s="47">
        <f t="shared" si="10"/>
        <v>0.2214263565561062</v>
      </c>
      <c r="P49" s="9"/>
    </row>
    <row r="50" spans="1:16" ht="15.75">
      <c r="A50" s="28" t="s">
        <v>95</v>
      </c>
      <c r="B50" s="29"/>
      <c r="C50" s="30"/>
      <c r="D50" s="31">
        <f aca="true" t="shared" si="14" ref="D50:M50">SUM(D51:D56)</f>
        <v>342839599</v>
      </c>
      <c r="E50" s="31">
        <f t="shared" si="14"/>
        <v>44968608</v>
      </c>
      <c r="F50" s="31">
        <f t="shared" si="14"/>
        <v>0</v>
      </c>
      <c r="G50" s="31">
        <f t="shared" si="14"/>
        <v>91504945</v>
      </c>
      <c r="H50" s="31">
        <f t="shared" si="14"/>
        <v>0</v>
      </c>
      <c r="I50" s="31">
        <f t="shared" si="14"/>
        <v>4886767</v>
      </c>
      <c r="J50" s="31">
        <f t="shared" si="14"/>
        <v>7371296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491571215</v>
      </c>
      <c r="O50" s="43">
        <f t="shared" si="10"/>
        <v>523.8056935770373</v>
      </c>
      <c r="P50" s="9"/>
    </row>
    <row r="51" spans="1:16" ht="15">
      <c r="A51" s="12"/>
      <c r="B51" s="44">
        <v>581</v>
      </c>
      <c r="C51" s="20" t="s">
        <v>65</v>
      </c>
      <c r="D51" s="46">
        <v>5844040</v>
      </c>
      <c r="E51" s="46">
        <v>10821432</v>
      </c>
      <c r="F51" s="46">
        <v>0</v>
      </c>
      <c r="G51" s="46">
        <v>90701580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107367052</v>
      </c>
      <c r="O51" s="47">
        <f t="shared" si="10"/>
        <v>114.40758006992299</v>
      </c>
      <c r="P51" s="9"/>
    </row>
    <row r="52" spans="1:16" ht="15">
      <c r="A52" s="12"/>
      <c r="B52" s="44">
        <v>583</v>
      </c>
      <c r="C52" s="20" t="s">
        <v>66</v>
      </c>
      <c r="D52" s="46">
        <v>43691</v>
      </c>
      <c r="E52" s="46">
        <v>7446402</v>
      </c>
      <c r="F52" s="46">
        <v>0</v>
      </c>
      <c r="G52" s="46">
        <v>803365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aca="true" t="shared" si="15" ref="N52:N70">SUM(D52:M52)</f>
        <v>8293458</v>
      </c>
      <c r="O52" s="47">
        <f t="shared" si="10"/>
        <v>8.837296382055301</v>
      </c>
      <c r="P52" s="9"/>
    </row>
    <row r="53" spans="1:16" ht="15">
      <c r="A53" s="12"/>
      <c r="B53" s="44">
        <v>586</v>
      </c>
      <c r="C53" s="20" t="s">
        <v>67</v>
      </c>
      <c r="D53" s="46">
        <v>336951868</v>
      </c>
      <c r="E53" s="46">
        <v>25932518</v>
      </c>
      <c r="F53" s="46">
        <v>0</v>
      </c>
      <c r="G53" s="46">
        <v>0</v>
      </c>
      <c r="H53" s="46">
        <v>0</v>
      </c>
      <c r="I53" s="46">
        <v>0</v>
      </c>
      <c r="J53" s="46">
        <v>7011433</v>
      </c>
      <c r="K53" s="46">
        <v>0</v>
      </c>
      <c r="L53" s="46">
        <v>0</v>
      </c>
      <c r="M53" s="46">
        <v>0</v>
      </c>
      <c r="N53" s="46">
        <f t="shared" si="15"/>
        <v>369895819</v>
      </c>
      <c r="O53" s="47">
        <f t="shared" si="10"/>
        <v>394.1515086934886</v>
      </c>
      <c r="P53" s="9"/>
    </row>
    <row r="54" spans="1:16" ht="15">
      <c r="A54" s="12"/>
      <c r="B54" s="44">
        <v>587</v>
      </c>
      <c r="C54" s="20" t="s">
        <v>68</v>
      </c>
      <c r="D54" s="46">
        <v>0</v>
      </c>
      <c r="E54" s="46">
        <v>768256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768256</v>
      </c>
      <c r="O54" s="47">
        <f t="shared" si="10"/>
        <v>0.8186339123309333</v>
      </c>
      <c r="P54" s="9"/>
    </row>
    <row r="55" spans="1:16" ht="15">
      <c r="A55" s="12"/>
      <c r="B55" s="44">
        <v>591</v>
      </c>
      <c r="C55" s="20" t="s">
        <v>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4266839</v>
      </c>
      <c r="J55" s="46">
        <v>359863</v>
      </c>
      <c r="K55" s="46">
        <v>0</v>
      </c>
      <c r="L55" s="46">
        <v>0</v>
      </c>
      <c r="M55" s="46">
        <v>0</v>
      </c>
      <c r="N55" s="46">
        <f t="shared" si="15"/>
        <v>4626702</v>
      </c>
      <c r="O55" s="47">
        <f t="shared" si="10"/>
        <v>4.930095123825071</v>
      </c>
      <c r="P55" s="9"/>
    </row>
    <row r="56" spans="1:16" ht="15">
      <c r="A56" s="12"/>
      <c r="B56" s="44">
        <v>593</v>
      </c>
      <c r="C56" s="20" t="s">
        <v>108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619928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619928</v>
      </c>
      <c r="O56" s="47">
        <f t="shared" si="10"/>
        <v>0.6605793954144072</v>
      </c>
      <c r="P56" s="9"/>
    </row>
    <row r="57" spans="1:16" ht="15.75">
      <c r="A57" s="28" t="s">
        <v>70</v>
      </c>
      <c r="B57" s="29"/>
      <c r="C57" s="30"/>
      <c r="D57" s="31">
        <f aca="true" t="shared" si="16" ref="D57:M57">SUM(D58:D86)</f>
        <v>20893689</v>
      </c>
      <c r="E57" s="31">
        <f t="shared" si="16"/>
        <v>55442280</v>
      </c>
      <c r="F57" s="31">
        <f t="shared" si="16"/>
        <v>0</v>
      </c>
      <c r="G57" s="31">
        <f t="shared" si="16"/>
        <v>51151</v>
      </c>
      <c r="H57" s="31">
        <f t="shared" si="16"/>
        <v>0</v>
      </c>
      <c r="I57" s="31">
        <f t="shared" si="16"/>
        <v>0</v>
      </c>
      <c r="J57" s="31">
        <f t="shared" si="16"/>
        <v>0</v>
      </c>
      <c r="K57" s="31">
        <f t="shared" si="16"/>
        <v>0</v>
      </c>
      <c r="L57" s="31">
        <f t="shared" si="16"/>
        <v>0</v>
      </c>
      <c r="M57" s="31">
        <f t="shared" si="16"/>
        <v>0</v>
      </c>
      <c r="N57" s="31">
        <f>SUM(D57:M57)</f>
        <v>76387120</v>
      </c>
      <c r="O57" s="43">
        <f t="shared" si="10"/>
        <v>81.39615817812354</v>
      </c>
      <c r="P57" s="9"/>
    </row>
    <row r="58" spans="1:16" ht="15">
      <c r="A58" s="12"/>
      <c r="B58" s="44">
        <v>602</v>
      </c>
      <c r="C58" s="20" t="s">
        <v>71</v>
      </c>
      <c r="D58" s="46">
        <v>235551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235551</v>
      </c>
      <c r="O58" s="47">
        <f t="shared" si="10"/>
        <v>0.2509971112278507</v>
      </c>
      <c r="P58" s="9"/>
    </row>
    <row r="59" spans="1:16" ht="15">
      <c r="A59" s="12"/>
      <c r="B59" s="44">
        <v>603</v>
      </c>
      <c r="C59" s="20" t="s">
        <v>72</v>
      </c>
      <c r="D59" s="46">
        <v>912557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912557</v>
      </c>
      <c r="O59" s="47">
        <f t="shared" si="10"/>
        <v>0.9723973612116007</v>
      </c>
      <c r="P59" s="9"/>
    </row>
    <row r="60" spans="1:16" ht="15">
      <c r="A60" s="12"/>
      <c r="B60" s="44">
        <v>604</v>
      </c>
      <c r="C60" s="20" t="s">
        <v>73</v>
      </c>
      <c r="D60" s="46">
        <v>0</v>
      </c>
      <c r="E60" s="46">
        <v>2453778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2453778</v>
      </c>
      <c r="O60" s="47">
        <f t="shared" si="10"/>
        <v>2.614682975637773</v>
      </c>
      <c r="P60" s="9"/>
    </row>
    <row r="61" spans="1:16" ht="15">
      <c r="A61" s="12"/>
      <c r="B61" s="44">
        <v>606</v>
      </c>
      <c r="C61" s="20" t="s">
        <v>74</v>
      </c>
      <c r="D61" s="46">
        <v>513246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513246</v>
      </c>
      <c r="O61" s="47">
        <f t="shared" si="10"/>
        <v>0.5469017892059447</v>
      </c>
      <c r="P61" s="9"/>
    </row>
    <row r="62" spans="1:16" ht="15">
      <c r="A62" s="12"/>
      <c r="B62" s="44">
        <v>608</v>
      </c>
      <c r="C62" s="20" t="s">
        <v>75</v>
      </c>
      <c r="D62" s="46">
        <v>0</v>
      </c>
      <c r="E62" s="46">
        <v>545953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545953</v>
      </c>
      <c r="O62" s="47">
        <f t="shared" si="10"/>
        <v>0.5817535305143208</v>
      </c>
      <c r="P62" s="9"/>
    </row>
    <row r="63" spans="1:16" ht="15">
      <c r="A63" s="12"/>
      <c r="B63" s="44">
        <v>609</v>
      </c>
      <c r="C63" s="20" t="s">
        <v>105</v>
      </c>
      <c r="D63" s="46">
        <v>5925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5925</v>
      </c>
      <c r="O63" s="47">
        <f t="shared" si="10"/>
        <v>0.006313528212680122</v>
      </c>
      <c r="P63" s="9"/>
    </row>
    <row r="64" spans="1:16" ht="15">
      <c r="A64" s="12"/>
      <c r="B64" s="44">
        <v>614</v>
      </c>
      <c r="C64" s="20" t="s">
        <v>76</v>
      </c>
      <c r="D64" s="46">
        <v>0</v>
      </c>
      <c r="E64" s="46">
        <v>3994296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3994296</v>
      </c>
      <c r="O64" s="47">
        <f t="shared" si="10"/>
        <v>4.2562194912734785</v>
      </c>
      <c r="P64" s="9"/>
    </row>
    <row r="65" spans="1:16" ht="15">
      <c r="A65" s="12"/>
      <c r="B65" s="44">
        <v>621</v>
      </c>
      <c r="C65" s="20" t="s">
        <v>109</v>
      </c>
      <c r="D65" s="46">
        <v>5250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5250</v>
      </c>
      <c r="O65" s="47">
        <f t="shared" si="10"/>
        <v>0.005594265504906437</v>
      </c>
      <c r="P65" s="9"/>
    </row>
    <row r="66" spans="1:16" ht="15">
      <c r="A66" s="12"/>
      <c r="B66" s="44">
        <v>622</v>
      </c>
      <c r="C66" s="20" t="s">
        <v>77</v>
      </c>
      <c r="D66" s="46">
        <v>1236439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1236439</v>
      </c>
      <c r="O66" s="47">
        <f t="shared" si="10"/>
        <v>1.3175177231659068</v>
      </c>
      <c r="P66" s="9"/>
    </row>
    <row r="67" spans="1:16" ht="15">
      <c r="A67" s="12"/>
      <c r="B67" s="44">
        <v>623</v>
      </c>
      <c r="C67" s="20" t="s">
        <v>110</v>
      </c>
      <c r="D67" s="46">
        <v>0</v>
      </c>
      <c r="E67" s="46">
        <v>1491715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1491715</v>
      </c>
      <c r="O67" s="47">
        <f t="shared" si="10"/>
        <v>1.5895332890764773</v>
      </c>
      <c r="P67" s="9"/>
    </row>
    <row r="68" spans="1:16" ht="15">
      <c r="A68" s="12"/>
      <c r="B68" s="44">
        <v>634</v>
      </c>
      <c r="C68" s="20" t="s">
        <v>78</v>
      </c>
      <c r="D68" s="46">
        <v>0</v>
      </c>
      <c r="E68" s="46">
        <v>2148090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2148090</v>
      </c>
      <c r="O68" s="47">
        <f t="shared" si="10"/>
        <v>2.288949673987518</v>
      </c>
      <c r="P68" s="9"/>
    </row>
    <row r="69" spans="1:16" ht="15">
      <c r="A69" s="12"/>
      <c r="B69" s="44">
        <v>654</v>
      </c>
      <c r="C69" s="20" t="s">
        <v>79</v>
      </c>
      <c r="D69" s="46">
        <v>0</v>
      </c>
      <c r="E69" s="46">
        <v>3911661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3911661</v>
      </c>
      <c r="O69" s="47">
        <f aca="true" t="shared" si="17" ref="O69:O87">(N69/O$89)</f>
        <v>4.168165752226251</v>
      </c>
      <c r="P69" s="9"/>
    </row>
    <row r="70" spans="1:16" ht="15">
      <c r="A70" s="12"/>
      <c r="B70" s="44">
        <v>671</v>
      </c>
      <c r="C70" s="20" t="s">
        <v>80</v>
      </c>
      <c r="D70" s="46">
        <v>1034826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1034826</v>
      </c>
      <c r="O70" s="47">
        <f t="shared" si="17"/>
        <v>1.102684075310535</v>
      </c>
      <c r="P70" s="9"/>
    </row>
    <row r="71" spans="1:16" ht="15">
      <c r="A71" s="12"/>
      <c r="B71" s="44">
        <v>674</v>
      </c>
      <c r="C71" s="20" t="s">
        <v>81</v>
      </c>
      <c r="D71" s="46">
        <v>0</v>
      </c>
      <c r="E71" s="46">
        <v>1927293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aca="true" t="shared" si="18" ref="N71:N86">SUM(D71:M71)</f>
        <v>1927293</v>
      </c>
      <c r="O71" s="47">
        <f t="shared" si="17"/>
        <v>2.053674047190027</v>
      </c>
      <c r="P71" s="9"/>
    </row>
    <row r="72" spans="1:16" ht="15">
      <c r="A72" s="12"/>
      <c r="B72" s="44">
        <v>676</v>
      </c>
      <c r="C72" s="20" t="s">
        <v>82</v>
      </c>
      <c r="D72" s="46">
        <v>389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389</v>
      </c>
      <c r="O72" s="47">
        <f t="shared" si="17"/>
        <v>0.00041450843455401984</v>
      </c>
      <c r="P72" s="9"/>
    </row>
    <row r="73" spans="1:16" ht="15">
      <c r="A73" s="12"/>
      <c r="B73" s="44">
        <v>685</v>
      </c>
      <c r="C73" s="20" t="s">
        <v>83</v>
      </c>
      <c r="D73" s="46">
        <v>198931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198931</v>
      </c>
      <c r="O73" s="47">
        <f t="shared" si="17"/>
        <v>0.21197577736315096</v>
      </c>
      <c r="P73" s="9"/>
    </row>
    <row r="74" spans="1:16" ht="15">
      <c r="A74" s="12"/>
      <c r="B74" s="44">
        <v>691</v>
      </c>
      <c r="C74" s="20" t="s">
        <v>84</v>
      </c>
      <c r="D74" s="46">
        <v>56736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56736</v>
      </c>
      <c r="O74" s="47">
        <f t="shared" si="17"/>
        <v>0.060456428130737455</v>
      </c>
      <c r="P74" s="9"/>
    </row>
    <row r="75" spans="1:16" ht="15">
      <c r="A75" s="12"/>
      <c r="B75" s="44">
        <v>694</v>
      </c>
      <c r="C75" s="20" t="s">
        <v>85</v>
      </c>
      <c r="D75" s="46">
        <v>0</v>
      </c>
      <c r="E75" s="46">
        <v>2251522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2251522</v>
      </c>
      <c r="O75" s="47">
        <f t="shared" si="17"/>
        <v>2.3991641634548477</v>
      </c>
      <c r="P75" s="9"/>
    </row>
    <row r="76" spans="1:16" ht="15">
      <c r="A76" s="12"/>
      <c r="B76" s="44">
        <v>704</v>
      </c>
      <c r="C76" s="20" t="s">
        <v>86</v>
      </c>
      <c r="D76" s="46">
        <v>65643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65643</v>
      </c>
      <c r="O76" s="47">
        <f t="shared" si="17"/>
        <v>0.06994749915020443</v>
      </c>
      <c r="P76" s="9"/>
    </row>
    <row r="77" spans="1:16" ht="15">
      <c r="A77" s="12"/>
      <c r="B77" s="44">
        <v>711</v>
      </c>
      <c r="C77" s="20" t="s">
        <v>87</v>
      </c>
      <c r="D77" s="46">
        <v>0</v>
      </c>
      <c r="E77" s="46">
        <v>20941606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20941606</v>
      </c>
      <c r="O77" s="47">
        <f t="shared" si="17"/>
        <v>22.314838869169844</v>
      </c>
      <c r="P77" s="9"/>
    </row>
    <row r="78" spans="1:16" ht="15">
      <c r="A78" s="12"/>
      <c r="B78" s="44">
        <v>712</v>
      </c>
      <c r="C78" s="20" t="s">
        <v>88</v>
      </c>
      <c r="D78" s="46">
        <v>5489953</v>
      </c>
      <c r="E78" s="46">
        <v>0</v>
      </c>
      <c r="F78" s="46">
        <v>0</v>
      </c>
      <c r="G78" s="46">
        <v>51151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5541104</v>
      </c>
      <c r="O78" s="47">
        <f t="shared" si="17"/>
        <v>5.904458469771253</v>
      </c>
      <c r="P78" s="9"/>
    </row>
    <row r="79" spans="1:16" ht="15">
      <c r="A79" s="12"/>
      <c r="B79" s="44">
        <v>713</v>
      </c>
      <c r="C79" s="20" t="s">
        <v>89</v>
      </c>
      <c r="D79" s="46">
        <v>9733808</v>
      </c>
      <c r="E79" s="46">
        <v>6065618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15799426</v>
      </c>
      <c r="O79" s="47">
        <f t="shared" si="17"/>
        <v>16.835463594118455</v>
      </c>
      <c r="P79" s="9"/>
    </row>
    <row r="80" spans="1:16" ht="15">
      <c r="A80" s="12"/>
      <c r="B80" s="44">
        <v>714</v>
      </c>
      <c r="C80" s="20" t="s">
        <v>90</v>
      </c>
      <c r="D80" s="46">
        <v>339436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339436</v>
      </c>
      <c r="O80" s="47">
        <f t="shared" si="17"/>
        <v>0.36169430589017554</v>
      </c>
      <c r="P80" s="9"/>
    </row>
    <row r="81" spans="1:16" ht="15">
      <c r="A81" s="12"/>
      <c r="B81" s="44">
        <v>715</v>
      </c>
      <c r="C81" s="20" t="s">
        <v>91</v>
      </c>
      <c r="D81" s="46">
        <v>346980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346980</v>
      </c>
      <c r="O81" s="47">
        <f t="shared" si="17"/>
        <v>0.3697329990271306</v>
      </c>
      <c r="P81" s="9"/>
    </row>
    <row r="82" spans="1:16" ht="15">
      <c r="A82" s="12"/>
      <c r="B82" s="44">
        <v>719</v>
      </c>
      <c r="C82" s="20" t="s">
        <v>93</v>
      </c>
      <c r="D82" s="46">
        <v>662787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662787</v>
      </c>
      <c r="O82" s="47">
        <f t="shared" si="17"/>
        <v>0.7062488478476996</v>
      </c>
      <c r="P82" s="9"/>
    </row>
    <row r="83" spans="1:16" ht="15">
      <c r="A83" s="12"/>
      <c r="B83" s="44">
        <v>724</v>
      </c>
      <c r="C83" s="20" t="s">
        <v>94</v>
      </c>
      <c r="D83" s="46">
        <v>0</v>
      </c>
      <c r="E83" s="46">
        <v>3023338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3023338</v>
      </c>
      <c r="O83" s="47">
        <f t="shared" si="17"/>
        <v>3.2215915205852985</v>
      </c>
      <c r="P83" s="9"/>
    </row>
    <row r="84" spans="1:16" ht="15">
      <c r="A84" s="12"/>
      <c r="B84" s="44">
        <v>744</v>
      </c>
      <c r="C84" s="20" t="s">
        <v>96</v>
      </c>
      <c r="D84" s="46">
        <v>0</v>
      </c>
      <c r="E84" s="46">
        <v>1774106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1774106</v>
      </c>
      <c r="O84" s="47">
        <f t="shared" si="17"/>
        <v>1.8904419043519123</v>
      </c>
      <c r="P84" s="9"/>
    </row>
    <row r="85" spans="1:16" ht="15">
      <c r="A85" s="12"/>
      <c r="B85" s="44">
        <v>752</v>
      </c>
      <c r="C85" s="20" t="s">
        <v>97</v>
      </c>
      <c r="D85" s="46">
        <v>55232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55232</v>
      </c>
      <c r="O85" s="47">
        <f t="shared" si="17"/>
        <v>0.05885380426037949</v>
      </c>
      <c r="P85" s="9"/>
    </row>
    <row r="86" spans="1:16" ht="15.75" thickBot="1">
      <c r="A86" s="12"/>
      <c r="B86" s="44">
        <v>764</v>
      </c>
      <c r="C86" s="20" t="s">
        <v>98</v>
      </c>
      <c r="D86" s="46">
        <v>0</v>
      </c>
      <c r="E86" s="46">
        <v>4913304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4913304</v>
      </c>
      <c r="O86" s="47">
        <f t="shared" si="17"/>
        <v>5.235490872822632</v>
      </c>
      <c r="P86" s="9"/>
    </row>
    <row r="87" spans="1:119" ht="16.5" thickBot="1">
      <c r="A87" s="14" t="s">
        <v>10</v>
      </c>
      <c r="B87" s="23"/>
      <c r="C87" s="22"/>
      <c r="D87" s="15">
        <f aca="true" t="shared" si="19" ref="D87:M87">SUM(D5,D13,D23,D29,D33,D39,D44,D50,D57)</f>
        <v>602819699</v>
      </c>
      <c r="E87" s="15">
        <f t="shared" si="19"/>
        <v>621910949</v>
      </c>
      <c r="F87" s="15">
        <f t="shared" si="19"/>
        <v>23102975</v>
      </c>
      <c r="G87" s="15">
        <f t="shared" si="19"/>
        <v>189918749</v>
      </c>
      <c r="H87" s="15">
        <f t="shared" si="19"/>
        <v>0</v>
      </c>
      <c r="I87" s="15">
        <f t="shared" si="19"/>
        <v>224774882</v>
      </c>
      <c r="J87" s="15">
        <f t="shared" si="19"/>
        <v>177314905</v>
      </c>
      <c r="K87" s="15">
        <f t="shared" si="19"/>
        <v>0</v>
      </c>
      <c r="L87" s="15">
        <f t="shared" si="19"/>
        <v>0</v>
      </c>
      <c r="M87" s="15">
        <f t="shared" si="19"/>
        <v>26567861</v>
      </c>
      <c r="N87" s="15">
        <f>SUM(D87:M87)</f>
        <v>1866410020</v>
      </c>
      <c r="O87" s="37">
        <f t="shared" si="17"/>
        <v>1988.798703409092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5" ht="15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5" ht="15">
      <c r="A89" s="38"/>
      <c r="B89" s="39"/>
      <c r="C89" s="39"/>
      <c r="D89" s="40"/>
      <c r="E89" s="40"/>
      <c r="F89" s="40"/>
      <c r="G89" s="40"/>
      <c r="H89" s="40"/>
      <c r="I89" s="40"/>
      <c r="J89" s="40"/>
      <c r="K89" s="40"/>
      <c r="L89" s="48" t="s">
        <v>111</v>
      </c>
      <c r="M89" s="48"/>
      <c r="N89" s="48"/>
      <c r="O89" s="41">
        <v>938461</v>
      </c>
    </row>
    <row r="90" spans="1:15" ht="15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5" ht="15.75" customHeight="1" thickBot="1">
      <c r="A91" s="52" t="s">
        <v>103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sheetProtection/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90725684</v>
      </c>
      <c r="E5" s="26">
        <f t="shared" si="0"/>
        <v>71381741</v>
      </c>
      <c r="F5" s="26">
        <f t="shared" si="0"/>
        <v>30094740</v>
      </c>
      <c r="G5" s="26">
        <f t="shared" si="0"/>
        <v>2667526</v>
      </c>
      <c r="H5" s="26">
        <f t="shared" si="0"/>
        <v>0</v>
      </c>
      <c r="I5" s="26">
        <f t="shared" si="0"/>
        <v>0</v>
      </c>
      <c r="J5" s="26">
        <f t="shared" si="0"/>
        <v>92078589</v>
      </c>
      <c r="K5" s="26">
        <f t="shared" si="0"/>
        <v>0</v>
      </c>
      <c r="L5" s="26">
        <f t="shared" si="0"/>
        <v>0</v>
      </c>
      <c r="M5" s="26">
        <f t="shared" si="0"/>
        <v>1454777</v>
      </c>
      <c r="N5" s="27">
        <f>SUM(D5:M5)</f>
        <v>288403057</v>
      </c>
      <c r="O5" s="32">
        <f aca="true" t="shared" si="1" ref="O5:O36">(N5/O$90)</f>
        <v>305.44732307490267</v>
      </c>
      <c r="P5" s="6"/>
    </row>
    <row r="6" spans="1:16" ht="15">
      <c r="A6" s="12"/>
      <c r="B6" s="44">
        <v>511</v>
      </c>
      <c r="C6" s="20" t="s">
        <v>20</v>
      </c>
      <c r="D6" s="46">
        <v>13502400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13502400</v>
      </c>
      <c r="O6" s="47">
        <f t="shared" si="1"/>
        <v>14.300375238694386</v>
      </c>
      <c r="P6" s="9"/>
    </row>
    <row r="7" spans="1:16" ht="15">
      <c r="A7" s="12"/>
      <c r="B7" s="44">
        <v>512</v>
      </c>
      <c r="C7" s="20" t="s">
        <v>21</v>
      </c>
      <c r="D7" s="46">
        <v>2492612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2492612</v>
      </c>
      <c r="O7" s="47">
        <f t="shared" si="1"/>
        <v>2.639922304514197</v>
      </c>
      <c r="P7" s="9"/>
    </row>
    <row r="8" spans="1:16" ht="15">
      <c r="A8" s="12"/>
      <c r="B8" s="44">
        <v>513</v>
      </c>
      <c r="C8" s="20" t="s">
        <v>22</v>
      </c>
      <c r="D8" s="46">
        <v>22389457</v>
      </c>
      <c r="E8" s="46">
        <v>51695668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74085125</v>
      </c>
      <c r="O8" s="47">
        <f t="shared" si="1"/>
        <v>78.46346479926372</v>
      </c>
      <c r="P8" s="9"/>
    </row>
    <row r="9" spans="1:16" ht="15">
      <c r="A9" s="12"/>
      <c r="B9" s="44">
        <v>514</v>
      </c>
      <c r="C9" s="20" t="s">
        <v>23</v>
      </c>
      <c r="D9" s="46">
        <v>5602806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5602806</v>
      </c>
      <c r="O9" s="47">
        <f t="shared" si="1"/>
        <v>5.93392494590653</v>
      </c>
      <c r="P9" s="9"/>
    </row>
    <row r="10" spans="1:16" ht="15">
      <c r="A10" s="12"/>
      <c r="B10" s="44">
        <v>515</v>
      </c>
      <c r="C10" s="20" t="s">
        <v>24</v>
      </c>
      <c r="D10" s="46">
        <v>6100145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1454777</v>
      </c>
      <c r="N10" s="46">
        <f t="shared" si="2"/>
        <v>7554922</v>
      </c>
      <c r="O10" s="47">
        <f t="shared" si="1"/>
        <v>8.001408601364755</v>
      </c>
      <c r="P10" s="9"/>
    </row>
    <row r="11" spans="1:16" ht="15">
      <c r="A11" s="12"/>
      <c r="B11" s="44">
        <v>517</v>
      </c>
      <c r="C11" s="20" t="s">
        <v>26</v>
      </c>
      <c r="D11" s="46">
        <v>3074899</v>
      </c>
      <c r="E11" s="46">
        <v>5778119</v>
      </c>
      <c r="F11" s="46">
        <v>30094740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38947758</v>
      </c>
      <c r="O11" s="47">
        <f t="shared" si="1"/>
        <v>41.2495226112292</v>
      </c>
      <c r="P11" s="9"/>
    </row>
    <row r="12" spans="1:16" ht="15">
      <c r="A12" s="12"/>
      <c r="B12" s="44">
        <v>519</v>
      </c>
      <c r="C12" s="20" t="s">
        <v>27</v>
      </c>
      <c r="D12" s="46">
        <v>37563365</v>
      </c>
      <c r="E12" s="46">
        <v>13907954</v>
      </c>
      <c r="F12" s="46">
        <v>0</v>
      </c>
      <c r="G12" s="46">
        <v>2667526</v>
      </c>
      <c r="H12" s="46">
        <v>0</v>
      </c>
      <c r="I12" s="46">
        <v>0</v>
      </c>
      <c r="J12" s="46">
        <v>92078589</v>
      </c>
      <c r="K12" s="46">
        <v>0</v>
      </c>
      <c r="L12" s="46">
        <v>0</v>
      </c>
      <c r="M12" s="46">
        <v>0</v>
      </c>
      <c r="N12" s="46">
        <f t="shared" si="2"/>
        <v>146217434</v>
      </c>
      <c r="O12" s="47">
        <f t="shared" si="1"/>
        <v>154.85870457392986</v>
      </c>
      <c r="P12" s="9"/>
    </row>
    <row r="13" spans="1:16" ht="15.75">
      <c r="A13" s="28" t="s">
        <v>28</v>
      </c>
      <c r="B13" s="29"/>
      <c r="C13" s="30"/>
      <c r="D13" s="31">
        <f>SUM(D14:D22)</f>
        <v>23671411</v>
      </c>
      <c r="E13" s="31">
        <f aca="true" t="shared" si="3" ref="E13:M13">SUM(E14:E22)</f>
        <v>358724666</v>
      </c>
      <c r="F13" s="31">
        <f t="shared" si="3"/>
        <v>0</v>
      </c>
      <c r="G13" s="31">
        <f t="shared" si="3"/>
        <v>11218775</v>
      </c>
      <c r="H13" s="31">
        <f t="shared" si="3"/>
        <v>0</v>
      </c>
      <c r="I13" s="31">
        <f t="shared" si="3"/>
        <v>0</v>
      </c>
      <c r="J13" s="31">
        <f t="shared" si="3"/>
        <v>29954274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423569126</v>
      </c>
      <c r="O13" s="43">
        <f t="shared" si="1"/>
        <v>448.60154056507156</v>
      </c>
      <c r="P13" s="10"/>
    </row>
    <row r="14" spans="1:16" ht="15">
      <c r="A14" s="12"/>
      <c r="B14" s="44">
        <v>521</v>
      </c>
      <c r="C14" s="20" t="s">
        <v>29</v>
      </c>
      <c r="D14" s="46">
        <v>0</v>
      </c>
      <c r="E14" s="46">
        <v>149913283</v>
      </c>
      <c r="F14" s="46">
        <v>0</v>
      </c>
      <c r="G14" s="46">
        <v>168425</v>
      </c>
      <c r="H14" s="46">
        <v>0</v>
      </c>
      <c r="I14" s="46">
        <v>0</v>
      </c>
      <c r="J14" s="46">
        <v>29954274</v>
      </c>
      <c r="K14" s="46">
        <v>0</v>
      </c>
      <c r="L14" s="46">
        <v>0</v>
      </c>
      <c r="M14" s="46">
        <v>0</v>
      </c>
      <c r="N14" s="46">
        <f>SUM(D14:M14)</f>
        <v>180035982</v>
      </c>
      <c r="O14" s="47">
        <f t="shared" si="1"/>
        <v>190.67588718056257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16583213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2">SUM(D15:M15)</f>
        <v>16583213</v>
      </c>
      <c r="O15" s="47">
        <f t="shared" si="1"/>
        <v>17.563260499110886</v>
      </c>
      <c r="P15" s="9"/>
    </row>
    <row r="16" spans="1:16" ht="15">
      <c r="A16" s="12"/>
      <c r="B16" s="44">
        <v>523</v>
      </c>
      <c r="C16" s="20" t="s">
        <v>31</v>
      </c>
      <c r="D16" s="46">
        <v>4102223</v>
      </c>
      <c r="E16" s="46">
        <v>118771877</v>
      </c>
      <c r="F16" s="46">
        <v>0</v>
      </c>
      <c r="G16" s="46">
        <v>8733300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131607400</v>
      </c>
      <c r="O16" s="47">
        <f t="shared" si="1"/>
        <v>139.38523552768007</v>
      </c>
      <c r="P16" s="9"/>
    </row>
    <row r="17" spans="1:16" ht="15">
      <c r="A17" s="12"/>
      <c r="B17" s="44">
        <v>524</v>
      </c>
      <c r="C17" s="20" t="s">
        <v>32</v>
      </c>
      <c r="D17" s="46">
        <v>4173222</v>
      </c>
      <c r="E17" s="46">
        <v>945654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5118876</v>
      </c>
      <c r="O17" s="47">
        <f t="shared" si="1"/>
        <v>5.421395277902222</v>
      </c>
      <c r="P17" s="9"/>
    </row>
    <row r="18" spans="1:16" ht="15">
      <c r="A18" s="12"/>
      <c r="B18" s="44">
        <v>525</v>
      </c>
      <c r="C18" s="20" t="s">
        <v>33</v>
      </c>
      <c r="D18" s="46">
        <v>8957268</v>
      </c>
      <c r="E18" s="46">
        <v>41672844</v>
      </c>
      <c r="F18" s="46">
        <v>0</v>
      </c>
      <c r="G18" s="46">
        <v>2317050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52947162</v>
      </c>
      <c r="O18" s="47">
        <f t="shared" si="1"/>
        <v>56.07627417525331</v>
      </c>
      <c r="P18" s="9"/>
    </row>
    <row r="19" spans="1:16" ht="15">
      <c r="A19" s="12"/>
      <c r="B19" s="44">
        <v>526</v>
      </c>
      <c r="C19" s="20" t="s">
        <v>34</v>
      </c>
      <c r="D19" s="46">
        <v>0</v>
      </c>
      <c r="E19" s="46">
        <v>30837795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30837795</v>
      </c>
      <c r="O19" s="47">
        <f t="shared" si="1"/>
        <v>32.66027076919166</v>
      </c>
      <c r="P19" s="9"/>
    </row>
    <row r="20" spans="1:16" ht="15">
      <c r="A20" s="12"/>
      <c r="B20" s="44">
        <v>527</v>
      </c>
      <c r="C20" s="20" t="s">
        <v>35</v>
      </c>
      <c r="D20" s="46">
        <v>3726679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3726679</v>
      </c>
      <c r="O20" s="47">
        <f t="shared" si="1"/>
        <v>3.9469211469192405</v>
      </c>
      <c r="P20" s="9"/>
    </row>
    <row r="21" spans="1:16" ht="15">
      <c r="A21" s="12"/>
      <c r="B21" s="44">
        <v>528</v>
      </c>
      <c r="C21" s="20" t="s">
        <v>36</v>
      </c>
      <c r="D21" s="46">
        <v>2706359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2706359</v>
      </c>
      <c r="O21" s="47">
        <f t="shared" si="1"/>
        <v>2.866301489410601</v>
      </c>
      <c r="P21" s="9"/>
    </row>
    <row r="22" spans="1:16" ht="15">
      <c r="A22" s="12"/>
      <c r="B22" s="44">
        <v>529</v>
      </c>
      <c r="C22" s="20" t="s">
        <v>37</v>
      </c>
      <c r="D22" s="46">
        <v>5660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5660</v>
      </c>
      <c r="O22" s="47">
        <f t="shared" si="1"/>
        <v>0.005994499040986063</v>
      </c>
      <c r="P22" s="9"/>
    </row>
    <row r="23" spans="1:16" ht="15.75">
      <c r="A23" s="28" t="s">
        <v>38</v>
      </c>
      <c r="B23" s="29"/>
      <c r="C23" s="30"/>
      <c r="D23" s="31">
        <f aca="true" t="shared" si="5" ref="D23:M23">SUM(D24:D28)</f>
        <v>18098013</v>
      </c>
      <c r="E23" s="31">
        <f t="shared" si="5"/>
        <v>1794635</v>
      </c>
      <c r="F23" s="31">
        <f t="shared" si="5"/>
        <v>0</v>
      </c>
      <c r="G23" s="31">
        <f t="shared" si="5"/>
        <v>21269374</v>
      </c>
      <c r="H23" s="31">
        <f t="shared" si="5"/>
        <v>0</v>
      </c>
      <c r="I23" s="31">
        <f t="shared" si="5"/>
        <v>200518766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241680788</v>
      </c>
      <c r="O23" s="43">
        <f t="shared" si="1"/>
        <v>255.96382542239508</v>
      </c>
      <c r="P23" s="10"/>
    </row>
    <row r="24" spans="1:16" ht="15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94196213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94196213</v>
      </c>
      <c r="O24" s="47">
        <f t="shared" si="1"/>
        <v>99.7630933733249</v>
      </c>
      <c r="P24" s="9"/>
    </row>
    <row r="25" spans="1:16" ht="15">
      <c r="A25" s="12"/>
      <c r="B25" s="44">
        <v>534</v>
      </c>
      <c r="C25" s="20" t="s">
        <v>40</v>
      </c>
      <c r="D25" s="46">
        <v>0</v>
      </c>
      <c r="E25" s="46">
        <v>734395</v>
      </c>
      <c r="F25" s="46">
        <v>0</v>
      </c>
      <c r="G25" s="46">
        <v>0</v>
      </c>
      <c r="H25" s="46">
        <v>0</v>
      </c>
      <c r="I25" s="46">
        <v>54869419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55603814</v>
      </c>
      <c r="O25" s="47">
        <f t="shared" si="1"/>
        <v>58.889931042079056</v>
      </c>
      <c r="P25" s="9"/>
    </row>
    <row r="26" spans="1:16" ht="15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51453134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51453134</v>
      </c>
      <c r="O26" s="47">
        <f t="shared" si="1"/>
        <v>54.493950957372334</v>
      </c>
      <c r="P26" s="9"/>
    </row>
    <row r="27" spans="1:16" ht="15">
      <c r="A27" s="12"/>
      <c r="B27" s="44">
        <v>537</v>
      </c>
      <c r="C27" s="20" t="s">
        <v>42</v>
      </c>
      <c r="D27" s="46">
        <v>14858630</v>
      </c>
      <c r="E27" s="46">
        <v>1060240</v>
      </c>
      <c r="F27" s="46">
        <v>0</v>
      </c>
      <c r="G27" s="46">
        <v>5557159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21476029</v>
      </c>
      <c r="O27" s="47">
        <f t="shared" si="1"/>
        <v>22.74523590895563</v>
      </c>
      <c r="P27" s="9"/>
    </row>
    <row r="28" spans="1:16" ht="15">
      <c r="A28" s="12"/>
      <c r="B28" s="44">
        <v>538</v>
      </c>
      <c r="C28" s="20" t="s">
        <v>43</v>
      </c>
      <c r="D28" s="46">
        <v>3239383</v>
      </c>
      <c r="E28" s="46">
        <v>0</v>
      </c>
      <c r="F28" s="46">
        <v>0</v>
      </c>
      <c r="G28" s="46">
        <v>15712215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18951598</v>
      </c>
      <c r="O28" s="47">
        <f t="shared" si="1"/>
        <v>20.071614140663144</v>
      </c>
      <c r="P28" s="9"/>
    </row>
    <row r="29" spans="1:16" ht="15.75">
      <c r="A29" s="28" t="s">
        <v>44</v>
      </c>
      <c r="B29" s="29"/>
      <c r="C29" s="30"/>
      <c r="D29" s="31">
        <f aca="true" t="shared" si="7" ref="D29:M29">SUM(D30:D33)</f>
        <v>5842932</v>
      </c>
      <c r="E29" s="31">
        <f t="shared" si="7"/>
        <v>28638344</v>
      </c>
      <c r="F29" s="31">
        <f t="shared" si="7"/>
        <v>0</v>
      </c>
      <c r="G29" s="31">
        <f t="shared" si="7"/>
        <v>54677112</v>
      </c>
      <c r="H29" s="31">
        <f t="shared" si="7"/>
        <v>0</v>
      </c>
      <c r="I29" s="31">
        <f t="shared" si="7"/>
        <v>10489993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6818963</v>
      </c>
      <c r="N29" s="31">
        <f aca="true" t="shared" si="8" ref="N29:N40">SUM(D29:M29)</f>
        <v>106467344</v>
      </c>
      <c r="O29" s="43">
        <f t="shared" si="1"/>
        <v>112.75943312797408</v>
      </c>
      <c r="P29" s="10"/>
    </row>
    <row r="30" spans="1:16" ht="15">
      <c r="A30" s="12"/>
      <c r="B30" s="44">
        <v>541</v>
      </c>
      <c r="C30" s="20" t="s">
        <v>45</v>
      </c>
      <c r="D30" s="46">
        <v>5842932</v>
      </c>
      <c r="E30" s="46">
        <v>28638344</v>
      </c>
      <c r="F30" s="46">
        <v>0</v>
      </c>
      <c r="G30" s="46">
        <v>54475313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88956589</v>
      </c>
      <c r="O30" s="47">
        <f t="shared" si="1"/>
        <v>94.21381403708328</v>
      </c>
      <c r="P30" s="9"/>
    </row>
    <row r="31" spans="1:16" ht="15">
      <c r="A31" s="12"/>
      <c r="B31" s="44">
        <v>542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10489993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10489993</v>
      </c>
      <c r="O31" s="47">
        <f t="shared" si="1"/>
        <v>11.109938688772177</v>
      </c>
      <c r="P31" s="9"/>
    </row>
    <row r="32" spans="1:16" ht="15">
      <c r="A32" s="12"/>
      <c r="B32" s="44">
        <v>543</v>
      </c>
      <c r="C32" s="20" t="s">
        <v>113</v>
      </c>
      <c r="D32" s="46">
        <v>0</v>
      </c>
      <c r="E32" s="46">
        <v>0</v>
      </c>
      <c r="F32" s="46">
        <v>0</v>
      </c>
      <c r="G32" s="46">
        <v>201799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201799</v>
      </c>
      <c r="O32" s="47">
        <f t="shared" si="1"/>
        <v>0.213725072786563</v>
      </c>
      <c r="P32" s="9"/>
    </row>
    <row r="33" spans="1:16" ht="15">
      <c r="A33" s="12"/>
      <c r="B33" s="44">
        <v>549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6818963</v>
      </c>
      <c r="N33" s="46">
        <f t="shared" si="8"/>
        <v>6818963</v>
      </c>
      <c r="O33" s="47">
        <f t="shared" si="1"/>
        <v>7.221955329332058</v>
      </c>
      <c r="P33" s="9"/>
    </row>
    <row r="34" spans="1:16" ht="15.75">
      <c r="A34" s="28" t="s">
        <v>48</v>
      </c>
      <c r="B34" s="29"/>
      <c r="C34" s="30"/>
      <c r="D34" s="31">
        <f>SUM(D35:D39)</f>
        <v>16059134</v>
      </c>
      <c r="E34" s="31">
        <f aca="true" t="shared" si="9" ref="E34:M34">SUM(E35:E39)</f>
        <v>42944777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22372505</v>
      </c>
      <c r="N34" s="31">
        <f t="shared" si="8"/>
        <v>81376416</v>
      </c>
      <c r="O34" s="43">
        <f t="shared" si="1"/>
        <v>86.18566213266483</v>
      </c>
      <c r="P34" s="10"/>
    </row>
    <row r="35" spans="1:16" ht="15">
      <c r="A35" s="13"/>
      <c r="B35" s="45">
        <v>551</v>
      </c>
      <c r="C35" s="21" t="s">
        <v>49</v>
      </c>
      <c r="D35" s="46">
        <v>972796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972796</v>
      </c>
      <c r="O35" s="47">
        <f t="shared" si="1"/>
        <v>1.0302870475397665</v>
      </c>
      <c r="P35" s="9"/>
    </row>
    <row r="36" spans="1:16" ht="15">
      <c r="A36" s="13"/>
      <c r="B36" s="45">
        <v>552</v>
      </c>
      <c r="C36" s="21" t="s">
        <v>50</v>
      </c>
      <c r="D36" s="46">
        <v>3514465</v>
      </c>
      <c r="E36" s="46">
        <v>23804791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27319256</v>
      </c>
      <c r="O36" s="47">
        <f t="shared" si="1"/>
        <v>28.933790440362678</v>
      </c>
      <c r="P36" s="9"/>
    </row>
    <row r="37" spans="1:16" ht="15">
      <c r="A37" s="13"/>
      <c r="B37" s="45">
        <v>553</v>
      </c>
      <c r="C37" s="21" t="s">
        <v>51</v>
      </c>
      <c r="D37" s="46">
        <v>482692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482692</v>
      </c>
      <c r="O37" s="47">
        <f aca="true" t="shared" si="10" ref="O37:O68">(N37/O$90)</f>
        <v>0.5112185037264391</v>
      </c>
      <c r="P37" s="9"/>
    </row>
    <row r="38" spans="1:16" ht="15">
      <c r="A38" s="13"/>
      <c r="B38" s="45">
        <v>554</v>
      </c>
      <c r="C38" s="21" t="s">
        <v>52</v>
      </c>
      <c r="D38" s="46">
        <v>10069112</v>
      </c>
      <c r="E38" s="46">
        <v>19139986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22372505</v>
      </c>
      <c r="N38" s="46">
        <f t="shared" si="8"/>
        <v>51581603</v>
      </c>
      <c r="O38" s="47">
        <f t="shared" si="10"/>
        <v>54.6300123173187</v>
      </c>
      <c r="P38" s="9"/>
    </row>
    <row r="39" spans="1:16" ht="15">
      <c r="A39" s="13"/>
      <c r="B39" s="45">
        <v>559</v>
      </c>
      <c r="C39" s="21" t="s">
        <v>53</v>
      </c>
      <c r="D39" s="46">
        <v>1020069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1020069</v>
      </c>
      <c r="O39" s="47">
        <f t="shared" si="10"/>
        <v>1.080353823717246</v>
      </c>
      <c r="P39" s="9"/>
    </row>
    <row r="40" spans="1:16" ht="15.75">
      <c r="A40" s="28" t="s">
        <v>54</v>
      </c>
      <c r="B40" s="29"/>
      <c r="C40" s="30"/>
      <c r="D40" s="31">
        <f aca="true" t="shared" si="11" ref="D40:M40">SUM(D41:D44)</f>
        <v>60691256</v>
      </c>
      <c r="E40" s="31">
        <f t="shared" si="11"/>
        <v>9260578</v>
      </c>
      <c r="F40" s="31">
        <f t="shared" si="11"/>
        <v>0</v>
      </c>
      <c r="G40" s="31">
        <f t="shared" si="11"/>
        <v>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945</v>
      </c>
      <c r="N40" s="31">
        <f t="shared" si="8"/>
        <v>69952779</v>
      </c>
      <c r="O40" s="43">
        <f t="shared" si="10"/>
        <v>74.0869022314152</v>
      </c>
      <c r="P40" s="10"/>
    </row>
    <row r="41" spans="1:16" ht="15">
      <c r="A41" s="12"/>
      <c r="B41" s="44">
        <v>562</v>
      </c>
      <c r="C41" s="20" t="s">
        <v>55</v>
      </c>
      <c r="D41" s="46">
        <v>15012295</v>
      </c>
      <c r="E41" s="46">
        <v>8312504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945</v>
      </c>
      <c r="N41" s="46">
        <f aca="true" t="shared" si="12" ref="N41:N50">SUM(D41:M41)</f>
        <v>23325744</v>
      </c>
      <c r="O41" s="47">
        <f t="shared" si="10"/>
        <v>24.704266791216682</v>
      </c>
      <c r="P41" s="9"/>
    </row>
    <row r="42" spans="1:16" ht="15">
      <c r="A42" s="12"/>
      <c r="B42" s="44">
        <v>563</v>
      </c>
      <c r="C42" s="20" t="s">
        <v>56</v>
      </c>
      <c r="D42" s="46">
        <v>6072641</v>
      </c>
      <c r="E42" s="46">
        <v>49913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6122554</v>
      </c>
      <c r="O42" s="47">
        <f t="shared" si="10"/>
        <v>6.4843894136723295</v>
      </c>
      <c r="P42" s="9"/>
    </row>
    <row r="43" spans="1:16" ht="15">
      <c r="A43" s="12"/>
      <c r="B43" s="44">
        <v>564</v>
      </c>
      <c r="C43" s="20" t="s">
        <v>57</v>
      </c>
      <c r="D43" s="46">
        <v>39606320</v>
      </c>
      <c r="E43" s="46">
        <v>532191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40138511</v>
      </c>
      <c r="O43" s="47">
        <f t="shared" si="10"/>
        <v>42.510647649489144</v>
      </c>
      <c r="P43" s="9"/>
    </row>
    <row r="44" spans="1:16" ht="15">
      <c r="A44" s="12"/>
      <c r="B44" s="44">
        <v>569</v>
      </c>
      <c r="C44" s="20" t="s">
        <v>58</v>
      </c>
      <c r="D44" s="46">
        <v>0</v>
      </c>
      <c r="E44" s="46">
        <v>365970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365970</v>
      </c>
      <c r="O44" s="47">
        <f t="shared" si="10"/>
        <v>0.3875983770370441</v>
      </c>
      <c r="P44" s="9"/>
    </row>
    <row r="45" spans="1:16" ht="15.75">
      <c r="A45" s="28" t="s">
        <v>59</v>
      </c>
      <c r="B45" s="29"/>
      <c r="C45" s="30"/>
      <c r="D45" s="31">
        <f aca="true" t="shared" si="13" ref="D45:M45">SUM(D46:D50)</f>
        <v>25946866</v>
      </c>
      <c r="E45" s="31">
        <f t="shared" si="13"/>
        <v>9729074</v>
      </c>
      <c r="F45" s="31">
        <f t="shared" si="13"/>
        <v>0</v>
      </c>
      <c r="G45" s="31">
        <f t="shared" si="13"/>
        <v>8015525</v>
      </c>
      <c r="H45" s="31">
        <f t="shared" si="13"/>
        <v>0</v>
      </c>
      <c r="I45" s="31">
        <f t="shared" si="13"/>
        <v>1309340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45000805</v>
      </c>
      <c r="O45" s="43">
        <f t="shared" si="10"/>
        <v>47.660297246660924</v>
      </c>
      <c r="P45" s="9"/>
    </row>
    <row r="46" spans="1:16" ht="15">
      <c r="A46" s="12"/>
      <c r="B46" s="44">
        <v>571</v>
      </c>
      <c r="C46" s="20" t="s">
        <v>60</v>
      </c>
      <c r="D46" s="46">
        <v>0</v>
      </c>
      <c r="E46" s="46">
        <v>8301120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8301120</v>
      </c>
      <c r="O46" s="47">
        <f t="shared" si="10"/>
        <v>8.791705985708521</v>
      </c>
      <c r="P46" s="9"/>
    </row>
    <row r="47" spans="1:16" ht="15">
      <c r="A47" s="12"/>
      <c r="B47" s="44">
        <v>572</v>
      </c>
      <c r="C47" s="20" t="s">
        <v>61</v>
      </c>
      <c r="D47" s="46">
        <v>22200217</v>
      </c>
      <c r="E47" s="46">
        <v>1241400</v>
      </c>
      <c r="F47" s="46">
        <v>0</v>
      </c>
      <c r="G47" s="46">
        <v>7636949</v>
      </c>
      <c r="H47" s="46">
        <v>0</v>
      </c>
      <c r="I47" s="46">
        <v>1309340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32387906</v>
      </c>
      <c r="O47" s="47">
        <f t="shared" si="10"/>
        <v>34.30199142341816</v>
      </c>
      <c r="P47" s="9"/>
    </row>
    <row r="48" spans="1:16" ht="15">
      <c r="A48" s="12"/>
      <c r="B48" s="44">
        <v>573</v>
      </c>
      <c r="C48" s="20" t="s">
        <v>62</v>
      </c>
      <c r="D48" s="46">
        <v>2828683</v>
      </c>
      <c r="E48" s="46">
        <v>0</v>
      </c>
      <c r="F48" s="46">
        <v>0</v>
      </c>
      <c r="G48" s="46">
        <v>266076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3094759</v>
      </c>
      <c r="O48" s="47">
        <f t="shared" si="10"/>
        <v>3.277655451869786</v>
      </c>
      <c r="P48" s="9"/>
    </row>
    <row r="49" spans="1:16" ht="15">
      <c r="A49" s="12"/>
      <c r="B49" s="44">
        <v>575</v>
      </c>
      <c r="C49" s="20" t="s">
        <v>63</v>
      </c>
      <c r="D49" s="46">
        <v>0</v>
      </c>
      <c r="E49" s="46">
        <v>186554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186554</v>
      </c>
      <c r="O49" s="47">
        <f t="shared" si="10"/>
        <v>0.19757911203040884</v>
      </c>
      <c r="P49" s="9"/>
    </row>
    <row r="50" spans="1:16" ht="15">
      <c r="A50" s="12"/>
      <c r="B50" s="44">
        <v>579</v>
      </c>
      <c r="C50" s="20" t="s">
        <v>64</v>
      </c>
      <c r="D50" s="46">
        <v>917966</v>
      </c>
      <c r="E50" s="46">
        <v>0</v>
      </c>
      <c r="F50" s="46">
        <v>0</v>
      </c>
      <c r="G50" s="46">
        <v>112500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1030466</v>
      </c>
      <c r="O50" s="47">
        <f t="shared" si="10"/>
        <v>1.0913652736340538</v>
      </c>
      <c r="P50" s="9"/>
    </row>
    <row r="51" spans="1:16" ht="15.75">
      <c r="A51" s="28" t="s">
        <v>95</v>
      </c>
      <c r="B51" s="29"/>
      <c r="C51" s="30"/>
      <c r="D51" s="31">
        <f aca="true" t="shared" si="14" ref="D51:M51">SUM(D52:D57)</f>
        <v>340845530</v>
      </c>
      <c r="E51" s="31">
        <f t="shared" si="14"/>
        <v>40528566</v>
      </c>
      <c r="F51" s="31">
        <f t="shared" si="14"/>
        <v>82947</v>
      </c>
      <c r="G51" s="31">
        <f t="shared" si="14"/>
        <v>106464065</v>
      </c>
      <c r="H51" s="31">
        <f t="shared" si="14"/>
        <v>0</v>
      </c>
      <c r="I51" s="31">
        <f t="shared" si="14"/>
        <v>6058430</v>
      </c>
      <c r="J51" s="31">
        <f t="shared" si="14"/>
        <v>370848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>SUM(D51:M51)</f>
        <v>494350386</v>
      </c>
      <c r="O51" s="43">
        <f t="shared" si="10"/>
        <v>523.565886004963</v>
      </c>
      <c r="P51" s="9"/>
    </row>
    <row r="52" spans="1:16" ht="15">
      <c r="A52" s="12"/>
      <c r="B52" s="44">
        <v>581</v>
      </c>
      <c r="C52" s="20" t="s">
        <v>65</v>
      </c>
      <c r="D52" s="46">
        <v>6525960</v>
      </c>
      <c r="E52" s="46">
        <v>20460755</v>
      </c>
      <c r="F52" s="46">
        <v>82947</v>
      </c>
      <c r="G52" s="46">
        <v>105491815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132561477</v>
      </c>
      <c r="O52" s="47">
        <f t="shared" si="10"/>
        <v>140.395697305335</v>
      </c>
      <c r="P52" s="9"/>
    </row>
    <row r="53" spans="1:16" ht="15">
      <c r="A53" s="12"/>
      <c r="B53" s="44">
        <v>583</v>
      </c>
      <c r="C53" s="20" t="s">
        <v>66</v>
      </c>
      <c r="D53" s="46">
        <v>0</v>
      </c>
      <c r="E53" s="46">
        <v>962150</v>
      </c>
      <c r="F53" s="46">
        <v>0</v>
      </c>
      <c r="G53" s="46">
        <v>972250</v>
      </c>
      <c r="H53" s="46">
        <v>0</v>
      </c>
      <c r="I53" s="46">
        <v>8991</v>
      </c>
      <c r="J53" s="46">
        <v>370848</v>
      </c>
      <c r="K53" s="46">
        <v>0</v>
      </c>
      <c r="L53" s="46">
        <v>0</v>
      </c>
      <c r="M53" s="46">
        <v>0</v>
      </c>
      <c r="N53" s="46">
        <f aca="true" t="shared" si="15" ref="N53:N70">SUM(D53:M53)</f>
        <v>2314239</v>
      </c>
      <c r="O53" s="47">
        <f t="shared" si="10"/>
        <v>2.4510076795251847</v>
      </c>
      <c r="P53" s="9"/>
    </row>
    <row r="54" spans="1:16" ht="15">
      <c r="A54" s="12"/>
      <c r="B54" s="44">
        <v>586</v>
      </c>
      <c r="C54" s="20" t="s">
        <v>67</v>
      </c>
      <c r="D54" s="46">
        <v>334319570</v>
      </c>
      <c r="E54" s="46">
        <v>16668406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350987976</v>
      </c>
      <c r="O54" s="47">
        <f t="shared" si="10"/>
        <v>371.7309338391589</v>
      </c>
      <c r="P54" s="9"/>
    </row>
    <row r="55" spans="1:16" ht="15">
      <c r="A55" s="12"/>
      <c r="B55" s="44">
        <v>587</v>
      </c>
      <c r="C55" s="20" t="s">
        <v>68</v>
      </c>
      <c r="D55" s="46">
        <v>0</v>
      </c>
      <c r="E55" s="46">
        <v>2437255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2437255</v>
      </c>
      <c r="O55" s="47">
        <f t="shared" si="10"/>
        <v>2.581293773876058</v>
      </c>
      <c r="P55" s="9"/>
    </row>
    <row r="56" spans="1:16" ht="15">
      <c r="A56" s="12"/>
      <c r="B56" s="44">
        <v>590</v>
      </c>
      <c r="C56" s="20" t="s">
        <v>114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600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600</v>
      </c>
      <c r="O56" s="47">
        <f t="shared" si="10"/>
        <v>0.0006354592622953423</v>
      </c>
      <c r="P56" s="9"/>
    </row>
    <row r="57" spans="1:16" ht="15">
      <c r="A57" s="12"/>
      <c r="B57" s="44">
        <v>591</v>
      </c>
      <c r="C57" s="20" t="s">
        <v>69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6048839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6048839</v>
      </c>
      <c r="O57" s="47">
        <f t="shared" si="10"/>
        <v>6.406317947805494</v>
      </c>
      <c r="P57" s="9"/>
    </row>
    <row r="58" spans="1:16" ht="15.75">
      <c r="A58" s="28" t="s">
        <v>70</v>
      </c>
      <c r="B58" s="29"/>
      <c r="C58" s="30"/>
      <c r="D58" s="31">
        <f aca="true" t="shared" si="16" ref="D58:M58">SUM(D59:D87)</f>
        <v>21611115</v>
      </c>
      <c r="E58" s="31">
        <f t="shared" si="16"/>
        <v>52583554</v>
      </c>
      <c r="F58" s="31">
        <f t="shared" si="16"/>
        <v>0</v>
      </c>
      <c r="G58" s="31">
        <f t="shared" si="16"/>
        <v>25860</v>
      </c>
      <c r="H58" s="31">
        <f t="shared" si="16"/>
        <v>0</v>
      </c>
      <c r="I58" s="31">
        <f t="shared" si="16"/>
        <v>0</v>
      </c>
      <c r="J58" s="31">
        <f t="shared" si="16"/>
        <v>0</v>
      </c>
      <c r="K58" s="31">
        <f t="shared" si="16"/>
        <v>0</v>
      </c>
      <c r="L58" s="31">
        <f t="shared" si="16"/>
        <v>0</v>
      </c>
      <c r="M58" s="31">
        <f t="shared" si="16"/>
        <v>0</v>
      </c>
      <c r="N58" s="31">
        <f>SUM(D58:M58)</f>
        <v>74220529</v>
      </c>
      <c r="O58" s="43">
        <f t="shared" si="10"/>
        <v>78.60687100918345</v>
      </c>
      <c r="P58" s="9"/>
    </row>
    <row r="59" spans="1:16" ht="15">
      <c r="A59" s="12"/>
      <c r="B59" s="44">
        <v>602</v>
      </c>
      <c r="C59" s="20" t="s">
        <v>71</v>
      </c>
      <c r="D59" s="46">
        <v>254469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254469</v>
      </c>
      <c r="O59" s="47">
        <f t="shared" si="10"/>
        <v>0.26950780502838917</v>
      </c>
      <c r="P59" s="9"/>
    </row>
    <row r="60" spans="1:16" ht="15">
      <c r="A60" s="12"/>
      <c r="B60" s="44">
        <v>603</v>
      </c>
      <c r="C60" s="20" t="s">
        <v>72</v>
      </c>
      <c r="D60" s="46">
        <v>914811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914811</v>
      </c>
      <c r="O60" s="47">
        <f t="shared" si="10"/>
        <v>0.9688752053327742</v>
      </c>
      <c r="P60" s="9"/>
    </row>
    <row r="61" spans="1:16" ht="15">
      <c r="A61" s="12"/>
      <c r="B61" s="44">
        <v>604</v>
      </c>
      <c r="C61" s="20" t="s">
        <v>73</v>
      </c>
      <c r="D61" s="46">
        <v>0</v>
      </c>
      <c r="E61" s="46">
        <v>1599813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1599813</v>
      </c>
      <c r="O61" s="47">
        <f t="shared" si="10"/>
        <v>1.6943599813174977</v>
      </c>
      <c r="P61" s="9"/>
    </row>
    <row r="62" spans="1:16" ht="15">
      <c r="A62" s="12"/>
      <c r="B62" s="44">
        <v>606</v>
      </c>
      <c r="C62" s="20" t="s">
        <v>74</v>
      </c>
      <c r="D62" s="46">
        <v>486086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486086</v>
      </c>
      <c r="O62" s="47">
        <f t="shared" si="10"/>
        <v>0.5148130849534897</v>
      </c>
      <c r="P62" s="9"/>
    </row>
    <row r="63" spans="1:16" ht="15">
      <c r="A63" s="12"/>
      <c r="B63" s="44">
        <v>608</v>
      </c>
      <c r="C63" s="20" t="s">
        <v>75</v>
      </c>
      <c r="D63" s="46">
        <v>0</v>
      </c>
      <c r="E63" s="46">
        <v>373930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373930</v>
      </c>
      <c r="O63" s="47">
        <f t="shared" si="10"/>
        <v>0.3960288032501623</v>
      </c>
      <c r="P63" s="9"/>
    </row>
    <row r="64" spans="1:16" ht="15">
      <c r="A64" s="12"/>
      <c r="B64" s="44">
        <v>614</v>
      </c>
      <c r="C64" s="20" t="s">
        <v>76</v>
      </c>
      <c r="D64" s="46">
        <v>0</v>
      </c>
      <c r="E64" s="46">
        <v>3331820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3331820</v>
      </c>
      <c r="O64" s="47">
        <f t="shared" si="10"/>
        <v>3.528726465501446</v>
      </c>
      <c r="P64" s="9"/>
    </row>
    <row r="65" spans="1:16" ht="15">
      <c r="A65" s="12"/>
      <c r="B65" s="44">
        <v>621</v>
      </c>
      <c r="C65" s="20" t="s">
        <v>109</v>
      </c>
      <c r="D65" s="46">
        <v>11389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11389</v>
      </c>
      <c r="O65" s="47">
        <f t="shared" si="10"/>
        <v>0.012062075897136091</v>
      </c>
      <c r="P65" s="9"/>
    </row>
    <row r="66" spans="1:16" ht="15">
      <c r="A66" s="12"/>
      <c r="B66" s="44">
        <v>622</v>
      </c>
      <c r="C66" s="20" t="s">
        <v>77</v>
      </c>
      <c r="D66" s="46">
        <v>1017954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1017954</v>
      </c>
      <c r="O66" s="47">
        <f t="shared" si="10"/>
        <v>1.078113829817655</v>
      </c>
      <c r="P66" s="9"/>
    </row>
    <row r="67" spans="1:16" ht="15">
      <c r="A67" s="12"/>
      <c r="B67" s="44">
        <v>623</v>
      </c>
      <c r="C67" s="20" t="s">
        <v>110</v>
      </c>
      <c r="D67" s="46">
        <v>0</v>
      </c>
      <c r="E67" s="46">
        <v>1570038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1570038</v>
      </c>
      <c r="O67" s="47">
        <f t="shared" si="10"/>
        <v>1.6628253154260912</v>
      </c>
      <c r="P67" s="9"/>
    </row>
    <row r="68" spans="1:16" ht="15">
      <c r="A68" s="12"/>
      <c r="B68" s="44">
        <v>634</v>
      </c>
      <c r="C68" s="20" t="s">
        <v>78</v>
      </c>
      <c r="D68" s="46">
        <v>0</v>
      </c>
      <c r="E68" s="46">
        <v>1813555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1813555</v>
      </c>
      <c r="O68" s="47">
        <f t="shared" si="10"/>
        <v>1.9207338707200494</v>
      </c>
      <c r="P68" s="9"/>
    </row>
    <row r="69" spans="1:16" ht="15">
      <c r="A69" s="12"/>
      <c r="B69" s="44">
        <v>654</v>
      </c>
      <c r="C69" s="20" t="s">
        <v>79</v>
      </c>
      <c r="D69" s="46">
        <v>0</v>
      </c>
      <c r="E69" s="46">
        <v>3717712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3717712</v>
      </c>
      <c r="O69" s="47">
        <f aca="true" t="shared" si="17" ref="O69:O88">(N69/O$90)</f>
        <v>3.9374242082442366</v>
      </c>
      <c r="P69" s="9"/>
    </row>
    <row r="70" spans="1:16" ht="15">
      <c r="A70" s="12"/>
      <c r="B70" s="44">
        <v>671</v>
      </c>
      <c r="C70" s="20" t="s">
        <v>80</v>
      </c>
      <c r="D70" s="46">
        <v>1017065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1017065</v>
      </c>
      <c r="O70" s="47">
        <f t="shared" si="17"/>
        <v>1.0771722910106873</v>
      </c>
      <c r="P70" s="9"/>
    </row>
    <row r="71" spans="1:16" ht="15">
      <c r="A71" s="12"/>
      <c r="B71" s="44">
        <v>674</v>
      </c>
      <c r="C71" s="20" t="s">
        <v>81</v>
      </c>
      <c r="D71" s="46">
        <v>0</v>
      </c>
      <c r="E71" s="46">
        <v>1766746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1766746</v>
      </c>
      <c r="O71" s="47">
        <f t="shared" si="17"/>
        <v>1.8711585163720783</v>
      </c>
      <c r="P71" s="9"/>
    </row>
    <row r="72" spans="1:16" ht="15">
      <c r="A72" s="12"/>
      <c r="B72" s="44">
        <v>676</v>
      </c>
      <c r="C72" s="20" t="s">
        <v>82</v>
      </c>
      <c r="D72" s="46">
        <v>192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192</v>
      </c>
      <c r="O72" s="47">
        <f t="shared" si="17"/>
        <v>0.00020334696393450958</v>
      </c>
      <c r="P72" s="9"/>
    </row>
    <row r="73" spans="1:16" ht="15">
      <c r="A73" s="12"/>
      <c r="B73" s="44">
        <v>685</v>
      </c>
      <c r="C73" s="20" t="s">
        <v>83</v>
      </c>
      <c r="D73" s="46">
        <v>178200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178200</v>
      </c>
      <c r="O73" s="47">
        <f t="shared" si="17"/>
        <v>0.1887314009017167</v>
      </c>
      <c r="P73" s="9"/>
    </row>
    <row r="74" spans="1:16" ht="15">
      <c r="A74" s="12"/>
      <c r="B74" s="44">
        <v>691</v>
      </c>
      <c r="C74" s="20" t="s">
        <v>84</v>
      </c>
      <c r="D74" s="46">
        <v>57193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57193</v>
      </c>
      <c r="O74" s="47">
        <f t="shared" si="17"/>
        <v>0.06057303598076253</v>
      </c>
      <c r="P74" s="9"/>
    </row>
    <row r="75" spans="1:16" ht="15">
      <c r="A75" s="12"/>
      <c r="B75" s="44">
        <v>694</v>
      </c>
      <c r="C75" s="20" t="s">
        <v>85</v>
      </c>
      <c r="D75" s="46">
        <v>0</v>
      </c>
      <c r="E75" s="46">
        <v>2031673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2031673</v>
      </c>
      <c r="O75" s="47">
        <f t="shared" si="17"/>
        <v>2.151742376342275</v>
      </c>
      <c r="P75" s="9"/>
    </row>
    <row r="76" spans="1:16" ht="15">
      <c r="A76" s="12"/>
      <c r="B76" s="44">
        <v>703</v>
      </c>
      <c r="C76" s="20" t="s">
        <v>115</v>
      </c>
      <c r="D76" s="46">
        <v>1200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aca="true" t="shared" si="18" ref="N76:N87">SUM(D76:M76)</f>
        <v>1200</v>
      </c>
      <c r="O76" s="47">
        <f t="shared" si="17"/>
        <v>0.0012709185245906847</v>
      </c>
      <c r="P76" s="9"/>
    </row>
    <row r="77" spans="1:16" ht="15">
      <c r="A77" s="12"/>
      <c r="B77" s="44">
        <v>704</v>
      </c>
      <c r="C77" s="20" t="s">
        <v>86</v>
      </c>
      <c r="D77" s="46">
        <v>57260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57260</v>
      </c>
      <c r="O77" s="47">
        <f t="shared" si="17"/>
        <v>0.06064399559838551</v>
      </c>
      <c r="P77" s="9"/>
    </row>
    <row r="78" spans="1:16" ht="15">
      <c r="A78" s="12"/>
      <c r="B78" s="44">
        <v>711</v>
      </c>
      <c r="C78" s="20" t="s">
        <v>87</v>
      </c>
      <c r="D78" s="46">
        <v>0</v>
      </c>
      <c r="E78" s="46">
        <v>21121784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21121784</v>
      </c>
      <c r="O78" s="47">
        <f t="shared" si="17"/>
        <v>22.37005546500261</v>
      </c>
      <c r="P78" s="9"/>
    </row>
    <row r="79" spans="1:16" ht="15">
      <c r="A79" s="12"/>
      <c r="B79" s="44">
        <v>712</v>
      </c>
      <c r="C79" s="20" t="s">
        <v>88</v>
      </c>
      <c r="D79" s="46">
        <v>5855124</v>
      </c>
      <c r="E79" s="46">
        <v>0</v>
      </c>
      <c r="F79" s="46">
        <v>0</v>
      </c>
      <c r="G79" s="46">
        <v>25860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5880984</v>
      </c>
      <c r="O79" s="47">
        <f t="shared" si="17"/>
        <v>6.22854292368452</v>
      </c>
      <c r="P79" s="9"/>
    </row>
    <row r="80" spans="1:16" ht="15">
      <c r="A80" s="12"/>
      <c r="B80" s="44">
        <v>713</v>
      </c>
      <c r="C80" s="20" t="s">
        <v>89</v>
      </c>
      <c r="D80" s="46">
        <v>10080372</v>
      </c>
      <c r="E80" s="46">
        <v>5564691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15645063</v>
      </c>
      <c r="O80" s="47">
        <f t="shared" si="17"/>
        <v>16.569666987573594</v>
      </c>
      <c r="P80" s="9"/>
    </row>
    <row r="81" spans="1:16" ht="15">
      <c r="A81" s="12"/>
      <c r="B81" s="44">
        <v>714</v>
      </c>
      <c r="C81" s="20" t="s">
        <v>90</v>
      </c>
      <c r="D81" s="46">
        <v>604569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604569</v>
      </c>
      <c r="O81" s="47">
        <f t="shared" si="17"/>
        <v>0.6402982845777214</v>
      </c>
      <c r="P81" s="9"/>
    </row>
    <row r="82" spans="1:16" ht="15">
      <c r="A82" s="12"/>
      <c r="B82" s="44">
        <v>715</v>
      </c>
      <c r="C82" s="20" t="s">
        <v>91</v>
      </c>
      <c r="D82" s="46">
        <v>361425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8"/>
        <v>361425</v>
      </c>
      <c r="O82" s="47">
        <f t="shared" si="17"/>
        <v>0.38278477312515685</v>
      </c>
      <c r="P82" s="9"/>
    </row>
    <row r="83" spans="1:16" ht="15">
      <c r="A83" s="12"/>
      <c r="B83" s="44">
        <v>719</v>
      </c>
      <c r="C83" s="20" t="s">
        <v>93</v>
      </c>
      <c r="D83" s="46">
        <v>674434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8"/>
        <v>674434</v>
      </c>
      <c r="O83" s="47">
        <f t="shared" si="17"/>
        <v>0.7142922201781616</v>
      </c>
      <c r="P83" s="9"/>
    </row>
    <row r="84" spans="1:16" ht="15">
      <c r="A84" s="12"/>
      <c r="B84" s="44">
        <v>724</v>
      </c>
      <c r="C84" s="20" t="s">
        <v>94</v>
      </c>
      <c r="D84" s="46">
        <v>0</v>
      </c>
      <c r="E84" s="46">
        <v>3072624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8"/>
        <v>3072624</v>
      </c>
      <c r="O84" s="47">
        <f t="shared" si="17"/>
        <v>3.2542123005849404</v>
      </c>
      <c r="P84" s="9"/>
    </row>
    <row r="85" spans="1:16" ht="15">
      <c r="A85" s="12"/>
      <c r="B85" s="44">
        <v>744</v>
      </c>
      <c r="C85" s="20" t="s">
        <v>96</v>
      </c>
      <c r="D85" s="46">
        <v>0</v>
      </c>
      <c r="E85" s="46">
        <v>1627727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8"/>
        <v>1627727</v>
      </c>
      <c r="O85" s="47">
        <f t="shared" si="17"/>
        <v>1.723923664397018</v>
      </c>
      <c r="P85" s="9"/>
    </row>
    <row r="86" spans="1:16" ht="15">
      <c r="A86" s="12"/>
      <c r="B86" s="44">
        <v>752</v>
      </c>
      <c r="C86" s="20" t="s">
        <v>97</v>
      </c>
      <c r="D86" s="46">
        <v>39372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8"/>
        <v>39372</v>
      </c>
      <c r="O86" s="47">
        <f t="shared" si="17"/>
        <v>0.04169883679182037</v>
      </c>
      <c r="P86" s="9"/>
    </row>
    <row r="87" spans="1:16" ht="15.75" thickBot="1">
      <c r="A87" s="12"/>
      <c r="B87" s="44">
        <v>764</v>
      </c>
      <c r="C87" s="20" t="s">
        <v>98</v>
      </c>
      <c r="D87" s="46">
        <v>0</v>
      </c>
      <c r="E87" s="46">
        <v>4991441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4991441</v>
      </c>
      <c r="O87" s="47">
        <f t="shared" si="17"/>
        <v>5.2864290260845435</v>
      </c>
      <c r="P87" s="9"/>
    </row>
    <row r="88" spans="1:119" ht="16.5" thickBot="1">
      <c r="A88" s="14" t="s">
        <v>10</v>
      </c>
      <c r="B88" s="23"/>
      <c r="C88" s="22"/>
      <c r="D88" s="15">
        <f aca="true" t="shared" si="19" ref="D88:M88">SUM(D5,D13,D23,D29,D34,D40,D45,D51,D58)</f>
        <v>603491941</v>
      </c>
      <c r="E88" s="15">
        <f t="shared" si="19"/>
        <v>615585935</v>
      </c>
      <c r="F88" s="15">
        <f t="shared" si="19"/>
        <v>30177687</v>
      </c>
      <c r="G88" s="15">
        <f t="shared" si="19"/>
        <v>204338237</v>
      </c>
      <c r="H88" s="15">
        <f t="shared" si="19"/>
        <v>0</v>
      </c>
      <c r="I88" s="15">
        <f t="shared" si="19"/>
        <v>218376529</v>
      </c>
      <c r="J88" s="15">
        <f t="shared" si="19"/>
        <v>122403711</v>
      </c>
      <c r="K88" s="15">
        <f t="shared" si="19"/>
        <v>0</v>
      </c>
      <c r="L88" s="15">
        <f t="shared" si="19"/>
        <v>0</v>
      </c>
      <c r="M88" s="15">
        <f t="shared" si="19"/>
        <v>30647190</v>
      </c>
      <c r="N88" s="15">
        <f>SUM(D88:M88)</f>
        <v>1825021230</v>
      </c>
      <c r="O88" s="37">
        <f t="shared" si="17"/>
        <v>1932.8777408152307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38"/>
      <c r="B90" s="39"/>
      <c r="C90" s="39"/>
      <c r="D90" s="40"/>
      <c r="E90" s="40"/>
      <c r="F90" s="40"/>
      <c r="G90" s="40"/>
      <c r="H90" s="40"/>
      <c r="I90" s="40"/>
      <c r="J90" s="40"/>
      <c r="K90" s="40"/>
      <c r="L90" s="48" t="s">
        <v>116</v>
      </c>
      <c r="M90" s="48"/>
      <c r="N90" s="48"/>
      <c r="O90" s="41">
        <v>944199</v>
      </c>
    </row>
    <row r="91" spans="1:15" ht="15">
      <c r="A91" s="49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1"/>
    </row>
    <row r="92" spans="1:15" ht="15.75" customHeight="1" thickBot="1">
      <c r="A92" s="52" t="s">
        <v>103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</sheetData>
  <sheetProtection/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83777538</v>
      </c>
      <c r="E5" s="26">
        <f t="shared" si="0"/>
        <v>67624290</v>
      </c>
      <c r="F5" s="26">
        <f t="shared" si="0"/>
        <v>31170609</v>
      </c>
      <c r="G5" s="26">
        <f t="shared" si="0"/>
        <v>3831783</v>
      </c>
      <c r="H5" s="26">
        <f t="shared" si="0"/>
        <v>0</v>
      </c>
      <c r="I5" s="26">
        <f t="shared" si="0"/>
        <v>0</v>
      </c>
      <c r="J5" s="26">
        <f t="shared" si="0"/>
        <v>93650611</v>
      </c>
      <c r="K5" s="26">
        <f t="shared" si="0"/>
        <v>0</v>
      </c>
      <c r="L5" s="26">
        <f t="shared" si="0"/>
        <v>0</v>
      </c>
      <c r="M5" s="26">
        <f t="shared" si="0"/>
        <v>1318791</v>
      </c>
      <c r="N5" s="27">
        <f>SUM(D5:M5)</f>
        <v>281373622</v>
      </c>
      <c r="O5" s="32">
        <f aca="true" t="shared" si="1" ref="O5:O36">(N5/O$91)</f>
        <v>296.7756865822454</v>
      </c>
      <c r="P5" s="6"/>
    </row>
    <row r="6" spans="1:16" ht="15">
      <c r="A6" s="12"/>
      <c r="B6" s="44">
        <v>511</v>
      </c>
      <c r="C6" s="20" t="s">
        <v>20</v>
      </c>
      <c r="D6" s="46">
        <v>14456352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14456352</v>
      </c>
      <c r="O6" s="47">
        <f t="shared" si="1"/>
        <v>15.247675882974617</v>
      </c>
      <c r="P6" s="9"/>
    </row>
    <row r="7" spans="1:16" ht="15">
      <c r="A7" s="12"/>
      <c r="B7" s="44">
        <v>512</v>
      </c>
      <c r="C7" s="20" t="s">
        <v>21</v>
      </c>
      <c r="D7" s="46">
        <v>2271414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2271414</v>
      </c>
      <c r="O7" s="47">
        <f t="shared" si="1"/>
        <v>2.3957485586993803</v>
      </c>
      <c r="P7" s="9"/>
    </row>
    <row r="8" spans="1:16" ht="15">
      <c r="A8" s="12"/>
      <c r="B8" s="44">
        <v>513</v>
      </c>
      <c r="C8" s="20" t="s">
        <v>22</v>
      </c>
      <c r="D8" s="46">
        <v>20912295</v>
      </c>
      <c r="E8" s="46">
        <v>47427906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68340201</v>
      </c>
      <c r="O8" s="47">
        <f t="shared" si="1"/>
        <v>72.08106406272742</v>
      </c>
      <c r="P8" s="9"/>
    </row>
    <row r="9" spans="1:16" ht="15">
      <c r="A9" s="12"/>
      <c r="B9" s="44">
        <v>514</v>
      </c>
      <c r="C9" s="20" t="s">
        <v>23</v>
      </c>
      <c r="D9" s="46">
        <v>4955762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4955762</v>
      </c>
      <c r="O9" s="47">
        <f t="shared" si="1"/>
        <v>5.227034643951811</v>
      </c>
      <c r="P9" s="9"/>
    </row>
    <row r="10" spans="1:16" ht="15">
      <c r="A10" s="12"/>
      <c r="B10" s="44">
        <v>515</v>
      </c>
      <c r="C10" s="20" t="s">
        <v>24</v>
      </c>
      <c r="D10" s="46">
        <v>5744817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1318791</v>
      </c>
      <c r="N10" s="46">
        <f t="shared" si="2"/>
        <v>7063608</v>
      </c>
      <c r="O10" s="47">
        <f t="shared" si="1"/>
        <v>7.450261680705241</v>
      </c>
      <c r="P10" s="9"/>
    </row>
    <row r="11" spans="1:16" ht="15">
      <c r="A11" s="12"/>
      <c r="B11" s="44">
        <v>517</v>
      </c>
      <c r="C11" s="20" t="s">
        <v>26</v>
      </c>
      <c r="D11" s="46">
        <v>3072096</v>
      </c>
      <c r="E11" s="46">
        <v>5507747</v>
      </c>
      <c r="F11" s="46">
        <v>31170609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39750452</v>
      </c>
      <c r="O11" s="47">
        <f t="shared" si="1"/>
        <v>41.92634547759629</v>
      </c>
      <c r="P11" s="9"/>
    </row>
    <row r="12" spans="1:16" ht="15">
      <c r="A12" s="12"/>
      <c r="B12" s="44">
        <v>519</v>
      </c>
      <c r="C12" s="20" t="s">
        <v>27</v>
      </c>
      <c r="D12" s="46">
        <v>32364802</v>
      </c>
      <c r="E12" s="46">
        <v>14688637</v>
      </c>
      <c r="F12" s="46">
        <v>0</v>
      </c>
      <c r="G12" s="46">
        <v>3831783</v>
      </c>
      <c r="H12" s="46">
        <v>0</v>
      </c>
      <c r="I12" s="46">
        <v>0</v>
      </c>
      <c r="J12" s="46">
        <v>93650611</v>
      </c>
      <c r="K12" s="46">
        <v>0</v>
      </c>
      <c r="L12" s="46">
        <v>0</v>
      </c>
      <c r="M12" s="46">
        <v>0</v>
      </c>
      <c r="N12" s="46">
        <f t="shared" si="2"/>
        <v>144535833</v>
      </c>
      <c r="O12" s="47">
        <f t="shared" si="1"/>
        <v>152.4475562755906</v>
      </c>
      <c r="P12" s="9"/>
    </row>
    <row r="13" spans="1:16" ht="15.75">
      <c r="A13" s="28" t="s">
        <v>28</v>
      </c>
      <c r="B13" s="29"/>
      <c r="C13" s="30"/>
      <c r="D13" s="31">
        <f aca="true" t="shared" si="3" ref="D13:M13">SUM(D14:D21)</f>
        <v>25054455</v>
      </c>
      <c r="E13" s="31">
        <f t="shared" si="3"/>
        <v>329634167</v>
      </c>
      <c r="F13" s="31">
        <f t="shared" si="3"/>
        <v>0</v>
      </c>
      <c r="G13" s="31">
        <f t="shared" si="3"/>
        <v>28638578</v>
      </c>
      <c r="H13" s="31">
        <f t="shared" si="3"/>
        <v>0</v>
      </c>
      <c r="I13" s="31">
        <f t="shared" si="3"/>
        <v>0</v>
      </c>
      <c r="J13" s="31">
        <f t="shared" si="3"/>
        <v>26994056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410321256</v>
      </c>
      <c r="O13" s="43">
        <f t="shared" si="1"/>
        <v>432.7817639874191</v>
      </c>
      <c r="P13" s="10"/>
    </row>
    <row r="14" spans="1:16" ht="15">
      <c r="A14" s="12"/>
      <c r="B14" s="44">
        <v>521</v>
      </c>
      <c r="C14" s="20" t="s">
        <v>29</v>
      </c>
      <c r="D14" s="46">
        <v>0</v>
      </c>
      <c r="E14" s="46">
        <v>137936617</v>
      </c>
      <c r="F14" s="46">
        <v>0</v>
      </c>
      <c r="G14" s="46">
        <v>46030</v>
      </c>
      <c r="H14" s="46">
        <v>0</v>
      </c>
      <c r="I14" s="46">
        <v>0</v>
      </c>
      <c r="J14" s="46">
        <v>26994056</v>
      </c>
      <c r="K14" s="46">
        <v>0</v>
      </c>
      <c r="L14" s="46">
        <v>0</v>
      </c>
      <c r="M14" s="46">
        <v>0</v>
      </c>
      <c r="N14" s="46">
        <f>SUM(D14:M14)</f>
        <v>164976703</v>
      </c>
      <c r="O14" s="47">
        <f t="shared" si="1"/>
        <v>174.00733570860518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16897409</v>
      </c>
      <c r="F15" s="46">
        <v>0</v>
      </c>
      <c r="G15" s="46">
        <v>2074743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1">SUM(D15:M15)</f>
        <v>18972152</v>
      </c>
      <c r="O15" s="47">
        <f t="shared" si="1"/>
        <v>20.010665519110812</v>
      </c>
      <c r="P15" s="9"/>
    </row>
    <row r="16" spans="1:16" ht="15">
      <c r="A16" s="12"/>
      <c r="B16" s="44">
        <v>523</v>
      </c>
      <c r="C16" s="20" t="s">
        <v>31</v>
      </c>
      <c r="D16" s="46">
        <v>6144604</v>
      </c>
      <c r="E16" s="46">
        <v>106912538</v>
      </c>
      <c r="F16" s="46">
        <v>0</v>
      </c>
      <c r="G16" s="46">
        <v>25727335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138784477</v>
      </c>
      <c r="O16" s="47">
        <f t="shared" si="1"/>
        <v>146.38137774205728</v>
      </c>
      <c r="P16" s="9"/>
    </row>
    <row r="17" spans="1:16" ht="15">
      <c r="A17" s="12"/>
      <c r="B17" s="44">
        <v>524</v>
      </c>
      <c r="C17" s="20" t="s">
        <v>32</v>
      </c>
      <c r="D17" s="46">
        <v>4014087</v>
      </c>
      <c r="E17" s="46">
        <v>898836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4912923</v>
      </c>
      <c r="O17" s="47">
        <f t="shared" si="1"/>
        <v>5.181850686951404</v>
      </c>
      <c r="P17" s="9"/>
    </row>
    <row r="18" spans="1:16" ht="15">
      <c r="A18" s="12"/>
      <c r="B18" s="44">
        <v>525</v>
      </c>
      <c r="C18" s="20" t="s">
        <v>33</v>
      </c>
      <c r="D18" s="46">
        <v>8689795</v>
      </c>
      <c r="E18" s="46">
        <v>41008780</v>
      </c>
      <c r="F18" s="46">
        <v>0</v>
      </c>
      <c r="G18" s="46">
        <v>790470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50489045</v>
      </c>
      <c r="O18" s="47">
        <f t="shared" si="1"/>
        <v>53.25275655994819</v>
      </c>
      <c r="P18" s="9"/>
    </row>
    <row r="19" spans="1:16" ht="15">
      <c r="A19" s="12"/>
      <c r="B19" s="44">
        <v>526</v>
      </c>
      <c r="C19" s="20" t="s">
        <v>34</v>
      </c>
      <c r="D19" s="46">
        <v>0</v>
      </c>
      <c r="E19" s="46">
        <v>25979987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25979987</v>
      </c>
      <c r="O19" s="47">
        <f t="shared" si="1"/>
        <v>27.40210125070931</v>
      </c>
      <c r="P19" s="9"/>
    </row>
    <row r="20" spans="1:16" ht="15">
      <c r="A20" s="12"/>
      <c r="B20" s="44">
        <v>527</v>
      </c>
      <c r="C20" s="20" t="s">
        <v>35</v>
      </c>
      <c r="D20" s="46">
        <v>3372601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3372601</v>
      </c>
      <c r="O20" s="47">
        <f t="shared" si="1"/>
        <v>3.557213253426319</v>
      </c>
      <c r="P20" s="9"/>
    </row>
    <row r="21" spans="1:16" ht="15">
      <c r="A21" s="12"/>
      <c r="B21" s="44">
        <v>528</v>
      </c>
      <c r="C21" s="20" t="s">
        <v>36</v>
      </c>
      <c r="D21" s="46">
        <v>2833368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2833368</v>
      </c>
      <c r="O21" s="47">
        <f t="shared" si="1"/>
        <v>2.9884632666105544</v>
      </c>
      <c r="P21" s="9"/>
    </row>
    <row r="22" spans="1:16" ht="15.75">
      <c r="A22" s="28" t="s">
        <v>38</v>
      </c>
      <c r="B22" s="29"/>
      <c r="C22" s="30"/>
      <c r="D22" s="31">
        <f aca="true" t="shared" si="5" ref="D22:M22">SUM(D23:D27)</f>
        <v>16519867</v>
      </c>
      <c r="E22" s="31">
        <f t="shared" si="5"/>
        <v>1118160</v>
      </c>
      <c r="F22" s="31">
        <f t="shared" si="5"/>
        <v>0</v>
      </c>
      <c r="G22" s="31">
        <f t="shared" si="5"/>
        <v>13007508</v>
      </c>
      <c r="H22" s="31">
        <f t="shared" si="5"/>
        <v>0</v>
      </c>
      <c r="I22" s="31">
        <f t="shared" si="5"/>
        <v>197135425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aca="true" t="shared" si="6" ref="N22:N27">SUM(D22:M22)</f>
        <v>227780960</v>
      </c>
      <c r="O22" s="43">
        <f t="shared" si="1"/>
        <v>240.2494246399649</v>
      </c>
      <c r="P22" s="10"/>
    </row>
    <row r="23" spans="1:16" ht="15">
      <c r="A23" s="12"/>
      <c r="B23" s="44">
        <v>533</v>
      </c>
      <c r="C23" s="20" t="s">
        <v>39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90653955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90653955</v>
      </c>
      <c r="O23" s="47">
        <f t="shared" si="1"/>
        <v>95.61624698608378</v>
      </c>
      <c r="P23" s="9"/>
    </row>
    <row r="24" spans="1:16" ht="15">
      <c r="A24" s="12"/>
      <c r="B24" s="44">
        <v>534</v>
      </c>
      <c r="C24" s="20" t="s">
        <v>40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60392033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60392033</v>
      </c>
      <c r="O24" s="47">
        <f t="shared" si="1"/>
        <v>63.69782259714672</v>
      </c>
      <c r="P24" s="9"/>
    </row>
    <row r="25" spans="1:16" ht="15">
      <c r="A25" s="12"/>
      <c r="B25" s="44">
        <v>535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46089437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46089437</v>
      </c>
      <c r="O25" s="47">
        <f t="shared" si="1"/>
        <v>48.61231913865808</v>
      </c>
      <c r="P25" s="9"/>
    </row>
    <row r="26" spans="1:16" ht="15">
      <c r="A26" s="12"/>
      <c r="B26" s="44">
        <v>537</v>
      </c>
      <c r="C26" s="20" t="s">
        <v>42</v>
      </c>
      <c r="D26" s="46">
        <v>13046771</v>
      </c>
      <c r="E26" s="46">
        <v>1113559</v>
      </c>
      <c r="F26" s="46">
        <v>0</v>
      </c>
      <c r="G26" s="46">
        <v>4962822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19123152</v>
      </c>
      <c r="O26" s="47">
        <f t="shared" si="1"/>
        <v>20.16993108336445</v>
      </c>
      <c r="P26" s="9"/>
    </row>
    <row r="27" spans="1:16" ht="15">
      <c r="A27" s="12"/>
      <c r="B27" s="44">
        <v>538</v>
      </c>
      <c r="C27" s="20" t="s">
        <v>43</v>
      </c>
      <c r="D27" s="46">
        <v>3473096</v>
      </c>
      <c r="E27" s="46">
        <v>4601</v>
      </c>
      <c r="F27" s="46">
        <v>0</v>
      </c>
      <c r="G27" s="46">
        <v>8044686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11522383</v>
      </c>
      <c r="O27" s="47">
        <f t="shared" si="1"/>
        <v>12.153104834711877</v>
      </c>
      <c r="P27" s="9"/>
    </row>
    <row r="28" spans="1:16" ht="15.75">
      <c r="A28" s="28" t="s">
        <v>44</v>
      </c>
      <c r="B28" s="29"/>
      <c r="C28" s="30"/>
      <c r="D28" s="31">
        <f aca="true" t="shared" si="7" ref="D28:M28">SUM(D29:D32)</f>
        <v>5972363</v>
      </c>
      <c r="E28" s="31">
        <f t="shared" si="7"/>
        <v>26828506</v>
      </c>
      <c r="F28" s="31">
        <f t="shared" si="7"/>
        <v>0</v>
      </c>
      <c r="G28" s="31">
        <f t="shared" si="7"/>
        <v>27143953</v>
      </c>
      <c r="H28" s="31">
        <f t="shared" si="7"/>
        <v>0</v>
      </c>
      <c r="I28" s="31">
        <f t="shared" si="7"/>
        <v>9947279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6366788</v>
      </c>
      <c r="N28" s="31">
        <f aca="true" t="shared" si="8" ref="N28:N39">SUM(D28:M28)</f>
        <v>76258889</v>
      </c>
      <c r="O28" s="43">
        <f t="shared" si="1"/>
        <v>80.43321182741941</v>
      </c>
      <c r="P28" s="10"/>
    </row>
    <row r="29" spans="1:16" ht="15">
      <c r="A29" s="12"/>
      <c r="B29" s="44">
        <v>541</v>
      </c>
      <c r="C29" s="20" t="s">
        <v>45</v>
      </c>
      <c r="D29" s="46">
        <v>5972363</v>
      </c>
      <c r="E29" s="46">
        <v>26828506</v>
      </c>
      <c r="F29" s="46">
        <v>0</v>
      </c>
      <c r="G29" s="46">
        <v>26984468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59785337</v>
      </c>
      <c r="O29" s="47">
        <f t="shared" si="1"/>
        <v>63.05791676423001</v>
      </c>
      <c r="P29" s="9"/>
    </row>
    <row r="30" spans="1:16" ht="15">
      <c r="A30" s="12"/>
      <c r="B30" s="44">
        <v>542</v>
      </c>
      <c r="C30" s="20" t="s">
        <v>46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9947279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9947279</v>
      </c>
      <c r="O30" s="47">
        <f t="shared" si="1"/>
        <v>10.491781474988978</v>
      </c>
      <c r="P30" s="9"/>
    </row>
    <row r="31" spans="1:16" ht="15">
      <c r="A31" s="12"/>
      <c r="B31" s="44">
        <v>543</v>
      </c>
      <c r="C31" s="20" t="s">
        <v>113</v>
      </c>
      <c r="D31" s="46">
        <v>0</v>
      </c>
      <c r="E31" s="46">
        <v>0</v>
      </c>
      <c r="F31" s="46">
        <v>0</v>
      </c>
      <c r="G31" s="46">
        <v>159485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159485</v>
      </c>
      <c r="O31" s="47">
        <f t="shared" si="1"/>
        <v>0.1682150232780861</v>
      </c>
      <c r="P31" s="9"/>
    </row>
    <row r="32" spans="1:16" ht="15">
      <c r="A32" s="12"/>
      <c r="B32" s="44">
        <v>549</v>
      </c>
      <c r="C32" s="20" t="s">
        <v>47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6366788</v>
      </c>
      <c r="N32" s="46">
        <f t="shared" si="8"/>
        <v>6366788</v>
      </c>
      <c r="O32" s="47">
        <f t="shared" si="1"/>
        <v>6.71529856492234</v>
      </c>
      <c r="P32" s="9"/>
    </row>
    <row r="33" spans="1:16" ht="15.75">
      <c r="A33" s="28" t="s">
        <v>48</v>
      </c>
      <c r="B33" s="29"/>
      <c r="C33" s="30"/>
      <c r="D33" s="31">
        <f>SUM(D34:D38)</f>
        <v>5864023</v>
      </c>
      <c r="E33" s="31">
        <f aca="true" t="shared" si="9" ref="E33:M33">SUM(E34:E38)</f>
        <v>39892583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14231070</v>
      </c>
      <c r="N33" s="31">
        <f t="shared" si="8"/>
        <v>59987676</v>
      </c>
      <c r="O33" s="43">
        <f t="shared" si="1"/>
        <v>63.27133156559104</v>
      </c>
      <c r="P33" s="10"/>
    </row>
    <row r="34" spans="1:16" ht="15">
      <c r="A34" s="13"/>
      <c r="B34" s="45">
        <v>551</v>
      </c>
      <c r="C34" s="21" t="s">
        <v>49</v>
      </c>
      <c r="D34" s="46">
        <v>1000508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1000508</v>
      </c>
      <c r="O34" s="47">
        <f t="shared" si="1"/>
        <v>1.0552746434455365</v>
      </c>
      <c r="P34" s="9"/>
    </row>
    <row r="35" spans="1:16" ht="15">
      <c r="A35" s="13"/>
      <c r="B35" s="45">
        <v>552</v>
      </c>
      <c r="C35" s="21" t="s">
        <v>50</v>
      </c>
      <c r="D35" s="46">
        <v>3274459</v>
      </c>
      <c r="E35" s="46">
        <v>23896416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27170875</v>
      </c>
      <c r="O35" s="47">
        <f t="shared" si="1"/>
        <v>28.658177073774763</v>
      </c>
      <c r="P35" s="9"/>
    </row>
    <row r="36" spans="1:16" ht="15">
      <c r="A36" s="13"/>
      <c r="B36" s="45">
        <v>553</v>
      </c>
      <c r="C36" s="21" t="s">
        <v>51</v>
      </c>
      <c r="D36" s="46">
        <v>488673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488673</v>
      </c>
      <c r="O36" s="47">
        <f t="shared" si="1"/>
        <v>0.5154223912616996</v>
      </c>
      <c r="P36" s="9"/>
    </row>
    <row r="37" spans="1:16" ht="15">
      <c r="A37" s="13"/>
      <c r="B37" s="45">
        <v>554</v>
      </c>
      <c r="C37" s="21" t="s">
        <v>52</v>
      </c>
      <c r="D37" s="46">
        <v>42989</v>
      </c>
      <c r="E37" s="46">
        <v>15996167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14231070</v>
      </c>
      <c r="N37" s="46">
        <f t="shared" si="8"/>
        <v>30270226</v>
      </c>
      <c r="O37" s="47">
        <f aca="true" t="shared" si="10" ref="O37:O68">(N37/O$91)</f>
        <v>31.927182940232168</v>
      </c>
      <c r="P37" s="9"/>
    </row>
    <row r="38" spans="1:16" ht="15">
      <c r="A38" s="13"/>
      <c r="B38" s="45">
        <v>559</v>
      </c>
      <c r="C38" s="21" t="s">
        <v>53</v>
      </c>
      <c r="D38" s="46">
        <v>1057394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1057394</v>
      </c>
      <c r="O38" s="47">
        <f t="shared" si="10"/>
        <v>1.115274516876876</v>
      </c>
      <c r="P38" s="9"/>
    </row>
    <row r="39" spans="1:16" ht="15.75">
      <c r="A39" s="28" t="s">
        <v>54</v>
      </c>
      <c r="B39" s="29"/>
      <c r="C39" s="30"/>
      <c r="D39" s="31">
        <f aca="true" t="shared" si="11" ref="D39:M39">SUM(D40:D43)</f>
        <v>57310840</v>
      </c>
      <c r="E39" s="31">
        <f t="shared" si="11"/>
        <v>8505905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417</v>
      </c>
      <c r="N39" s="31">
        <f t="shared" si="8"/>
        <v>65817162</v>
      </c>
      <c r="O39" s="43">
        <f t="shared" si="10"/>
        <v>69.41991684439016</v>
      </c>
      <c r="P39" s="10"/>
    </row>
    <row r="40" spans="1:16" ht="15">
      <c r="A40" s="12"/>
      <c r="B40" s="44">
        <v>562</v>
      </c>
      <c r="C40" s="20" t="s">
        <v>55</v>
      </c>
      <c r="D40" s="46">
        <v>15655145</v>
      </c>
      <c r="E40" s="46">
        <v>7812188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aca="true" t="shared" si="12" ref="N40:N48">SUM(D40:M40)</f>
        <v>23467333</v>
      </c>
      <c r="O40" s="47">
        <f t="shared" si="10"/>
        <v>24.75190749518512</v>
      </c>
      <c r="P40" s="9"/>
    </row>
    <row r="41" spans="1:16" ht="15">
      <c r="A41" s="12"/>
      <c r="B41" s="44">
        <v>563</v>
      </c>
      <c r="C41" s="20" t="s">
        <v>56</v>
      </c>
      <c r="D41" s="46">
        <v>5380592</v>
      </c>
      <c r="E41" s="46">
        <v>50000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417</v>
      </c>
      <c r="N41" s="46">
        <f t="shared" si="12"/>
        <v>5431009</v>
      </c>
      <c r="O41" s="47">
        <f t="shared" si="10"/>
        <v>5.728296111599807</v>
      </c>
      <c r="P41" s="9"/>
    </row>
    <row r="42" spans="1:16" ht="15">
      <c r="A42" s="12"/>
      <c r="B42" s="44">
        <v>564</v>
      </c>
      <c r="C42" s="20" t="s">
        <v>57</v>
      </c>
      <c r="D42" s="46">
        <v>36275103</v>
      </c>
      <c r="E42" s="46">
        <v>380847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36655950</v>
      </c>
      <c r="O42" s="47">
        <f t="shared" si="10"/>
        <v>38.66245403975522</v>
      </c>
      <c r="P42" s="9"/>
    </row>
    <row r="43" spans="1:16" ht="15">
      <c r="A43" s="12"/>
      <c r="B43" s="44">
        <v>569</v>
      </c>
      <c r="C43" s="20" t="s">
        <v>58</v>
      </c>
      <c r="D43" s="46">
        <v>0</v>
      </c>
      <c r="E43" s="46">
        <v>262870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262870</v>
      </c>
      <c r="O43" s="47">
        <f t="shared" si="10"/>
        <v>0.27725919785002034</v>
      </c>
      <c r="P43" s="9"/>
    </row>
    <row r="44" spans="1:16" ht="15.75">
      <c r="A44" s="28" t="s">
        <v>59</v>
      </c>
      <c r="B44" s="29"/>
      <c r="C44" s="30"/>
      <c r="D44" s="31">
        <f aca="true" t="shared" si="13" ref="D44:M44">SUM(D45:D48)</f>
        <v>27110845</v>
      </c>
      <c r="E44" s="31">
        <f t="shared" si="13"/>
        <v>8439421</v>
      </c>
      <c r="F44" s="31">
        <f t="shared" si="13"/>
        <v>0</v>
      </c>
      <c r="G44" s="31">
        <f t="shared" si="13"/>
        <v>14690629</v>
      </c>
      <c r="H44" s="31">
        <f t="shared" si="13"/>
        <v>0</v>
      </c>
      <c r="I44" s="31">
        <f t="shared" si="13"/>
        <v>1317497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51558392</v>
      </c>
      <c r="O44" s="43">
        <f t="shared" si="10"/>
        <v>54.38063837013317</v>
      </c>
      <c r="P44" s="9"/>
    </row>
    <row r="45" spans="1:16" ht="15">
      <c r="A45" s="12"/>
      <c r="B45" s="44">
        <v>571</v>
      </c>
      <c r="C45" s="20" t="s">
        <v>60</v>
      </c>
      <c r="D45" s="46">
        <v>0</v>
      </c>
      <c r="E45" s="46">
        <v>7219770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7219770</v>
      </c>
      <c r="O45" s="47">
        <f t="shared" si="10"/>
        <v>7.61497180683091</v>
      </c>
      <c r="P45" s="9"/>
    </row>
    <row r="46" spans="1:16" ht="15">
      <c r="A46" s="12"/>
      <c r="B46" s="44">
        <v>572</v>
      </c>
      <c r="C46" s="20" t="s">
        <v>61</v>
      </c>
      <c r="D46" s="46">
        <v>23838902</v>
      </c>
      <c r="E46" s="46">
        <v>1008780</v>
      </c>
      <c r="F46" s="46">
        <v>0</v>
      </c>
      <c r="G46" s="46">
        <v>13998728</v>
      </c>
      <c r="H46" s="46">
        <v>0</v>
      </c>
      <c r="I46" s="46">
        <v>1317497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40163907</v>
      </c>
      <c r="O46" s="47">
        <f t="shared" si="10"/>
        <v>42.36243252308296</v>
      </c>
      <c r="P46" s="9"/>
    </row>
    <row r="47" spans="1:16" ht="15">
      <c r="A47" s="12"/>
      <c r="B47" s="44">
        <v>573</v>
      </c>
      <c r="C47" s="20" t="s">
        <v>62</v>
      </c>
      <c r="D47" s="46">
        <v>2253697</v>
      </c>
      <c r="E47" s="46">
        <v>210871</v>
      </c>
      <c r="F47" s="46">
        <v>0</v>
      </c>
      <c r="G47" s="46">
        <v>395396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2859964</v>
      </c>
      <c r="O47" s="47">
        <f t="shared" si="10"/>
        <v>3.0165151006959166</v>
      </c>
      <c r="P47" s="9"/>
    </row>
    <row r="48" spans="1:16" ht="15">
      <c r="A48" s="12"/>
      <c r="B48" s="44">
        <v>579</v>
      </c>
      <c r="C48" s="20" t="s">
        <v>64</v>
      </c>
      <c r="D48" s="46">
        <v>1018246</v>
      </c>
      <c r="E48" s="46">
        <v>0</v>
      </c>
      <c r="F48" s="46">
        <v>0</v>
      </c>
      <c r="G48" s="46">
        <v>296505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1314751</v>
      </c>
      <c r="O48" s="47">
        <f t="shared" si="10"/>
        <v>1.3867189395233845</v>
      </c>
      <c r="P48" s="9"/>
    </row>
    <row r="49" spans="1:16" ht="15.75">
      <c r="A49" s="28" t="s">
        <v>95</v>
      </c>
      <c r="B49" s="29"/>
      <c r="C49" s="30"/>
      <c r="D49" s="31">
        <f aca="true" t="shared" si="14" ref="D49:M49">SUM(D50:D55)</f>
        <v>301615560</v>
      </c>
      <c r="E49" s="31">
        <f t="shared" si="14"/>
        <v>27771865</v>
      </c>
      <c r="F49" s="31">
        <f t="shared" si="14"/>
        <v>0</v>
      </c>
      <c r="G49" s="31">
        <f t="shared" si="14"/>
        <v>100012390</v>
      </c>
      <c r="H49" s="31">
        <f t="shared" si="14"/>
        <v>0</v>
      </c>
      <c r="I49" s="31">
        <f t="shared" si="14"/>
        <v>6947763</v>
      </c>
      <c r="J49" s="31">
        <f t="shared" si="14"/>
        <v>374005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436721583</v>
      </c>
      <c r="O49" s="43">
        <f t="shared" si="10"/>
        <v>460.6272141605017</v>
      </c>
      <c r="P49" s="9"/>
    </row>
    <row r="50" spans="1:16" ht="15">
      <c r="A50" s="12"/>
      <c r="B50" s="44">
        <v>581</v>
      </c>
      <c r="C50" s="20" t="s">
        <v>65</v>
      </c>
      <c r="D50" s="46">
        <v>301615560</v>
      </c>
      <c r="E50" s="46">
        <v>8562143</v>
      </c>
      <c r="F50" s="46">
        <v>0</v>
      </c>
      <c r="G50" s="46">
        <v>99871870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410049573</v>
      </c>
      <c r="O50" s="47">
        <f t="shared" si="10"/>
        <v>432.49520937620633</v>
      </c>
      <c r="P50" s="9"/>
    </row>
    <row r="51" spans="1:16" ht="15">
      <c r="A51" s="12"/>
      <c r="B51" s="44">
        <v>583</v>
      </c>
      <c r="C51" s="20" t="s">
        <v>66</v>
      </c>
      <c r="D51" s="46">
        <v>0</v>
      </c>
      <c r="E51" s="46">
        <v>71537</v>
      </c>
      <c r="F51" s="46">
        <v>0</v>
      </c>
      <c r="G51" s="46">
        <v>140520</v>
      </c>
      <c r="H51" s="46">
        <v>0</v>
      </c>
      <c r="I51" s="46">
        <v>0</v>
      </c>
      <c r="J51" s="46">
        <v>374005</v>
      </c>
      <c r="K51" s="46">
        <v>0</v>
      </c>
      <c r="L51" s="46">
        <v>0</v>
      </c>
      <c r="M51" s="46">
        <v>0</v>
      </c>
      <c r="N51" s="46">
        <f aca="true" t="shared" si="15" ref="N51:N70">SUM(D51:M51)</f>
        <v>586062</v>
      </c>
      <c r="O51" s="47">
        <f t="shared" si="10"/>
        <v>0.6181423517722777</v>
      </c>
      <c r="P51" s="9"/>
    </row>
    <row r="52" spans="1:16" ht="15">
      <c r="A52" s="12"/>
      <c r="B52" s="44">
        <v>586</v>
      </c>
      <c r="C52" s="20" t="s">
        <v>67</v>
      </c>
      <c r="D52" s="46">
        <v>0</v>
      </c>
      <c r="E52" s="46">
        <v>16370627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16370627</v>
      </c>
      <c r="O52" s="47">
        <f t="shared" si="10"/>
        <v>17.266736068482082</v>
      </c>
      <c r="P52" s="9"/>
    </row>
    <row r="53" spans="1:16" ht="15">
      <c r="A53" s="12"/>
      <c r="B53" s="44">
        <v>587</v>
      </c>
      <c r="C53" s="20" t="s">
        <v>68</v>
      </c>
      <c r="D53" s="46">
        <v>0</v>
      </c>
      <c r="E53" s="46">
        <v>2767558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2767558</v>
      </c>
      <c r="O53" s="47">
        <f t="shared" si="10"/>
        <v>2.919050903805709</v>
      </c>
      <c r="P53" s="9"/>
    </row>
    <row r="54" spans="1:16" ht="15">
      <c r="A54" s="12"/>
      <c r="B54" s="44">
        <v>590</v>
      </c>
      <c r="C54" s="20" t="s">
        <v>114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600</v>
      </c>
      <c r="O54" s="47">
        <f t="shared" si="10"/>
        <v>0.0006328433016700735</v>
      </c>
      <c r="P54" s="9"/>
    </row>
    <row r="55" spans="1:16" ht="15">
      <c r="A55" s="12"/>
      <c r="B55" s="44">
        <v>591</v>
      </c>
      <c r="C55" s="20" t="s">
        <v>69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6947163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6947163</v>
      </c>
      <c r="O55" s="47">
        <f t="shared" si="10"/>
        <v>7.327442616933621</v>
      </c>
      <c r="P55" s="9"/>
    </row>
    <row r="56" spans="1:16" ht="15.75">
      <c r="A56" s="28" t="s">
        <v>70</v>
      </c>
      <c r="B56" s="29"/>
      <c r="C56" s="30"/>
      <c r="D56" s="31">
        <f aca="true" t="shared" si="16" ref="D56:M56">SUM(D57:D88)</f>
        <v>19388165</v>
      </c>
      <c r="E56" s="31">
        <f t="shared" si="16"/>
        <v>49086334</v>
      </c>
      <c r="F56" s="31">
        <f t="shared" si="16"/>
        <v>0</v>
      </c>
      <c r="G56" s="31">
        <f t="shared" si="16"/>
        <v>215896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68690395</v>
      </c>
      <c r="O56" s="43">
        <f t="shared" si="10"/>
        <v>72.4504272747025</v>
      </c>
      <c r="P56" s="9"/>
    </row>
    <row r="57" spans="1:16" ht="15">
      <c r="A57" s="12"/>
      <c r="B57" s="44">
        <v>602</v>
      </c>
      <c r="C57" s="20" t="s">
        <v>71</v>
      </c>
      <c r="D57" s="46">
        <v>212854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212854</v>
      </c>
      <c r="O57" s="47">
        <f t="shared" si="10"/>
        <v>0.22450538022280303</v>
      </c>
      <c r="P57" s="9"/>
    </row>
    <row r="58" spans="1:16" ht="15">
      <c r="A58" s="12"/>
      <c r="B58" s="44">
        <v>603</v>
      </c>
      <c r="C58" s="20" t="s">
        <v>72</v>
      </c>
      <c r="D58" s="46">
        <v>433756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433756</v>
      </c>
      <c r="O58" s="47">
        <f t="shared" si="10"/>
        <v>0.457499298598674</v>
      </c>
      <c r="P58" s="9"/>
    </row>
    <row r="59" spans="1:16" ht="15">
      <c r="A59" s="12"/>
      <c r="B59" s="44">
        <v>604</v>
      </c>
      <c r="C59" s="20" t="s">
        <v>73</v>
      </c>
      <c r="D59" s="46">
        <v>0</v>
      </c>
      <c r="E59" s="46">
        <v>1690733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1690733</v>
      </c>
      <c r="O59" s="47">
        <f t="shared" si="10"/>
        <v>1.7832817566042471</v>
      </c>
      <c r="P59" s="9"/>
    </row>
    <row r="60" spans="1:16" ht="15">
      <c r="A60" s="12"/>
      <c r="B60" s="44">
        <v>606</v>
      </c>
      <c r="C60" s="20" t="s">
        <v>74</v>
      </c>
      <c r="D60" s="46">
        <v>323201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323201</v>
      </c>
      <c r="O60" s="47">
        <f t="shared" si="10"/>
        <v>0.34089264657178237</v>
      </c>
      <c r="P60" s="9"/>
    </row>
    <row r="61" spans="1:16" ht="15">
      <c r="A61" s="12"/>
      <c r="B61" s="44">
        <v>608</v>
      </c>
      <c r="C61" s="20" t="s">
        <v>75</v>
      </c>
      <c r="D61" s="46">
        <v>0</v>
      </c>
      <c r="E61" s="46">
        <v>367144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367144</v>
      </c>
      <c r="O61" s="47">
        <f t="shared" si="10"/>
        <v>0.38724103524726244</v>
      </c>
      <c r="P61" s="9"/>
    </row>
    <row r="62" spans="1:16" ht="15">
      <c r="A62" s="12"/>
      <c r="B62" s="44">
        <v>614</v>
      </c>
      <c r="C62" s="20" t="s">
        <v>76</v>
      </c>
      <c r="D62" s="46">
        <v>0</v>
      </c>
      <c r="E62" s="46">
        <v>3309921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3309921</v>
      </c>
      <c r="O62" s="47">
        <f t="shared" si="10"/>
        <v>3.491102223178519</v>
      </c>
      <c r="P62" s="9"/>
    </row>
    <row r="63" spans="1:16" ht="15">
      <c r="A63" s="12"/>
      <c r="B63" s="44">
        <v>615</v>
      </c>
      <c r="C63" s="20" t="s">
        <v>121</v>
      </c>
      <c r="D63" s="46">
        <v>423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423</v>
      </c>
      <c r="O63" s="47">
        <f t="shared" si="10"/>
        <v>0.0004461545276774018</v>
      </c>
      <c r="P63" s="9"/>
    </row>
    <row r="64" spans="1:16" ht="15">
      <c r="A64" s="12"/>
      <c r="B64" s="44">
        <v>621</v>
      </c>
      <c r="C64" s="20" t="s">
        <v>109</v>
      </c>
      <c r="D64" s="46">
        <v>31756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31756</v>
      </c>
      <c r="O64" s="47">
        <f t="shared" si="10"/>
        <v>0.03349428647972476</v>
      </c>
      <c r="P64" s="9"/>
    </row>
    <row r="65" spans="1:16" ht="15">
      <c r="A65" s="12"/>
      <c r="B65" s="44">
        <v>622</v>
      </c>
      <c r="C65" s="20" t="s">
        <v>77</v>
      </c>
      <c r="D65" s="46">
        <v>704463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704463</v>
      </c>
      <c r="O65" s="47">
        <f t="shared" si="10"/>
        <v>0.7430244847073416</v>
      </c>
      <c r="P65" s="9"/>
    </row>
    <row r="66" spans="1:16" ht="15">
      <c r="A66" s="12"/>
      <c r="B66" s="44">
        <v>623</v>
      </c>
      <c r="C66" s="20" t="s">
        <v>110</v>
      </c>
      <c r="D66" s="46">
        <v>0</v>
      </c>
      <c r="E66" s="46">
        <v>1373501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1373501</v>
      </c>
      <c r="O66" s="47">
        <f t="shared" si="10"/>
        <v>1.448684846145246</v>
      </c>
      <c r="P66" s="9"/>
    </row>
    <row r="67" spans="1:16" ht="15">
      <c r="A67" s="12"/>
      <c r="B67" s="44">
        <v>631</v>
      </c>
      <c r="C67" s="20" t="s">
        <v>122</v>
      </c>
      <c r="D67" s="46">
        <v>1268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1268</v>
      </c>
      <c r="O67" s="47">
        <f t="shared" si="10"/>
        <v>0.0013374088441960887</v>
      </c>
      <c r="P67" s="9"/>
    </row>
    <row r="68" spans="1:16" ht="15">
      <c r="A68" s="12"/>
      <c r="B68" s="44">
        <v>634</v>
      </c>
      <c r="C68" s="20" t="s">
        <v>78</v>
      </c>
      <c r="D68" s="46">
        <v>0</v>
      </c>
      <c r="E68" s="46">
        <v>1847458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1847458</v>
      </c>
      <c r="O68" s="47">
        <f t="shared" si="10"/>
        <v>1.948585700694651</v>
      </c>
      <c r="P68" s="9"/>
    </row>
    <row r="69" spans="1:16" ht="15">
      <c r="A69" s="12"/>
      <c r="B69" s="44">
        <v>654</v>
      </c>
      <c r="C69" s="20" t="s">
        <v>79</v>
      </c>
      <c r="D69" s="46">
        <v>0</v>
      </c>
      <c r="E69" s="46">
        <v>3640261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3640261</v>
      </c>
      <c r="O69" s="47">
        <f aca="true" t="shared" si="17" ref="O69:O89">(N69/O$91)</f>
        <v>3.839524650301339</v>
      </c>
      <c r="P69" s="9"/>
    </row>
    <row r="70" spans="1:16" ht="15">
      <c r="A70" s="12"/>
      <c r="B70" s="44">
        <v>671</v>
      </c>
      <c r="C70" s="20" t="s">
        <v>80</v>
      </c>
      <c r="D70" s="46">
        <v>923772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923772</v>
      </c>
      <c r="O70" s="47">
        <f t="shared" si="17"/>
        <v>0.9743382041172786</v>
      </c>
      <c r="P70" s="9"/>
    </row>
    <row r="71" spans="1:16" ht="15">
      <c r="A71" s="12"/>
      <c r="B71" s="44">
        <v>674</v>
      </c>
      <c r="C71" s="20" t="s">
        <v>81</v>
      </c>
      <c r="D71" s="46">
        <v>0</v>
      </c>
      <c r="E71" s="46">
        <v>1795059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aca="true" t="shared" si="18" ref="N71:N76">SUM(D71:M71)</f>
        <v>1795059</v>
      </c>
      <c r="O71" s="47">
        <f t="shared" si="17"/>
        <v>1.8933184404209673</v>
      </c>
      <c r="P71" s="9"/>
    </row>
    <row r="72" spans="1:16" ht="15">
      <c r="A72" s="12"/>
      <c r="B72" s="44">
        <v>676</v>
      </c>
      <c r="C72" s="20" t="s">
        <v>82</v>
      </c>
      <c r="D72" s="46">
        <v>49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49</v>
      </c>
      <c r="O72" s="47">
        <f t="shared" si="17"/>
        <v>5.1682202969722664E-05</v>
      </c>
      <c r="P72" s="9"/>
    </row>
    <row r="73" spans="1:16" ht="15">
      <c r="A73" s="12"/>
      <c r="B73" s="44">
        <v>681</v>
      </c>
      <c r="C73" s="20" t="s">
        <v>132</v>
      </c>
      <c r="D73" s="46">
        <v>600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600</v>
      </c>
      <c r="O73" s="47">
        <f t="shared" si="17"/>
        <v>0.0006328433016700735</v>
      </c>
      <c r="P73" s="9"/>
    </row>
    <row r="74" spans="1:16" ht="15">
      <c r="A74" s="12"/>
      <c r="B74" s="44">
        <v>685</v>
      </c>
      <c r="C74" s="20" t="s">
        <v>83</v>
      </c>
      <c r="D74" s="46">
        <v>146618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146618</v>
      </c>
      <c r="O74" s="47">
        <f t="shared" si="17"/>
        <v>0.1546436986737714</v>
      </c>
      <c r="P74" s="9"/>
    </row>
    <row r="75" spans="1:16" ht="15">
      <c r="A75" s="12"/>
      <c r="B75" s="44">
        <v>691</v>
      </c>
      <c r="C75" s="20" t="s">
        <v>84</v>
      </c>
      <c r="D75" s="46">
        <v>3649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3649</v>
      </c>
      <c r="O75" s="47">
        <f t="shared" si="17"/>
        <v>0.0038487420129901637</v>
      </c>
      <c r="P75" s="9"/>
    </row>
    <row r="76" spans="1:16" ht="15">
      <c r="A76" s="12"/>
      <c r="B76" s="44">
        <v>694</v>
      </c>
      <c r="C76" s="20" t="s">
        <v>85</v>
      </c>
      <c r="D76" s="46">
        <v>0</v>
      </c>
      <c r="E76" s="46">
        <v>2015832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2015832</v>
      </c>
      <c r="O76" s="47">
        <f t="shared" si="17"/>
        <v>2.126176297486979</v>
      </c>
      <c r="P76" s="9"/>
    </row>
    <row r="77" spans="1:16" ht="15">
      <c r="A77" s="12"/>
      <c r="B77" s="44">
        <v>703</v>
      </c>
      <c r="C77" s="20" t="s">
        <v>115</v>
      </c>
      <c r="D77" s="46">
        <v>300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aca="true" t="shared" si="19" ref="N77:N88">SUM(D77:M77)</f>
        <v>300</v>
      </c>
      <c r="O77" s="47">
        <f t="shared" si="17"/>
        <v>0.00031642165083503674</v>
      </c>
      <c r="P77" s="9"/>
    </row>
    <row r="78" spans="1:16" ht="15">
      <c r="A78" s="12"/>
      <c r="B78" s="44">
        <v>704</v>
      </c>
      <c r="C78" s="20" t="s">
        <v>86</v>
      </c>
      <c r="D78" s="46">
        <v>48621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48621</v>
      </c>
      <c r="O78" s="47">
        <f t="shared" si="17"/>
        <v>0.0512824569508344</v>
      </c>
      <c r="P78" s="9"/>
    </row>
    <row r="79" spans="1:16" ht="15">
      <c r="A79" s="12"/>
      <c r="B79" s="44">
        <v>711</v>
      </c>
      <c r="C79" s="20" t="s">
        <v>87</v>
      </c>
      <c r="D79" s="46">
        <v>0</v>
      </c>
      <c r="E79" s="46">
        <v>19085940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19085940</v>
      </c>
      <c r="O79" s="47">
        <f t="shared" si="17"/>
        <v>20.13068214179487</v>
      </c>
      <c r="P79" s="9"/>
    </row>
    <row r="80" spans="1:16" ht="15">
      <c r="A80" s="12"/>
      <c r="B80" s="44">
        <v>712</v>
      </c>
      <c r="C80" s="20" t="s">
        <v>88</v>
      </c>
      <c r="D80" s="46">
        <v>6010995</v>
      </c>
      <c r="E80" s="46">
        <v>0</v>
      </c>
      <c r="F80" s="46">
        <v>0</v>
      </c>
      <c r="G80" s="46">
        <v>215896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6226891</v>
      </c>
      <c r="O80" s="47">
        <f t="shared" si="17"/>
        <v>6.567743765966109</v>
      </c>
      <c r="P80" s="9"/>
    </row>
    <row r="81" spans="1:16" ht="15">
      <c r="A81" s="12"/>
      <c r="B81" s="44">
        <v>713</v>
      </c>
      <c r="C81" s="20" t="s">
        <v>89</v>
      </c>
      <c r="D81" s="46">
        <v>8725764</v>
      </c>
      <c r="E81" s="46">
        <v>5375011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14100775</v>
      </c>
      <c r="O81" s="47">
        <f t="shared" si="17"/>
        <v>14.872635011844718</v>
      </c>
      <c r="P81" s="9"/>
    </row>
    <row r="82" spans="1:16" ht="15">
      <c r="A82" s="12"/>
      <c r="B82" s="44">
        <v>714</v>
      </c>
      <c r="C82" s="20" t="s">
        <v>90</v>
      </c>
      <c r="D82" s="46">
        <v>606231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606231</v>
      </c>
      <c r="O82" s="47">
        <f t="shared" si="17"/>
        <v>0.6394153793579171</v>
      </c>
      <c r="P82" s="9"/>
    </row>
    <row r="83" spans="1:16" ht="15">
      <c r="A83" s="12"/>
      <c r="B83" s="44">
        <v>715</v>
      </c>
      <c r="C83" s="20" t="s">
        <v>91</v>
      </c>
      <c r="D83" s="46">
        <v>362210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362210</v>
      </c>
      <c r="O83" s="47">
        <f t="shared" si="17"/>
        <v>0.3820369538298622</v>
      </c>
      <c r="P83" s="9"/>
    </row>
    <row r="84" spans="1:16" ht="15">
      <c r="A84" s="12"/>
      <c r="B84" s="44">
        <v>719</v>
      </c>
      <c r="C84" s="20" t="s">
        <v>93</v>
      </c>
      <c r="D84" s="46">
        <v>809971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809971</v>
      </c>
      <c r="O84" s="47">
        <f t="shared" si="17"/>
        <v>0.8543078698283518</v>
      </c>
      <c r="P84" s="9"/>
    </row>
    <row r="85" spans="1:16" ht="15">
      <c r="A85" s="12"/>
      <c r="B85" s="44">
        <v>724</v>
      </c>
      <c r="C85" s="20" t="s">
        <v>94</v>
      </c>
      <c r="D85" s="46">
        <v>0</v>
      </c>
      <c r="E85" s="46">
        <v>2499204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2499204</v>
      </c>
      <c r="O85" s="47">
        <f t="shared" si="17"/>
        <v>2.636007518178424</v>
      </c>
      <c r="P85" s="9"/>
    </row>
    <row r="86" spans="1:16" ht="15">
      <c r="A86" s="12"/>
      <c r="B86" s="44">
        <v>744</v>
      </c>
      <c r="C86" s="20" t="s">
        <v>96</v>
      </c>
      <c r="D86" s="46">
        <v>0</v>
      </c>
      <c r="E86" s="46">
        <v>1727927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1727927</v>
      </c>
      <c r="O86" s="47">
        <f t="shared" si="17"/>
        <v>1.822511712874775</v>
      </c>
      <c r="P86" s="9"/>
    </row>
    <row r="87" spans="1:16" ht="15">
      <c r="A87" s="12"/>
      <c r="B87" s="44">
        <v>752</v>
      </c>
      <c r="C87" s="20" t="s">
        <v>97</v>
      </c>
      <c r="D87" s="46">
        <v>41664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41664</v>
      </c>
      <c r="O87" s="47">
        <f t="shared" si="17"/>
        <v>0.043944638867969905</v>
      </c>
      <c r="P87" s="9"/>
    </row>
    <row r="88" spans="1:16" ht="15.75" thickBot="1">
      <c r="A88" s="12"/>
      <c r="B88" s="44">
        <v>764</v>
      </c>
      <c r="C88" s="20" t="s">
        <v>98</v>
      </c>
      <c r="D88" s="46">
        <v>0</v>
      </c>
      <c r="E88" s="46">
        <v>4358343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9"/>
        <v>4358343</v>
      </c>
      <c r="O88" s="47">
        <f t="shared" si="17"/>
        <v>4.596913623217755</v>
      </c>
      <c r="P88" s="9"/>
    </row>
    <row r="89" spans="1:119" ht="16.5" thickBot="1">
      <c r="A89" s="14" t="s">
        <v>10</v>
      </c>
      <c r="B89" s="23"/>
      <c r="C89" s="22"/>
      <c r="D89" s="15">
        <f aca="true" t="shared" si="20" ref="D89:M89">SUM(D5,D13,D22,D28,D33,D39,D44,D49,D56)</f>
        <v>542613656</v>
      </c>
      <c r="E89" s="15">
        <f t="shared" si="20"/>
        <v>558901231</v>
      </c>
      <c r="F89" s="15">
        <f t="shared" si="20"/>
        <v>31170609</v>
      </c>
      <c r="G89" s="15">
        <f t="shared" si="20"/>
        <v>187540737</v>
      </c>
      <c r="H89" s="15">
        <f t="shared" si="20"/>
        <v>0</v>
      </c>
      <c r="I89" s="15">
        <f t="shared" si="20"/>
        <v>215347964</v>
      </c>
      <c r="J89" s="15">
        <f t="shared" si="20"/>
        <v>121018672</v>
      </c>
      <c r="K89" s="15">
        <f t="shared" si="20"/>
        <v>0</v>
      </c>
      <c r="L89" s="15">
        <f t="shared" si="20"/>
        <v>0</v>
      </c>
      <c r="M89" s="15">
        <f t="shared" si="20"/>
        <v>21917066</v>
      </c>
      <c r="N89" s="15">
        <f>SUM(D89:M89)</f>
        <v>1678509935</v>
      </c>
      <c r="O89" s="37">
        <f t="shared" si="17"/>
        <v>1770.3896152523673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38"/>
      <c r="B91" s="39"/>
      <c r="C91" s="39"/>
      <c r="D91" s="40"/>
      <c r="E91" s="40"/>
      <c r="F91" s="40"/>
      <c r="G91" s="40"/>
      <c r="H91" s="40"/>
      <c r="I91" s="40"/>
      <c r="J91" s="40"/>
      <c r="K91" s="40"/>
      <c r="L91" s="48" t="s">
        <v>133</v>
      </c>
      <c r="M91" s="48"/>
      <c r="N91" s="48"/>
      <c r="O91" s="41">
        <v>948102</v>
      </c>
    </row>
    <row r="92" spans="1:15" ht="15">
      <c r="A92" s="49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</row>
    <row r="93" spans="1:15" ht="15.75" customHeight="1" thickBot="1">
      <c r="A93" s="52" t="s">
        <v>103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</row>
  </sheetData>
  <sheetProtection/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74212207</v>
      </c>
      <c r="E5" s="26">
        <f t="shared" si="0"/>
        <v>60168808</v>
      </c>
      <c r="F5" s="26">
        <f t="shared" si="0"/>
        <v>31156036</v>
      </c>
      <c r="G5" s="26">
        <f t="shared" si="0"/>
        <v>3293254</v>
      </c>
      <c r="H5" s="26">
        <f t="shared" si="0"/>
        <v>0</v>
      </c>
      <c r="I5" s="26">
        <f t="shared" si="0"/>
        <v>7473082</v>
      </c>
      <c r="J5" s="26">
        <f t="shared" si="0"/>
        <v>104089953</v>
      </c>
      <c r="K5" s="26">
        <f t="shared" si="0"/>
        <v>0</v>
      </c>
      <c r="L5" s="26">
        <f t="shared" si="0"/>
        <v>0</v>
      </c>
      <c r="M5" s="26">
        <f t="shared" si="0"/>
        <v>6885328</v>
      </c>
      <c r="N5" s="27">
        <f>SUM(D5:M5)</f>
        <v>287278668</v>
      </c>
      <c r="O5" s="32">
        <f aca="true" t="shared" si="1" ref="O5:O36">(N5/O$101)</f>
        <v>303.11842438464396</v>
      </c>
      <c r="P5" s="6"/>
    </row>
    <row r="6" spans="1:16" ht="15">
      <c r="A6" s="12"/>
      <c r="B6" s="44">
        <v>511</v>
      </c>
      <c r="C6" s="20" t="s">
        <v>20</v>
      </c>
      <c r="D6" s="46">
        <v>10711939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10711939</v>
      </c>
      <c r="O6" s="47">
        <f t="shared" si="1"/>
        <v>11.30256588277003</v>
      </c>
      <c r="P6" s="9"/>
    </row>
    <row r="7" spans="1:16" ht="15">
      <c r="A7" s="12"/>
      <c r="B7" s="44">
        <v>512</v>
      </c>
      <c r="C7" s="20" t="s">
        <v>21</v>
      </c>
      <c r="D7" s="46">
        <v>1892455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1892455</v>
      </c>
      <c r="O7" s="47">
        <f t="shared" si="1"/>
        <v>1.9967997687139143</v>
      </c>
      <c r="P7" s="9"/>
    </row>
    <row r="8" spans="1:16" ht="15">
      <c r="A8" s="12"/>
      <c r="B8" s="44">
        <v>513</v>
      </c>
      <c r="C8" s="20" t="s">
        <v>22</v>
      </c>
      <c r="D8" s="46">
        <v>19236664</v>
      </c>
      <c r="E8" s="46">
        <v>48734321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67970985</v>
      </c>
      <c r="O8" s="47">
        <f t="shared" si="1"/>
        <v>71.71871834588244</v>
      </c>
      <c r="P8" s="9"/>
    </row>
    <row r="9" spans="1:16" ht="15">
      <c r="A9" s="12"/>
      <c r="B9" s="44">
        <v>514</v>
      </c>
      <c r="C9" s="20" t="s">
        <v>23</v>
      </c>
      <c r="D9" s="46">
        <v>4676631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4676631</v>
      </c>
      <c r="O9" s="47">
        <f t="shared" si="1"/>
        <v>4.934487583144816</v>
      </c>
      <c r="P9" s="9"/>
    </row>
    <row r="10" spans="1:16" ht="15">
      <c r="A10" s="12"/>
      <c r="B10" s="44">
        <v>515</v>
      </c>
      <c r="C10" s="20" t="s">
        <v>24</v>
      </c>
      <c r="D10" s="46">
        <v>5375100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5375100</v>
      </c>
      <c r="O10" s="47">
        <f t="shared" si="1"/>
        <v>5.671468244589256</v>
      </c>
      <c r="P10" s="9"/>
    </row>
    <row r="11" spans="1:16" ht="15">
      <c r="A11" s="12"/>
      <c r="B11" s="44">
        <v>517</v>
      </c>
      <c r="C11" s="20" t="s">
        <v>26</v>
      </c>
      <c r="D11" s="46">
        <v>3068625</v>
      </c>
      <c r="E11" s="46">
        <v>5403339</v>
      </c>
      <c r="F11" s="46">
        <v>31156036</v>
      </c>
      <c r="G11" s="46">
        <v>1748799</v>
      </c>
      <c r="H11" s="46">
        <v>0</v>
      </c>
      <c r="I11" s="46">
        <v>7473082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48849881</v>
      </c>
      <c r="O11" s="47">
        <f t="shared" si="1"/>
        <v>51.5433292112638</v>
      </c>
      <c r="P11" s="9"/>
    </row>
    <row r="12" spans="1:16" ht="15">
      <c r="A12" s="12"/>
      <c r="B12" s="44">
        <v>519</v>
      </c>
      <c r="C12" s="20" t="s">
        <v>27</v>
      </c>
      <c r="D12" s="46">
        <v>29250793</v>
      </c>
      <c r="E12" s="46">
        <v>6031148</v>
      </c>
      <c r="F12" s="46">
        <v>0</v>
      </c>
      <c r="G12" s="46">
        <v>1544455</v>
      </c>
      <c r="H12" s="46">
        <v>0</v>
      </c>
      <c r="I12" s="46">
        <v>0</v>
      </c>
      <c r="J12" s="46">
        <v>104089953</v>
      </c>
      <c r="K12" s="46">
        <v>0</v>
      </c>
      <c r="L12" s="46">
        <v>0</v>
      </c>
      <c r="M12" s="46">
        <v>6885328</v>
      </c>
      <c r="N12" s="46">
        <f t="shared" si="2"/>
        <v>147801677</v>
      </c>
      <c r="O12" s="47">
        <f t="shared" si="1"/>
        <v>155.9510553482797</v>
      </c>
      <c r="P12" s="9"/>
    </row>
    <row r="13" spans="1:16" ht="15.75">
      <c r="A13" s="28" t="s">
        <v>28</v>
      </c>
      <c r="B13" s="29"/>
      <c r="C13" s="30"/>
      <c r="D13" s="31">
        <f>SUM(D14:D22)</f>
        <v>20246025</v>
      </c>
      <c r="E13" s="31">
        <f aca="true" t="shared" si="3" ref="E13:M13">SUM(E14:E22)</f>
        <v>295159593</v>
      </c>
      <c r="F13" s="31">
        <f t="shared" si="3"/>
        <v>0</v>
      </c>
      <c r="G13" s="31">
        <f t="shared" si="3"/>
        <v>14406952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329812570</v>
      </c>
      <c r="O13" s="43">
        <f t="shared" si="1"/>
        <v>347.9975288685552</v>
      </c>
      <c r="P13" s="10"/>
    </row>
    <row r="14" spans="1:16" ht="15">
      <c r="A14" s="12"/>
      <c r="B14" s="44">
        <v>521</v>
      </c>
      <c r="C14" s="20" t="s">
        <v>29</v>
      </c>
      <c r="D14" s="46">
        <v>0</v>
      </c>
      <c r="E14" s="46">
        <v>120353223</v>
      </c>
      <c r="F14" s="46">
        <v>0</v>
      </c>
      <c r="G14" s="46">
        <v>68430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120421653</v>
      </c>
      <c r="O14" s="47">
        <f t="shared" si="1"/>
        <v>127.06137205827734</v>
      </c>
      <c r="P14" s="9"/>
    </row>
    <row r="15" spans="1:16" ht="15">
      <c r="A15" s="12"/>
      <c r="B15" s="44">
        <v>522</v>
      </c>
      <c r="C15" s="20" t="s">
        <v>30</v>
      </c>
      <c r="D15" s="46">
        <v>0</v>
      </c>
      <c r="E15" s="46">
        <v>14882194</v>
      </c>
      <c r="F15" s="46">
        <v>0</v>
      </c>
      <c r="G15" s="46">
        <v>289879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2">SUM(D15:M15)</f>
        <v>15172073</v>
      </c>
      <c r="O15" s="47">
        <f t="shared" si="1"/>
        <v>16.008619416213662</v>
      </c>
      <c r="P15" s="9"/>
    </row>
    <row r="16" spans="1:16" ht="15">
      <c r="A16" s="12"/>
      <c r="B16" s="44">
        <v>523</v>
      </c>
      <c r="C16" s="20" t="s">
        <v>31</v>
      </c>
      <c r="D16" s="46">
        <v>2007483</v>
      </c>
      <c r="E16" s="46">
        <v>97707268</v>
      </c>
      <c r="F16" s="46">
        <v>0</v>
      </c>
      <c r="G16" s="46">
        <v>11717699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111432450</v>
      </c>
      <c r="O16" s="47">
        <f t="shared" si="1"/>
        <v>117.57652910490597</v>
      </c>
      <c r="P16" s="9"/>
    </row>
    <row r="17" spans="1:16" ht="15">
      <c r="A17" s="12"/>
      <c r="B17" s="44">
        <v>524</v>
      </c>
      <c r="C17" s="20" t="s">
        <v>32</v>
      </c>
      <c r="D17" s="46">
        <v>3554091</v>
      </c>
      <c r="E17" s="46">
        <v>824323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4378414</v>
      </c>
      <c r="O17" s="47">
        <f t="shared" si="1"/>
        <v>4.619827717189452</v>
      </c>
      <c r="P17" s="9"/>
    </row>
    <row r="18" spans="1:16" ht="15">
      <c r="A18" s="12"/>
      <c r="B18" s="44">
        <v>525</v>
      </c>
      <c r="C18" s="20" t="s">
        <v>33</v>
      </c>
      <c r="D18" s="46">
        <v>7349073</v>
      </c>
      <c r="E18" s="46">
        <v>37330671</v>
      </c>
      <c r="F18" s="46">
        <v>0</v>
      </c>
      <c r="G18" s="46">
        <v>1942200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46621944</v>
      </c>
      <c r="O18" s="47">
        <f t="shared" si="1"/>
        <v>49.19254988688929</v>
      </c>
      <c r="P18" s="9"/>
    </row>
    <row r="19" spans="1:16" ht="15">
      <c r="A19" s="12"/>
      <c r="B19" s="44">
        <v>526</v>
      </c>
      <c r="C19" s="20" t="s">
        <v>34</v>
      </c>
      <c r="D19" s="46">
        <v>0</v>
      </c>
      <c r="E19" s="46">
        <v>24061914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24061914</v>
      </c>
      <c r="O19" s="47">
        <f t="shared" si="1"/>
        <v>25.388621821926595</v>
      </c>
      <c r="P19" s="9"/>
    </row>
    <row r="20" spans="1:16" ht="15">
      <c r="A20" s="12"/>
      <c r="B20" s="44">
        <v>527</v>
      </c>
      <c r="C20" s="20" t="s">
        <v>35</v>
      </c>
      <c r="D20" s="46">
        <v>3278397</v>
      </c>
      <c r="E20" s="46">
        <v>0</v>
      </c>
      <c r="F20" s="46">
        <v>0</v>
      </c>
      <c r="G20" s="46">
        <v>6073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3284470</v>
      </c>
      <c r="O20" s="47">
        <f t="shared" si="1"/>
        <v>3.4655666509099503</v>
      </c>
      <c r="P20" s="9"/>
    </row>
    <row r="21" spans="1:16" ht="15">
      <c r="A21" s="12"/>
      <c r="B21" s="44">
        <v>528</v>
      </c>
      <c r="C21" s="20" t="s">
        <v>36</v>
      </c>
      <c r="D21" s="46">
        <v>4056981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4056981</v>
      </c>
      <c r="O21" s="47">
        <f t="shared" si="1"/>
        <v>4.280671784785765</v>
      </c>
      <c r="P21" s="9"/>
    </row>
    <row r="22" spans="1:16" ht="15">
      <c r="A22" s="12"/>
      <c r="B22" s="44">
        <v>529</v>
      </c>
      <c r="C22" s="20" t="s">
        <v>37</v>
      </c>
      <c r="D22" s="46">
        <v>0</v>
      </c>
      <c r="E22" s="46">
        <v>0</v>
      </c>
      <c r="F22" s="46">
        <v>0</v>
      </c>
      <c r="G22" s="46">
        <v>382671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382671</v>
      </c>
      <c r="O22" s="47">
        <f t="shared" si="1"/>
        <v>0.40377042745720365</v>
      </c>
      <c r="P22" s="9"/>
    </row>
    <row r="23" spans="1:16" ht="15.75">
      <c r="A23" s="28" t="s">
        <v>38</v>
      </c>
      <c r="B23" s="29"/>
      <c r="C23" s="30"/>
      <c r="D23" s="31">
        <f aca="true" t="shared" si="5" ref="D23:M23">SUM(D24:D28)</f>
        <v>15609360</v>
      </c>
      <c r="E23" s="31">
        <f t="shared" si="5"/>
        <v>950551</v>
      </c>
      <c r="F23" s="31">
        <f t="shared" si="5"/>
        <v>0</v>
      </c>
      <c r="G23" s="31">
        <f t="shared" si="5"/>
        <v>22176526</v>
      </c>
      <c r="H23" s="31">
        <f t="shared" si="5"/>
        <v>0</v>
      </c>
      <c r="I23" s="31">
        <f t="shared" si="5"/>
        <v>189689827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228426264</v>
      </c>
      <c r="O23" s="43">
        <f t="shared" si="1"/>
        <v>241.02106053955498</v>
      </c>
      <c r="P23" s="10"/>
    </row>
    <row r="24" spans="1:16" ht="15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88928894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88928894</v>
      </c>
      <c r="O24" s="47">
        <f t="shared" si="1"/>
        <v>93.83218886112705</v>
      </c>
      <c r="P24" s="9"/>
    </row>
    <row r="25" spans="1:16" ht="15">
      <c r="A25" s="12"/>
      <c r="B25" s="44">
        <v>534</v>
      </c>
      <c r="C25" s="20" t="s">
        <v>40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56669419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56669419</v>
      </c>
      <c r="O25" s="47">
        <f t="shared" si="1"/>
        <v>59.79401505047777</v>
      </c>
      <c r="P25" s="9"/>
    </row>
    <row r="26" spans="1:16" ht="15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44091514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44091514</v>
      </c>
      <c r="O26" s="47">
        <f t="shared" si="1"/>
        <v>46.522598929668774</v>
      </c>
      <c r="P26" s="9"/>
    </row>
    <row r="27" spans="1:16" ht="15">
      <c r="A27" s="12"/>
      <c r="B27" s="44">
        <v>537</v>
      </c>
      <c r="C27" s="20" t="s">
        <v>42</v>
      </c>
      <c r="D27" s="46">
        <v>12372381</v>
      </c>
      <c r="E27" s="46">
        <v>935782</v>
      </c>
      <c r="F27" s="46">
        <v>0</v>
      </c>
      <c r="G27" s="46">
        <v>14633900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27942063</v>
      </c>
      <c r="O27" s="47">
        <f t="shared" si="1"/>
        <v>29.482711576121822</v>
      </c>
      <c r="P27" s="9"/>
    </row>
    <row r="28" spans="1:16" ht="15">
      <c r="A28" s="12"/>
      <c r="B28" s="44">
        <v>538</v>
      </c>
      <c r="C28" s="20" t="s">
        <v>43</v>
      </c>
      <c r="D28" s="46">
        <v>3236979</v>
      </c>
      <c r="E28" s="46">
        <v>14769</v>
      </c>
      <c r="F28" s="46">
        <v>0</v>
      </c>
      <c r="G28" s="46">
        <v>7542626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10794374</v>
      </c>
      <c r="O28" s="47">
        <f t="shared" si="1"/>
        <v>11.38954612215957</v>
      </c>
      <c r="P28" s="9"/>
    </row>
    <row r="29" spans="1:16" ht="15.75">
      <c r="A29" s="28" t="s">
        <v>44</v>
      </c>
      <c r="B29" s="29"/>
      <c r="C29" s="30"/>
      <c r="D29" s="31">
        <f aca="true" t="shared" si="7" ref="D29:M29">SUM(D30:D33)</f>
        <v>5510950</v>
      </c>
      <c r="E29" s="31">
        <f t="shared" si="7"/>
        <v>25097482</v>
      </c>
      <c r="F29" s="31">
        <f t="shared" si="7"/>
        <v>0</v>
      </c>
      <c r="G29" s="31">
        <f t="shared" si="7"/>
        <v>26127659</v>
      </c>
      <c r="H29" s="31">
        <f t="shared" si="7"/>
        <v>0</v>
      </c>
      <c r="I29" s="31">
        <f t="shared" si="7"/>
        <v>9983720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129413</v>
      </c>
      <c r="N29" s="31">
        <f aca="true" t="shared" si="8" ref="N29:N40">SUM(D29:M29)</f>
        <v>66849224</v>
      </c>
      <c r="O29" s="43">
        <f t="shared" si="1"/>
        <v>70.53510652665699</v>
      </c>
      <c r="P29" s="10"/>
    </row>
    <row r="30" spans="1:16" ht="15">
      <c r="A30" s="12"/>
      <c r="B30" s="44">
        <v>541</v>
      </c>
      <c r="C30" s="20" t="s">
        <v>45</v>
      </c>
      <c r="D30" s="46">
        <v>5510950</v>
      </c>
      <c r="E30" s="46">
        <v>25097482</v>
      </c>
      <c r="F30" s="46">
        <v>0</v>
      </c>
      <c r="G30" s="46">
        <v>25999071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56607503</v>
      </c>
      <c r="O30" s="47">
        <f t="shared" si="1"/>
        <v>59.72868517236722</v>
      </c>
      <c r="P30" s="9"/>
    </row>
    <row r="31" spans="1:16" ht="15">
      <c r="A31" s="12"/>
      <c r="B31" s="44">
        <v>542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9983720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9983720</v>
      </c>
      <c r="O31" s="47">
        <f t="shared" si="1"/>
        <v>10.53419488807104</v>
      </c>
      <c r="P31" s="9"/>
    </row>
    <row r="32" spans="1:16" ht="15">
      <c r="A32" s="12"/>
      <c r="B32" s="44">
        <v>543</v>
      </c>
      <c r="C32" s="20" t="s">
        <v>113</v>
      </c>
      <c r="D32" s="46">
        <v>0</v>
      </c>
      <c r="E32" s="46">
        <v>0</v>
      </c>
      <c r="F32" s="46">
        <v>0</v>
      </c>
      <c r="G32" s="46">
        <v>128588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128588</v>
      </c>
      <c r="O32" s="47">
        <f t="shared" si="1"/>
        <v>0.1356779889928082</v>
      </c>
      <c r="P32" s="9"/>
    </row>
    <row r="33" spans="1:16" ht="15">
      <c r="A33" s="12"/>
      <c r="B33" s="44">
        <v>549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129413</v>
      </c>
      <c r="N33" s="46">
        <f t="shared" si="8"/>
        <v>129413</v>
      </c>
      <c r="O33" s="47">
        <f t="shared" si="1"/>
        <v>0.13654847722591754</v>
      </c>
      <c r="P33" s="9"/>
    </row>
    <row r="34" spans="1:16" ht="15.75">
      <c r="A34" s="28" t="s">
        <v>48</v>
      </c>
      <c r="B34" s="29"/>
      <c r="C34" s="30"/>
      <c r="D34" s="31">
        <f>SUM(D35:D39)</f>
        <v>5297946</v>
      </c>
      <c r="E34" s="31">
        <f aca="true" t="shared" si="9" ref="E34:M34">SUM(E35:E39)</f>
        <v>31291191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15633056</v>
      </c>
      <c r="N34" s="31">
        <f t="shared" si="8"/>
        <v>52222193</v>
      </c>
      <c r="O34" s="43">
        <f t="shared" si="1"/>
        <v>55.10158122868623</v>
      </c>
      <c r="P34" s="10"/>
    </row>
    <row r="35" spans="1:16" ht="15">
      <c r="A35" s="13"/>
      <c r="B35" s="45">
        <v>551</v>
      </c>
      <c r="C35" s="21" t="s">
        <v>49</v>
      </c>
      <c r="D35" s="46">
        <v>955104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955104</v>
      </c>
      <c r="O35" s="47">
        <f t="shared" si="1"/>
        <v>1.0077658101765878</v>
      </c>
      <c r="P35" s="9"/>
    </row>
    <row r="36" spans="1:16" ht="15">
      <c r="A36" s="13"/>
      <c r="B36" s="45">
        <v>552</v>
      </c>
      <c r="C36" s="21" t="s">
        <v>50</v>
      </c>
      <c r="D36" s="46">
        <v>2984820</v>
      </c>
      <c r="E36" s="46">
        <v>16910883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19895703</v>
      </c>
      <c r="O36" s="47">
        <f t="shared" si="1"/>
        <v>20.99269739507715</v>
      </c>
      <c r="P36" s="9"/>
    </row>
    <row r="37" spans="1:16" ht="15">
      <c r="A37" s="13"/>
      <c r="B37" s="45">
        <v>553</v>
      </c>
      <c r="C37" s="21" t="s">
        <v>51</v>
      </c>
      <c r="D37" s="46">
        <v>413585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413585</v>
      </c>
      <c r="O37" s="47">
        <f aca="true" t="shared" si="10" ref="O37:O68">(N37/O$101)</f>
        <v>0.4363889404733768</v>
      </c>
      <c r="P37" s="9"/>
    </row>
    <row r="38" spans="1:16" ht="15">
      <c r="A38" s="13"/>
      <c r="B38" s="45">
        <v>554</v>
      </c>
      <c r="C38" s="21" t="s">
        <v>52</v>
      </c>
      <c r="D38" s="46">
        <v>47197</v>
      </c>
      <c r="E38" s="46">
        <v>14380308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15633056</v>
      </c>
      <c r="N38" s="46">
        <f t="shared" si="8"/>
        <v>30060561</v>
      </c>
      <c r="O38" s="47">
        <f t="shared" si="10"/>
        <v>31.718017734746937</v>
      </c>
      <c r="P38" s="9"/>
    </row>
    <row r="39" spans="1:16" ht="15">
      <c r="A39" s="13"/>
      <c r="B39" s="45">
        <v>559</v>
      </c>
      <c r="C39" s="21" t="s">
        <v>53</v>
      </c>
      <c r="D39" s="46">
        <v>897240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897240</v>
      </c>
      <c r="O39" s="47">
        <f t="shared" si="10"/>
        <v>0.9467113482121754</v>
      </c>
      <c r="P39" s="9"/>
    </row>
    <row r="40" spans="1:16" ht="15.75">
      <c r="A40" s="28" t="s">
        <v>54</v>
      </c>
      <c r="B40" s="29"/>
      <c r="C40" s="30"/>
      <c r="D40" s="31">
        <f aca="true" t="shared" si="11" ref="D40:M40">SUM(D41:D44)</f>
        <v>55207024</v>
      </c>
      <c r="E40" s="31">
        <f t="shared" si="11"/>
        <v>8271050</v>
      </c>
      <c r="F40" s="31">
        <f t="shared" si="11"/>
        <v>0</v>
      </c>
      <c r="G40" s="31">
        <f t="shared" si="11"/>
        <v>300000</v>
      </c>
      <c r="H40" s="31">
        <f t="shared" si="11"/>
        <v>0</v>
      </c>
      <c r="I40" s="31">
        <f t="shared" si="11"/>
        <v>0</v>
      </c>
      <c r="J40" s="31">
        <f t="shared" si="11"/>
        <v>0</v>
      </c>
      <c r="K40" s="31">
        <f t="shared" si="11"/>
        <v>0</v>
      </c>
      <c r="L40" s="31">
        <f t="shared" si="11"/>
        <v>0</v>
      </c>
      <c r="M40" s="31">
        <f t="shared" si="11"/>
        <v>10294</v>
      </c>
      <c r="N40" s="31">
        <f t="shared" si="8"/>
        <v>63788368</v>
      </c>
      <c r="O40" s="43">
        <f t="shared" si="10"/>
        <v>67.3054833372725</v>
      </c>
      <c r="P40" s="10"/>
    </row>
    <row r="41" spans="1:16" ht="15">
      <c r="A41" s="12"/>
      <c r="B41" s="44">
        <v>562</v>
      </c>
      <c r="C41" s="20" t="s">
        <v>55</v>
      </c>
      <c r="D41" s="46">
        <v>16295733</v>
      </c>
      <c r="E41" s="46">
        <v>7502908</v>
      </c>
      <c r="F41" s="46">
        <v>0</v>
      </c>
      <c r="G41" s="46">
        <v>300000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10294</v>
      </c>
      <c r="N41" s="46">
        <f aca="true" t="shared" si="12" ref="N41:N49">SUM(D41:M41)</f>
        <v>24108935</v>
      </c>
      <c r="O41" s="47">
        <f t="shared" si="10"/>
        <v>25.43823543066482</v>
      </c>
      <c r="P41" s="9"/>
    </row>
    <row r="42" spans="1:16" ht="15">
      <c r="A42" s="12"/>
      <c r="B42" s="44">
        <v>563</v>
      </c>
      <c r="C42" s="20" t="s">
        <v>56</v>
      </c>
      <c r="D42" s="46">
        <v>5099794</v>
      </c>
      <c r="E42" s="46">
        <v>50000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5149794</v>
      </c>
      <c r="O42" s="47">
        <f t="shared" si="10"/>
        <v>5.433739490832967</v>
      </c>
      <c r="P42" s="9"/>
    </row>
    <row r="43" spans="1:16" ht="15">
      <c r="A43" s="12"/>
      <c r="B43" s="44">
        <v>564</v>
      </c>
      <c r="C43" s="20" t="s">
        <v>57</v>
      </c>
      <c r="D43" s="46">
        <v>33811497</v>
      </c>
      <c r="E43" s="46">
        <v>476492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34287989</v>
      </c>
      <c r="O43" s="47">
        <f t="shared" si="10"/>
        <v>36.1785344987676</v>
      </c>
      <c r="P43" s="9"/>
    </row>
    <row r="44" spans="1:16" ht="15">
      <c r="A44" s="12"/>
      <c r="B44" s="44">
        <v>569</v>
      </c>
      <c r="C44" s="20" t="s">
        <v>58</v>
      </c>
      <c r="D44" s="46">
        <v>0</v>
      </c>
      <c r="E44" s="46">
        <v>241650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241650</v>
      </c>
      <c r="O44" s="47">
        <f t="shared" si="10"/>
        <v>0.2549739170071243</v>
      </c>
      <c r="P44" s="9"/>
    </row>
    <row r="45" spans="1:16" ht="15.75">
      <c r="A45" s="28" t="s">
        <v>59</v>
      </c>
      <c r="B45" s="29"/>
      <c r="C45" s="30"/>
      <c r="D45" s="31">
        <f aca="true" t="shared" si="13" ref="D45:M45">SUM(D46:D49)</f>
        <v>22651127</v>
      </c>
      <c r="E45" s="31">
        <f t="shared" si="13"/>
        <v>6991020</v>
      </c>
      <c r="F45" s="31">
        <f t="shared" si="13"/>
        <v>0</v>
      </c>
      <c r="G45" s="31">
        <f t="shared" si="13"/>
        <v>8677572</v>
      </c>
      <c r="H45" s="31">
        <f t="shared" si="13"/>
        <v>0</v>
      </c>
      <c r="I45" s="31">
        <f t="shared" si="13"/>
        <v>1218683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39538402</v>
      </c>
      <c r="O45" s="43">
        <f t="shared" si="10"/>
        <v>41.71844084478509</v>
      </c>
      <c r="P45" s="9"/>
    </row>
    <row r="46" spans="1:16" ht="15">
      <c r="A46" s="12"/>
      <c r="B46" s="44">
        <v>571</v>
      </c>
      <c r="C46" s="20" t="s">
        <v>60</v>
      </c>
      <c r="D46" s="46">
        <v>0</v>
      </c>
      <c r="E46" s="46">
        <v>6225370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6225370</v>
      </c>
      <c r="O46" s="47">
        <f t="shared" si="10"/>
        <v>6.5686197960630714</v>
      </c>
      <c r="P46" s="9"/>
    </row>
    <row r="47" spans="1:16" ht="15">
      <c r="A47" s="12"/>
      <c r="B47" s="44">
        <v>572</v>
      </c>
      <c r="C47" s="20" t="s">
        <v>61</v>
      </c>
      <c r="D47" s="46">
        <v>19767262</v>
      </c>
      <c r="E47" s="46">
        <v>765650</v>
      </c>
      <c r="F47" s="46">
        <v>0</v>
      </c>
      <c r="G47" s="46">
        <v>8234807</v>
      </c>
      <c r="H47" s="46">
        <v>0</v>
      </c>
      <c r="I47" s="46">
        <v>1218683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29986402</v>
      </c>
      <c r="O47" s="47">
        <f t="shared" si="10"/>
        <v>31.639769811257047</v>
      </c>
      <c r="P47" s="9"/>
    </row>
    <row r="48" spans="1:16" ht="15">
      <c r="A48" s="12"/>
      <c r="B48" s="44">
        <v>573</v>
      </c>
      <c r="C48" s="20" t="s">
        <v>62</v>
      </c>
      <c r="D48" s="46">
        <v>2017972</v>
      </c>
      <c r="E48" s="46">
        <v>0</v>
      </c>
      <c r="F48" s="46">
        <v>0</v>
      </c>
      <c r="G48" s="46">
        <v>144750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2162722</v>
      </c>
      <c r="O48" s="47">
        <f t="shared" si="10"/>
        <v>2.2819685484687846</v>
      </c>
      <c r="P48" s="9"/>
    </row>
    <row r="49" spans="1:16" ht="15">
      <c r="A49" s="12"/>
      <c r="B49" s="44">
        <v>579</v>
      </c>
      <c r="C49" s="20" t="s">
        <v>64</v>
      </c>
      <c r="D49" s="46">
        <v>865893</v>
      </c>
      <c r="E49" s="46">
        <v>0</v>
      </c>
      <c r="F49" s="46">
        <v>0</v>
      </c>
      <c r="G49" s="46">
        <v>298015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1163908</v>
      </c>
      <c r="O49" s="47">
        <f t="shared" si="10"/>
        <v>1.2280826889961847</v>
      </c>
      <c r="P49" s="9"/>
    </row>
    <row r="50" spans="1:16" ht="15.75">
      <c r="A50" s="28" t="s">
        <v>95</v>
      </c>
      <c r="B50" s="29"/>
      <c r="C50" s="30"/>
      <c r="D50" s="31">
        <f aca="true" t="shared" si="14" ref="D50:M50">SUM(D51:D55)</f>
        <v>271239723</v>
      </c>
      <c r="E50" s="31">
        <f t="shared" si="14"/>
        <v>29122348</v>
      </c>
      <c r="F50" s="31">
        <f t="shared" si="14"/>
        <v>0</v>
      </c>
      <c r="G50" s="31">
        <f t="shared" si="14"/>
        <v>93905710</v>
      </c>
      <c r="H50" s="31">
        <f t="shared" si="14"/>
        <v>0</v>
      </c>
      <c r="I50" s="31">
        <f t="shared" si="14"/>
        <v>8889</v>
      </c>
      <c r="J50" s="31">
        <f t="shared" si="14"/>
        <v>376232</v>
      </c>
      <c r="K50" s="31">
        <f t="shared" si="14"/>
        <v>0</v>
      </c>
      <c r="L50" s="31">
        <f t="shared" si="14"/>
        <v>0</v>
      </c>
      <c r="M50" s="31">
        <f t="shared" si="14"/>
        <v>0</v>
      </c>
      <c r="N50" s="31">
        <f>SUM(D50:M50)</f>
        <v>394652902</v>
      </c>
      <c r="O50" s="43">
        <f t="shared" si="10"/>
        <v>416.4129786102576</v>
      </c>
      <c r="P50" s="9"/>
    </row>
    <row r="51" spans="1:16" ht="15">
      <c r="A51" s="12"/>
      <c r="B51" s="44">
        <v>581</v>
      </c>
      <c r="C51" s="20" t="s">
        <v>65</v>
      </c>
      <c r="D51" s="46">
        <v>271239723</v>
      </c>
      <c r="E51" s="46">
        <v>8281536</v>
      </c>
      <c r="F51" s="46">
        <v>0</v>
      </c>
      <c r="G51" s="46">
        <v>93765190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373286449</v>
      </c>
      <c r="O51" s="47">
        <f t="shared" si="10"/>
        <v>393.86843810142824</v>
      </c>
      <c r="P51" s="9"/>
    </row>
    <row r="52" spans="1:16" ht="15">
      <c r="A52" s="12"/>
      <c r="B52" s="44">
        <v>583</v>
      </c>
      <c r="C52" s="20" t="s">
        <v>66</v>
      </c>
      <c r="D52" s="46">
        <v>0</v>
      </c>
      <c r="E52" s="46">
        <v>1975990</v>
      </c>
      <c r="F52" s="46">
        <v>0</v>
      </c>
      <c r="G52" s="46">
        <v>140520</v>
      </c>
      <c r="H52" s="46">
        <v>0</v>
      </c>
      <c r="I52" s="46">
        <v>0</v>
      </c>
      <c r="J52" s="46">
        <v>376232</v>
      </c>
      <c r="K52" s="46">
        <v>0</v>
      </c>
      <c r="L52" s="46">
        <v>0</v>
      </c>
      <c r="M52" s="46">
        <v>0</v>
      </c>
      <c r="N52" s="46">
        <f aca="true" t="shared" si="15" ref="N52:N73">SUM(D52:M52)</f>
        <v>2492742</v>
      </c>
      <c r="O52" s="47">
        <f t="shared" si="10"/>
        <v>2.630184944457575</v>
      </c>
      <c r="P52" s="9"/>
    </row>
    <row r="53" spans="1:16" ht="15">
      <c r="A53" s="12"/>
      <c r="B53" s="44">
        <v>586</v>
      </c>
      <c r="C53" s="20" t="s">
        <v>67</v>
      </c>
      <c r="D53" s="46">
        <v>0</v>
      </c>
      <c r="E53" s="46">
        <v>17678634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17678634</v>
      </c>
      <c r="O53" s="47">
        <f t="shared" si="10"/>
        <v>18.65338530236013</v>
      </c>
      <c r="P53" s="9"/>
    </row>
    <row r="54" spans="1:16" ht="15">
      <c r="A54" s="12"/>
      <c r="B54" s="44">
        <v>587</v>
      </c>
      <c r="C54" s="20" t="s">
        <v>68</v>
      </c>
      <c r="D54" s="46">
        <v>0</v>
      </c>
      <c r="E54" s="46">
        <v>1186188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1186188</v>
      </c>
      <c r="O54" s="47">
        <f t="shared" si="10"/>
        <v>1.2515911469763987</v>
      </c>
      <c r="P54" s="9"/>
    </row>
    <row r="55" spans="1:16" ht="15">
      <c r="A55" s="12"/>
      <c r="B55" s="44">
        <v>590</v>
      </c>
      <c r="C55" s="20" t="s">
        <v>114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8889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8889</v>
      </c>
      <c r="O55" s="47">
        <f t="shared" si="10"/>
        <v>0.00937911503528379</v>
      </c>
      <c r="P55" s="9"/>
    </row>
    <row r="56" spans="1:16" ht="15.75">
      <c r="A56" s="28" t="s">
        <v>70</v>
      </c>
      <c r="B56" s="29"/>
      <c r="C56" s="30"/>
      <c r="D56" s="31">
        <f aca="true" t="shared" si="16" ref="D56:M56">SUM(D57:D98)</f>
        <v>17753127</v>
      </c>
      <c r="E56" s="31">
        <f t="shared" si="16"/>
        <v>46813335</v>
      </c>
      <c r="F56" s="31">
        <f t="shared" si="16"/>
        <v>0</v>
      </c>
      <c r="G56" s="31">
        <f t="shared" si="16"/>
        <v>70075</v>
      </c>
      <c r="H56" s="31">
        <f t="shared" si="16"/>
        <v>0</v>
      </c>
      <c r="I56" s="31">
        <f t="shared" si="16"/>
        <v>0</v>
      </c>
      <c r="J56" s="31">
        <f t="shared" si="16"/>
        <v>0</v>
      </c>
      <c r="K56" s="31">
        <f t="shared" si="16"/>
        <v>0</v>
      </c>
      <c r="L56" s="31">
        <f t="shared" si="16"/>
        <v>0</v>
      </c>
      <c r="M56" s="31">
        <f t="shared" si="16"/>
        <v>0</v>
      </c>
      <c r="N56" s="31">
        <f>SUM(D56:M56)</f>
        <v>64636537</v>
      </c>
      <c r="O56" s="43">
        <f t="shared" si="10"/>
        <v>68.20041804537934</v>
      </c>
      <c r="P56" s="9"/>
    </row>
    <row r="57" spans="1:16" ht="15">
      <c r="A57" s="12"/>
      <c r="B57" s="44">
        <v>602</v>
      </c>
      <c r="C57" s="20" t="s">
        <v>71</v>
      </c>
      <c r="D57" s="46">
        <v>160063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160063</v>
      </c>
      <c r="O57" s="47">
        <f t="shared" si="10"/>
        <v>0.1688884340074957</v>
      </c>
      <c r="P57" s="9"/>
    </row>
    <row r="58" spans="1:16" ht="15">
      <c r="A58" s="12"/>
      <c r="B58" s="44">
        <v>603</v>
      </c>
      <c r="C58" s="20" t="s">
        <v>72</v>
      </c>
      <c r="D58" s="46">
        <v>128130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128130</v>
      </c>
      <c r="O58" s="47">
        <f t="shared" si="10"/>
        <v>0.13519473613127594</v>
      </c>
      <c r="P58" s="9"/>
    </row>
    <row r="59" spans="1:16" ht="15">
      <c r="A59" s="12"/>
      <c r="B59" s="44">
        <v>604</v>
      </c>
      <c r="C59" s="20" t="s">
        <v>73</v>
      </c>
      <c r="D59" s="46">
        <v>0</v>
      </c>
      <c r="E59" s="46">
        <v>1657340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1657340</v>
      </c>
      <c r="O59" s="47">
        <f t="shared" si="10"/>
        <v>1.7487211736502684</v>
      </c>
      <c r="P59" s="9"/>
    </row>
    <row r="60" spans="1:16" ht="15">
      <c r="A60" s="12"/>
      <c r="B60" s="44">
        <v>606</v>
      </c>
      <c r="C60" s="20" t="s">
        <v>74</v>
      </c>
      <c r="D60" s="46">
        <v>237959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237959</v>
      </c>
      <c r="O60" s="47">
        <f t="shared" si="10"/>
        <v>0.2510794054090556</v>
      </c>
      <c r="P60" s="9"/>
    </row>
    <row r="61" spans="1:16" ht="15">
      <c r="A61" s="12"/>
      <c r="B61" s="44">
        <v>608</v>
      </c>
      <c r="C61" s="20" t="s">
        <v>75</v>
      </c>
      <c r="D61" s="46">
        <v>0</v>
      </c>
      <c r="E61" s="46">
        <v>334030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334030</v>
      </c>
      <c r="O61" s="47">
        <f t="shared" si="10"/>
        <v>0.35244749637032785</v>
      </c>
      <c r="P61" s="9"/>
    </row>
    <row r="62" spans="1:16" ht="15">
      <c r="A62" s="12"/>
      <c r="B62" s="44">
        <v>614</v>
      </c>
      <c r="C62" s="20" t="s">
        <v>76</v>
      </c>
      <c r="D62" s="46">
        <v>0</v>
      </c>
      <c r="E62" s="46">
        <v>3234040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3234040</v>
      </c>
      <c r="O62" s="47">
        <f t="shared" si="10"/>
        <v>3.4123560792787924</v>
      </c>
      <c r="P62" s="9"/>
    </row>
    <row r="63" spans="1:16" ht="15">
      <c r="A63" s="12"/>
      <c r="B63" s="44">
        <v>615</v>
      </c>
      <c r="C63" s="20" t="s">
        <v>121</v>
      </c>
      <c r="D63" s="46">
        <v>34289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34289</v>
      </c>
      <c r="O63" s="47">
        <f t="shared" si="10"/>
        <v>0.03617960124252963</v>
      </c>
      <c r="P63" s="9"/>
    </row>
    <row r="64" spans="1:16" ht="15">
      <c r="A64" s="12"/>
      <c r="B64" s="44">
        <v>616</v>
      </c>
      <c r="C64" s="20" t="s">
        <v>159</v>
      </c>
      <c r="D64" s="46">
        <v>3200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3200</v>
      </c>
      <c r="O64" s="47">
        <f t="shared" si="10"/>
        <v>0.003376439207212074</v>
      </c>
      <c r="P64" s="9"/>
    </row>
    <row r="65" spans="1:16" ht="15">
      <c r="A65" s="12"/>
      <c r="B65" s="44">
        <v>619</v>
      </c>
      <c r="C65" s="20" t="s">
        <v>160</v>
      </c>
      <c r="D65" s="46">
        <v>10578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10578</v>
      </c>
      <c r="O65" s="47">
        <f t="shared" si="10"/>
        <v>0.011161241854340413</v>
      </c>
      <c r="P65" s="9"/>
    </row>
    <row r="66" spans="1:16" ht="15">
      <c r="A66" s="12"/>
      <c r="B66" s="44">
        <v>621</v>
      </c>
      <c r="C66" s="20" t="s">
        <v>109</v>
      </c>
      <c r="D66" s="46">
        <v>304886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304886</v>
      </c>
      <c r="O66" s="47">
        <f t="shared" si="10"/>
        <v>0.3216965762906439</v>
      </c>
      <c r="P66" s="9"/>
    </row>
    <row r="67" spans="1:16" ht="15">
      <c r="A67" s="12"/>
      <c r="B67" s="44">
        <v>622</v>
      </c>
      <c r="C67" s="20" t="s">
        <v>77</v>
      </c>
      <c r="D67" s="46">
        <v>669656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669656</v>
      </c>
      <c r="O67" s="47">
        <f t="shared" si="10"/>
        <v>0.7065789917952527</v>
      </c>
      <c r="P67" s="9"/>
    </row>
    <row r="68" spans="1:16" ht="15">
      <c r="A68" s="12"/>
      <c r="B68" s="44">
        <v>623</v>
      </c>
      <c r="C68" s="20" t="s">
        <v>110</v>
      </c>
      <c r="D68" s="46">
        <v>0</v>
      </c>
      <c r="E68" s="46">
        <v>1375768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1375768</v>
      </c>
      <c r="O68" s="47">
        <f t="shared" si="10"/>
        <v>1.451624067258669</v>
      </c>
      <c r="P68" s="9"/>
    </row>
    <row r="69" spans="1:16" ht="15">
      <c r="A69" s="12"/>
      <c r="B69" s="44">
        <v>629</v>
      </c>
      <c r="C69" s="20" t="s">
        <v>161</v>
      </c>
      <c r="D69" s="46">
        <v>600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600</v>
      </c>
      <c r="O69" s="47">
        <f aca="true" t="shared" si="17" ref="O69:O99">(N69/O$101)</f>
        <v>0.0006330823513522639</v>
      </c>
      <c r="P69" s="9"/>
    </row>
    <row r="70" spans="1:16" ht="15">
      <c r="A70" s="12"/>
      <c r="B70" s="44">
        <v>631</v>
      </c>
      <c r="C70" s="20" t="s">
        <v>122</v>
      </c>
      <c r="D70" s="46">
        <v>38225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38225</v>
      </c>
      <c r="O70" s="47">
        <f t="shared" si="17"/>
        <v>0.04033262146740048</v>
      </c>
      <c r="P70" s="9"/>
    </row>
    <row r="71" spans="1:16" ht="15">
      <c r="A71" s="12"/>
      <c r="B71" s="44">
        <v>634</v>
      </c>
      <c r="C71" s="20" t="s">
        <v>78</v>
      </c>
      <c r="D71" s="46">
        <v>0</v>
      </c>
      <c r="E71" s="46">
        <v>1943616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1943616</v>
      </c>
      <c r="O71" s="47">
        <f t="shared" si="17"/>
        <v>2.05078164567647</v>
      </c>
      <c r="P71" s="9"/>
    </row>
    <row r="72" spans="1:16" ht="15">
      <c r="A72" s="12"/>
      <c r="B72" s="44">
        <v>654</v>
      </c>
      <c r="C72" s="20" t="s">
        <v>79</v>
      </c>
      <c r="D72" s="46">
        <v>0</v>
      </c>
      <c r="E72" s="46">
        <v>2684265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2684265</v>
      </c>
      <c r="O72" s="47">
        <f t="shared" si="17"/>
        <v>2.8322679964209745</v>
      </c>
      <c r="P72" s="9"/>
    </row>
    <row r="73" spans="1:16" ht="15">
      <c r="A73" s="12"/>
      <c r="B73" s="44">
        <v>671</v>
      </c>
      <c r="C73" s="20" t="s">
        <v>80</v>
      </c>
      <c r="D73" s="46">
        <v>884667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884667</v>
      </c>
      <c r="O73" s="47">
        <f t="shared" si="17"/>
        <v>0.9334451075395888</v>
      </c>
      <c r="P73" s="9"/>
    </row>
    <row r="74" spans="1:16" ht="15">
      <c r="A74" s="12"/>
      <c r="B74" s="44">
        <v>674</v>
      </c>
      <c r="C74" s="20" t="s">
        <v>81</v>
      </c>
      <c r="D74" s="46">
        <v>0</v>
      </c>
      <c r="E74" s="46">
        <v>1755502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aca="true" t="shared" si="18" ref="N74:N81">SUM(D74:M74)</f>
        <v>1755502</v>
      </c>
      <c r="O74" s="47">
        <f t="shared" si="17"/>
        <v>1.8522955566060033</v>
      </c>
      <c r="P74" s="9"/>
    </row>
    <row r="75" spans="1:16" ht="15">
      <c r="A75" s="12"/>
      <c r="B75" s="44">
        <v>675</v>
      </c>
      <c r="C75" s="20" t="s">
        <v>165</v>
      </c>
      <c r="D75" s="46">
        <v>5154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5154</v>
      </c>
      <c r="O75" s="47">
        <f t="shared" si="17"/>
        <v>0.005438177398115947</v>
      </c>
      <c r="P75" s="9"/>
    </row>
    <row r="76" spans="1:16" ht="15">
      <c r="A76" s="12"/>
      <c r="B76" s="44">
        <v>676</v>
      </c>
      <c r="C76" s="20" t="s">
        <v>82</v>
      </c>
      <c r="D76" s="46">
        <v>15600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15600</v>
      </c>
      <c r="O76" s="47">
        <f t="shared" si="17"/>
        <v>0.01646014113515886</v>
      </c>
      <c r="P76" s="9"/>
    </row>
    <row r="77" spans="1:16" ht="15">
      <c r="A77" s="12"/>
      <c r="B77" s="44">
        <v>677</v>
      </c>
      <c r="C77" s="20" t="s">
        <v>166</v>
      </c>
      <c r="D77" s="46">
        <v>106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106</v>
      </c>
      <c r="O77" s="47">
        <f t="shared" si="17"/>
        <v>0.00011184454873889995</v>
      </c>
      <c r="P77" s="9"/>
    </row>
    <row r="78" spans="1:16" ht="15">
      <c r="A78" s="12"/>
      <c r="B78" s="44">
        <v>681</v>
      </c>
      <c r="C78" s="20" t="s">
        <v>132</v>
      </c>
      <c r="D78" s="46">
        <v>9300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9300</v>
      </c>
      <c r="O78" s="47">
        <f t="shared" si="17"/>
        <v>0.00981277644596009</v>
      </c>
      <c r="P78" s="9"/>
    </row>
    <row r="79" spans="1:16" ht="15">
      <c r="A79" s="12"/>
      <c r="B79" s="44">
        <v>685</v>
      </c>
      <c r="C79" s="20" t="s">
        <v>83</v>
      </c>
      <c r="D79" s="46">
        <v>59245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59245</v>
      </c>
      <c r="O79" s="47">
        <f t="shared" si="17"/>
        <v>0.06251160650977479</v>
      </c>
      <c r="P79" s="9"/>
    </row>
    <row r="80" spans="1:16" ht="15">
      <c r="A80" s="12"/>
      <c r="B80" s="44">
        <v>689</v>
      </c>
      <c r="C80" s="20" t="s">
        <v>178</v>
      </c>
      <c r="D80" s="46">
        <v>133418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8"/>
        <v>133418</v>
      </c>
      <c r="O80" s="47">
        <f t="shared" si="17"/>
        <v>0.14077430192119392</v>
      </c>
      <c r="P80" s="9"/>
    </row>
    <row r="81" spans="1:16" ht="15">
      <c r="A81" s="12"/>
      <c r="B81" s="44">
        <v>694</v>
      </c>
      <c r="C81" s="20" t="s">
        <v>85</v>
      </c>
      <c r="D81" s="46">
        <v>0</v>
      </c>
      <c r="E81" s="46">
        <v>2081956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8"/>
        <v>2081956</v>
      </c>
      <c r="O81" s="47">
        <f t="shared" si="17"/>
        <v>2.1967493331532566</v>
      </c>
      <c r="P81" s="9"/>
    </row>
    <row r="82" spans="1:16" ht="15">
      <c r="A82" s="12"/>
      <c r="B82" s="44">
        <v>696</v>
      </c>
      <c r="C82" s="20" t="s">
        <v>168</v>
      </c>
      <c r="D82" s="46">
        <v>2150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2150</v>
      </c>
      <c r="O82" s="47">
        <f t="shared" si="17"/>
        <v>0.0022685450923456123</v>
      </c>
      <c r="P82" s="9"/>
    </row>
    <row r="83" spans="1:16" ht="15">
      <c r="A83" s="12"/>
      <c r="B83" s="44">
        <v>703</v>
      </c>
      <c r="C83" s="20" t="s">
        <v>115</v>
      </c>
      <c r="D83" s="46">
        <v>13100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aca="true" t="shared" si="19" ref="N83:N98">SUM(D83:M83)</f>
        <v>13100</v>
      </c>
      <c r="O83" s="47">
        <f t="shared" si="17"/>
        <v>0.013822298004524428</v>
      </c>
      <c r="P83" s="9"/>
    </row>
    <row r="84" spans="1:16" ht="15">
      <c r="A84" s="12"/>
      <c r="B84" s="44">
        <v>704</v>
      </c>
      <c r="C84" s="20" t="s">
        <v>86</v>
      </c>
      <c r="D84" s="46">
        <v>56886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56886</v>
      </c>
      <c r="O84" s="47">
        <f t="shared" si="17"/>
        <v>0.06002253773170814</v>
      </c>
      <c r="P84" s="9"/>
    </row>
    <row r="85" spans="1:16" ht="15">
      <c r="A85" s="12"/>
      <c r="B85" s="44">
        <v>709</v>
      </c>
      <c r="C85" s="20" t="s">
        <v>169</v>
      </c>
      <c r="D85" s="46">
        <v>36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36</v>
      </c>
      <c r="O85" s="47">
        <f t="shared" si="17"/>
        <v>3.798494108113583E-05</v>
      </c>
      <c r="P85" s="9"/>
    </row>
    <row r="86" spans="1:16" ht="15">
      <c r="A86" s="12"/>
      <c r="B86" s="44">
        <v>711</v>
      </c>
      <c r="C86" s="20" t="s">
        <v>87</v>
      </c>
      <c r="D86" s="46">
        <v>0</v>
      </c>
      <c r="E86" s="46">
        <v>12157934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9"/>
        <v>12157934</v>
      </c>
      <c r="O86" s="47">
        <f t="shared" si="17"/>
        <v>12.828289073842726</v>
      </c>
      <c r="P86" s="9"/>
    </row>
    <row r="87" spans="1:16" ht="15">
      <c r="A87" s="12"/>
      <c r="B87" s="44">
        <v>712</v>
      </c>
      <c r="C87" s="20" t="s">
        <v>88</v>
      </c>
      <c r="D87" s="46">
        <v>4488828</v>
      </c>
      <c r="E87" s="46">
        <v>5986171</v>
      </c>
      <c r="F87" s="46">
        <v>0</v>
      </c>
      <c r="G87" s="46">
        <v>70075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9"/>
        <v>10545074</v>
      </c>
      <c r="O87" s="47">
        <f t="shared" si="17"/>
        <v>11.126500405172704</v>
      </c>
      <c r="P87" s="9"/>
    </row>
    <row r="88" spans="1:16" ht="15">
      <c r="A88" s="12"/>
      <c r="B88" s="44">
        <v>713</v>
      </c>
      <c r="C88" s="20" t="s">
        <v>89</v>
      </c>
      <c r="D88" s="46">
        <v>8888690</v>
      </c>
      <c r="E88" s="46">
        <v>4884382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9"/>
        <v>13773072</v>
      </c>
      <c r="O88" s="47">
        <f t="shared" si="17"/>
        <v>14.53248134517338</v>
      </c>
      <c r="P88" s="9"/>
    </row>
    <row r="89" spans="1:16" ht="15">
      <c r="A89" s="12"/>
      <c r="B89" s="44">
        <v>714</v>
      </c>
      <c r="C89" s="20" t="s">
        <v>90</v>
      </c>
      <c r="D89" s="46">
        <v>590032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9"/>
        <v>590032</v>
      </c>
      <c r="O89" s="47">
        <f t="shared" si="17"/>
        <v>0.6225647432217983</v>
      </c>
      <c r="P89" s="9"/>
    </row>
    <row r="90" spans="1:16" ht="15">
      <c r="A90" s="12"/>
      <c r="B90" s="44">
        <v>715</v>
      </c>
      <c r="C90" s="20" t="s">
        <v>91</v>
      </c>
      <c r="D90" s="46">
        <v>334950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9"/>
        <v>334950</v>
      </c>
      <c r="O90" s="47">
        <f t="shared" si="17"/>
        <v>0.3534182226424013</v>
      </c>
      <c r="P90" s="9"/>
    </row>
    <row r="91" spans="1:16" ht="15">
      <c r="A91" s="12"/>
      <c r="B91" s="44">
        <v>719</v>
      </c>
      <c r="C91" s="20" t="s">
        <v>93</v>
      </c>
      <c r="D91" s="46">
        <v>646954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f t="shared" si="19"/>
        <v>646954</v>
      </c>
      <c r="O91" s="47">
        <f t="shared" si="17"/>
        <v>0.6826252658945876</v>
      </c>
      <c r="P91" s="9"/>
    </row>
    <row r="92" spans="1:16" ht="15">
      <c r="A92" s="12"/>
      <c r="B92" s="44">
        <v>724</v>
      </c>
      <c r="C92" s="20" t="s">
        <v>94</v>
      </c>
      <c r="D92" s="46">
        <v>0</v>
      </c>
      <c r="E92" s="46">
        <v>2446840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f t="shared" si="19"/>
        <v>2446840</v>
      </c>
      <c r="O92" s="47">
        <f t="shared" si="17"/>
        <v>2.5817520343046225</v>
      </c>
      <c r="P92" s="9"/>
    </row>
    <row r="93" spans="1:16" ht="15">
      <c r="A93" s="12"/>
      <c r="B93" s="44">
        <v>725</v>
      </c>
      <c r="C93" s="20" t="s">
        <v>172</v>
      </c>
      <c r="D93" s="46">
        <v>631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f t="shared" si="19"/>
        <v>631</v>
      </c>
      <c r="O93" s="47">
        <f t="shared" si="17"/>
        <v>0.0006657916061721308</v>
      </c>
      <c r="P93" s="9"/>
    </row>
    <row r="94" spans="1:16" ht="15">
      <c r="A94" s="12"/>
      <c r="B94" s="44">
        <v>727</v>
      </c>
      <c r="C94" s="20" t="s">
        <v>173</v>
      </c>
      <c r="D94" s="46">
        <v>45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f t="shared" si="19"/>
        <v>45</v>
      </c>
      <c r="O94" s="47">
        <f t="shared" si="17"/>
        <v>4.748117635141979E-05</v>
      </c>
      <c r="P94" s="9"/>
    </row>
    <row r="95" spans="1:16" ht="15">
      <c r="A95" s="12"/>
      <c r="B95" s="44">
        <v>731</v>
      </c>
      <c r="C95" s="20" t="s">
        <v>179</v>
      </c>
      <c r="D95" s="46">
        <v>2700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f t="shared" si="19"/>
        <v>2700</v>
      </c>
      <c r="O95" s="47">
        <f t="shared" si="17"/>
        <v>0.0028488705810851877</v>
      </c>
      <c r="P95" s="9"/>
    </row>
    <row r="96" spans="1:16" ht="15">
      <c r="A96" s="12"/>
      <c r="B96" s="44">
        <v>744</v>
      </c>
      <c r="C96" s="20" t="s">
        <v>96</v>
      </c>
      <c r="D96" s="46">
        <v>0</v>
      </c>
      <c r="E96" s="46">
        <v>2065531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f t="shared" si="19"/>
        <v>2065531</v>
      </c>
      <c r="O96" s="47">
        <f t="shared" si="17"/>
        <v>2.179418703784988</v>
      </c>
      <c r="P96" s="9"/>
    </row>
    <row r="97" spans="1:16" ht="15">
      <c r="A97" s="12"/>
      <c r="B97" s="44">
        <v>752</v>
      </c>
      <c r="C97" s="20" t="s">
        <v>97</v>
      </c>
      <c r="D97" s="46">
        <v>33049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f t="shared" si="19"/>
        <v>33049</v>
      </c>
      <c r="O97" s="47">
        <f t="shared" si="17"/>
        <v>0.03487123104973495</v>
      </c>
      <c r="P97" s="9"/>
    </row>
    <row r="98" spans="1:16" ht="15.75" thickBot="1">
      <c r="A98" s="12"/>
      <c r="B98" s="44">
        <v>764</v>
      </c>
      <c r="C98" s="20" t="s">
        <v>98</v>
      </c>
      <c r="D98" s="46">
        <v>0</v>
      </c>
      <c r="E98" s="46">
        <v>4205960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f t="shared" si="19"/>
        <v>4205960</v>
      </c>
      <c r="O98" s="47">
        <f t="shared" si="17"/>
        <v>4.437865077489279</v>
      </c>
      <c r="P98" s="9"/>
    </row>
    <row r="99" spans="1:119" ht="16.5" thickBot="1">
      <c r="A99" s="14" t="s">
        <v>10</v>
      </c>
      <c r="B99" s="23"/>
      <c r="C99" s="22"/>
      <c r="D99" s="15">
        <f aca="true" t="shared" si="20" ref="D99:M99">SUM(D5,D13,D23,D29,D34,D40,D45,D50,D56)</f>
        <v>487727489</v>
      </c>
      <c r="E99" s="15">
        <f t="shared" si="20"/>
        <v>503865378</v>
      </c>
      <c r="F99" s="15">
        <f t="shared" si="20"/>
        <v>31156036</v>
      </c>
      <c r="G99" s="15">
        <f t="shared" si="20"/>
        <v>168957748</v>
      </c>
      <c r="H99" s="15">
        <f t="shared" si="20"/>
        <v>0</v>
      </c>
      <c r="I99" s="15">
        <f t="shared" si="20"/>
        <v>208374201</v>
      </c>
      <c r="J99" s="15">
        <f t="shared" si="20"/>
        <v>104466185</v>
      </c>
      <c r="K99" s="15">
        <f t="shared" si="20"/>
        <v>0</v>
      </c>
      <c r="L99" s="15">
        <f t="shared" si="20"/>
        <v>0</v>
      </c>
      <c r="M99" s="15">
        <f t="shared" si="20"/>
        <v>22658091</v>
      </c>
      <c r="N99" s="15">
        <f>SUM(D99:M99)</f>
        <v>1527205128</v>
      </c>
      <c r="O99" s="37">
        <f t="shared" si="17"/>
        <v>1611.411022385792</v>
      </c>
      <c r="P99" s="6"/>
      <c r="Q99" s="2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5" ht="15">
      <c r="A100" s="16"/>
      <c r="B100" s="18"/>
      <c r="C100" s="1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9"/>
    </row>
    <row r="101" spans="1:15" ht="15">
      <c r="A101" s="38"/>
      <c r="B101" s="39"/>
      <c r="C101" s="39"/>
      <c r="D101" s="40"/>
      <c r="E101" s="40"/>
      <c r="F101" s="40"/>
      <c r="G101" s="40"/>
      <c r="H101" s="40"/>
      <c r="I101" s="40"/>
      <c r="J101" s="40"/>
      <c r="K101" s="40"/>
      <c r="L101" s="48" t="s">
        <v>180</v>
      </c>
      <c r="M101" s="48"/>
      <c r="N101" s="48"/>
      <c r="O101" s="41">
        <v>947744</v>
      </c>
    </row>
    <row r="102" spans="1:15" ht="15">
      <c r="A102" s="49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1"/>
    </row>
    <row r="103" spans="1:15" ht="15.75" customHeight="1" thickBot="1">
      <c r="A103" s="52" t="s">
        <v>103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4"/>
    </row>
  </sheetData>
  <sheetProtection/>
  <mergeCells count="10">
    <mergeCell ref="L101:N101"/>
    <mergeCell ref="A102:O102"/>
    <mergeCell ref="A103:O10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87934539</v>
      </c>
      <c r="E5" s="26">
        <f t="shared" si="0"/>
        <v>69221640</v>
      </c>
      <c r="F5" s="26">
        <f t="shared" si="0"/>
        <v>0</v>
      </c>
      <c r="G5" s="26">
        <f t="shared" si="0"/>
        <v>981372</v>
      </c>
      <c r="H5" s="26">
        <f t="shared" si="0"/>
        <v>0</v>
      </c>
      <c r="I5" s="26">
        <f t="shared" si="0"/>
        <v>0</v>
      </c>
      <c r="J5" s="26">
        <f t="shared" si="0"/>
        <v>124158645</v>
      </c>
      <c r="K5" s="26">
        <f t="shared" si="0"/>
        <v>0</v>
      </c>
      <c r="L5" s="26">
        <f t="shared" si="0"/>
        <v>0</v>
      </c>
      <c r="M5" s="26">
        <f t="shared" si="0"/>
        <v>2829581</v>
      </c>
      <c r="N5" s="27">
        <f>SUM(D5:M5)</f>
        <v>285125777</v>
      </c>
      <c r="O5" s="32">
        <f aca="true" t="shared" si="1" ref="O5:O36">(N5/O$77)</f>
        <v>289.74606779709245</v>
      </c>
      <c r="P5" s="6"/>
    </row>
    <row r="6" spans="1:16" ht="15">
      <c r="A6" s="12"/>
      <c r="B6" s="44">
        <v>511</v>
      </c>
      <c r="C6" s="20" t="s">
        <v>20</v>
      </c>
      <c r="D6" s="46">
        <v>2075788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2075788</v>
      </c>
      <c r="O6" s="47">
        <f t="shared" si="1"/>
        <v>2.109424889284531</v>
      </c>
      <c r="P6" s="9"/>
    </row>
    <row r="7" spans="1:16" ht="15">
      <c r="A7" s="12"/>
      <c r="B7" s="44">
        <v>512</v>
      </c>
      <c r="C7" s="20" t="s">
        <v>21</v>
      </c>
      <c r="D7" s="46">
        <v>2443826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2443826</v>
      </c>
      <c r="O7" s="47">
        <f t="shared" si="1"/>
        <v>2.4834267225172604</v>
      </c>
      <c r="P7" s="9"/>
    </row>
    <row r="8" spans="1:16" ht="15">
      <c r="A8" s="12"/>
      <c r="B8" s="44">
        <v>513</v>
      </c>
      <c r="C8" s="20" t="s">
        <v>22</v>
      </c>
      <c r="D8" s="46">
        <v>23361461</v>
      </c>
      <c r="E8" s="46">
        <v>60899389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84260850</v>
      </c>
      <c r="O8" s="47">
        <f t="shared" si="1"/>
        <v>85.62624612063972</v>
      </c>
      <c r="P8" s="9"/>
    </row>
    <row r="9" spans="1:16" ht="15">
      <c r="A9" s="12"/>
      <c r="B9" s="44">
        <v>514</v>
      </c>
      <c r="C9" s="20" t="s">
        <v>23</v>
      </c>
      <c r="D9" s="46">
        <v>5306966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5306966</v>
      </c>
      <c r="O9" s="47">
        <f t="shared" si="1"/>
        <v>5.392962174839998</v>
      </c>
      <c r="P9" s="9"/>
    </row>
    <row r="10" spans="1:16" ht="15">
      <c r="A10" s="12"/>
      <c r="B10" s="44">
        <v>515</v>
      </c>
      <c r="C10" s="20" t="s">
        <v>24</v>
      </c>
      <c r="D10" s="46">
        <v>5043738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2829581</v>
      </c>
      <c r="N10" s="46">
        <f t="shared" si="2"/>
        <v>7873319</v>
      </c>
      <c r="O10" s="47">
        <f t="shared" si="1"/>
        <v>8.00090137329862</v>
      </c>
      <c r="P10" s="9"/>
    </row>
    <row r="11" spans="1:16" ht="15">
      <c r="A11" s="12"/>
      <c r="B11" s="44">
        <v>516</v>
      </c>
      <c r="C11" s="20" t="s">
        <v>25</v>
      </c>
      <c r="D11" s="46">
        <v>16397490</v>
      </c>
      <c r="E11" s="46">
        <v>557277</v>
      </c>
      <c r="F11" s="46">
        <v>0</v>
      </c>
      <c r="G11" s="46">
        <v>0</v>
      </c>
      <c r="H11" s="46">
        <v>0</v>
      </c>
      <c r="I11" s="46">
        <v>0</v>
      </c>
      <c r="J11" s="46">
        <v>44791057</v>
      </c>
      <c r="K11" s="46">
        <v>0</v>
      </c>
      <c r="L11" s="46">
        <v>0</v>
      </c>
      <c r="M11" s="46">
        <v>0</v>
      </c>
      <c r="N11" s="46">
        <f t="shared" si="2"/>
        <v>61745824</v>
      </c>
      <c r="O11" s="47">
        <f t="shared" si="1"/>
        <v>62.746377739433</v>
      </c>
      <c r="P11" s="9"/>
    </row>
    <row r="12" spans="1:16" ht="15">
      <c r="A12" s="12"/>
      <c r="B12" s="44">
        <v>519</v>
      </c>
      <c r="C12" s="20" t="s">
        <v>135</v>
      </c>
      <c r="D12" s="46">
        <v>33305270</v>
      </c>
      <c r="E12" s="46">
        <v>7764974</v>
      </c>
      <c r="F12" s="46">
        <v>0</v>
      </c>
      <c r="G12" s="46">
        <v>981372</v>
      </c>
      <c r="H12" s="46">
        <v>0</v>
      </c>
      <c r="I12" s="46">
        <v>0</v>
      </c>
      <c r="J12" s="46">
        <v>79367588</v>
      </c>
      <c r="K12" s="46">
        <v>0</v>
      </c>
      <c r="L12" s="46">
        <v>0</v>
      </c>
      <c r="M12" s="46">
        <v>0</v>
      </c>
      <c r="N12" s="46">
        <f t="shared" si="2"/>
        <v>121419204</v>
      </c>
      <c r="O12" s="47">
        <f t="shared" si="1"/>
        <v>123.38672877707931</v>
      </c>
      <c r="P12" s="9"/>
    </row>
    <row r="13" spans="1:16" ht="15.75">
      <c r="A13" s="28" t="s">
        <v>28</v>
      </c>
      <c r="B13" s="29"/>
      <c r="C13" s="30"/>
      <c r="D13" s="31">
        <f>SUM(D14:D22)</f>
        <v>79944362</v>
      </c>
      <c r="E13" s="31">
        <f aca="true" t="shared" si="3" ref="E13:M13">SUM(E14:E22)</f>
        <v>475427802</v>
      </c>
      <c r="F13" s="31">
        <f t="shared" si="3"/>
        <v>0</v>
      </c>
      <c r="G13" s="31">
        <f t="shared" si="3"/>
        <v>6903743</v>
      </c>
      <c r="H13" s="31">
        <f t="shared" si="3"/>
        <v>0</v>
      </c>
      <c r="I13" s="31">
        <f t="shared" si="3"/>
        <v>0</v>
      </c>
      <c r="J13" s="31">
        <f t="shared" si="3"/>
        <v>43276914</v>
      </c>
      <c r="K13" s="31">
        <f t="shared" si="3"/>
        <v>0</v>
      </c>
      <c r="L13" s="31">
        <f t="shared" si="3"/>
        <v>0</v>
      </c>
      <c r="M13" s="31">
        <f t="shared" si="3"/>
        <v>2538386</v>
      </c>
      <c r="N13" s="42">
        <f>SUM(D13:M13)</f>
        <v>608091207</v>
      </c>
      <c r="O13" s="43">
        <f t="shared" si="1"/>
        <v>617.9449572889292</v>
      </c>
      <c r="P13" s="10"/>
    </row>
    <row r="14" spans="1:16" ht="15">
      <c r="A14" s="12"/>
      <c r="B14" s="44">
        <v>521</v>
      </c>
      <c r="C14" s="20" t="s">
        <v>29</v>
      </c>
      <c r="D14" s="46">
        <v>1229820</v>
      </c>
      <c r="E14" s="46">
        <v>188698146</v>
      </c>
      <c r="F14" s="46">
        <v>0</v>
      </c>
      <c r="G14" s="46">
        <v>0</v>
      </c>
      <c r="H14" s="46">
        <v>0</v>
      </c>
      <c r="I14" s="46">
        <v>0</v>
      </c>
      <c r="J14" s="46">
        <v>43276914</v>
      </c>
      <c r="K14" s="46">
        <v>0</v>
      </c>
      <c r="L14" s="46">
        <v>0</v>
      </c>
      <c r="M14" s="46">
        <v>0</v>
      </c>
      <c r="N14" s="46">
        <f>SUM(D14:M14)</f>
        <v>233204880</v>
      </c>
      <c r="O14" s="47">
        <f t="shared" si="1"/>
        <v>236.98382405843583</v>
      </c>
      <c r="P14" s="9"/>
    </row>
    <row r="15" spans="1:16" ht="15">
      <c r="A15" s="12"/>
      <c r="B15" s="44">
        <v>522</v>
      </c>
      <c r="C15" s="20" t="s">
        <v>30</v>
      </c>
      <c r="D15" s="46">
        <v>1025918</v>
      </c>
      <c r="E15" s="46">
        <v>16027489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2">SUM(D15:M15)</f>
        <v>17053407</v>
      </c>
      <c r="O15" s="47">
        <f t="shared" si="1"/>
        <v>17.329747148022363</v>
      </c>
      <c r="P15" s="9"/>
    </row>
    <row r="16" spans="1:16" ht="15">
      <c r="A16" s="12"/>
      <c r="B16" s="44">
        <v>523</v>
      </c>
      <c r="C16" s="20" t="s">
        <v>136</v>
      </c>
      <c r="D16" s="46">
        <v>3396826</v>
      </c>
      <c r="E16" s="46">
        <v>125583328</v>
      </c>
      <c r="F16" s="46">
        <v>0</v>
      </c>
      <c r="G16" s="46">
        <v>1957778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130937932</v>
      </c>
      <c r="O16" s="47">
        <f t="shared" si="1"/>
        <v>133.05970200822313</v>
      </c>
      <c r="P16" s="9"/>
    </row>
    <row r="17" spans="1:16" ht="15">
      <c r="A17" s="12"/>
      <c r="B17" s="44">
        <v>524</v>
      </c>
      <c r="C17" s="20" t="s">
        <v>32</v>
      </c>
      <c r="D17" s="46">
        <v>1938951</v>
      </c>
      <c r="E17" s="46">
        <v>8890097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2538386</v>
      </c>
      <c r="N17" s="46">
        <f t="shared" si="4"/>
        <v>13367434</v>
      </c>
      <c r="O17" s="47">
        <f t="shared" si="1"/>
        <v>13.584045184512233</v>
      </c>
      <c r="P17" s="9"/>
    </row>
    <row r="18" spans="1:16" ht="15">
      <c r="A18" s="12"/>
      <c r="B18" s="44">
        <v>525</v>
      </c>
      <c r="C18" s="20" t="s">
        <v>33</v>
      </c>
      <c r="D18" s="46">
        <v>61546917</v>
      </c>
      <c r="E18" s="46">
        <v>13764374</v>
      </c>
      <c r="F18" s="46">
        <v>0</v>
      </c>
      <c r="G18" s="46">
        <v>179951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75491242</v>
      </c>
      <c r="O18" s="47">
        <f t="shared" si="1"/>
        <v>76.71453192609349</v>
      </c>
      <c r="P18" s="9"/>
    </row>
    <row r="19" spans="1:16" ht="15">
      <c r="A19" s="12"/>
      <c r="B19" s="44">
        <v>526</v>
      </c>
      <c r="C19" s="20" t="s">
        <v>34</v>
      </c>
      <c r="D19" s="46">
        <v>0</v>
      </c>
      <c r="E19" s="46">
        <v>122464368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122464368</v>
      </c>
      <c r="O19" s="47">
        <f t="shared" si="1"/>
        <v>124.44882902767532</v>
      </c>
      <c r="P19" s="9"/>
    </row>
    <row r="20" spans="1:16" ht="15">
      <c r="A20" s="12"/>
      <c r="B20" s="44">
        <v>527</v>
      </c>
      <c r="C20" s="20" t="s">
        <v>35</v>
      </c>
      <c r="D20" s="46">
        <v>6909602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6909602</v>
      </c>
      <c r="O20" s="47">
        <f t="shared" si="1"/>
        <v>7.021567922085577</v>
      </c>
      <c r="P20" s="9"/>
    </row>
    <row r="21" spans="1:16" ht="15">
      <c r="A21" s="12"/>
      <c r="B21" s="44">
        <v>528</v>
      </c>
      <c r="C21" s="20" t="s">
        <v>36</v>
      </c>
      <c r="D21" s="46">
        <v>1106436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1106436</v>
      </c>
      <c r="O21" s="47">
        <f t="shared" si="1"/>
        <v>1.1243651263040444</v>
      </c>
      <c r="P21" s="9"/>
    </row>
    <row r="22" spans="1:16" ht="15">
      <c r="A22" s="12"/>
      <c r="B22" s="44">
        <v>529</v>
      </c>
      <c r="C22" s="20" t="s">
        <v>37</v>
      </c>
      <c r="D22" s="46">
        <v>2789892</v>
      </c>
      <c r="E22" s="46">
        <v>0</v>
      </c>
      <c r="F22" s="46">
        <v>0</v>
      </c>
      <c r="G22" s="46">
        <v>4766014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7555906</v>
      </c>
      <c r="O22" s="47">
        <f t="shared" si="1"/>
        <v>7.678344887577308</v>
      </c>
      <c r="P22" s="9"/>
    </row>
    <row r="23" spans="1:16" ht="15.75">
      <c r="A23" s="28" t="s">
        <v>38</v>
      </c>
      <c r="B23" s="29"/>
      <c r="C23" s="30"/>
      <c r="D23" s="31">
        <f aca="true" t="shared" si="5" ref="D23:M23">SUM(D24:D28)</f>
        <v>8663530</v>
      </c>
      <c r="E23" s="31">
        <f t="shared" si="5"/>
        <v>21927686</v>
      </c>
      <c r="F23" s="31">
        <f t="shared" si="5"/>
        <v>0</v>
      </c>
      <c r="G23" s="31">
        <f t="shared" si="5"/>
        <v>23649273</v>
      </c>
      <c r="H23" s="31">
        <f t="shared" si="5"/>
        <v>0</v>
      </c>
      <c r="I23" s="31">
        <f t="shared" si="5"/>
        <v>241451595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295692084</v>
      </c>
      <c r="O23" s="43">
        <f t="shared" si="1"/>
        <v>300.4835954124469</v>
      </c>
      <c r="P23" s="10"/>
    </row>
    <row r="24" spans="1:16" ht="15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88431100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88431100</v>
      </c>
      <c r="O24" s="47">
        <f t="shared" si="1"/>
        <v>89.86407250008638</v>
      </c>
      <c r="P24" s="9"/>
    </row>
    <row r="25" spans="1:16" ht="15">
      <c r="A25" s="12"/>
      <c r="B25" s="44">
        <v>534</v>
      </c>
      <c r="C25" s="20" t="s">
        <v>137</v>
      </c>
      <c r="D25" s="46">
        <v>0</v>
      </c>
      <c r="E25" s="46">
        <v>1292798</v>
      </c>
      <c r="F25" s="46">
        <v>0</v>
      </c>
      <c r="G25" s="46">
        <v>0</v>
      </c>
      <c r="H25" s="46">
        <v>0</v>
      </c>
      <c r="I25" s="46">
        <v>84610123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85902921</v>
      </c>
      <c r="O25" s="47">
        <f t="shared" si="1"/>
        <v>87.29492588821346</v>
      </c>
      <c r="P25" s="9"/>
    </row>
    <row r="26" spans="1:16" ht="15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68410372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68410372</v>
      </c>
      <c r="O26" s="47">
        <f t="shared" si="1"/>
        <v>69.51892070963585</v>
      </c>
      <c r="P26" s="9"/>
    </row>
    <row r="27" spans="1:16" ht="15">
      <c r="A27" s="12"/>
      <c r="B27" s="44">
        <v>537</v>
      </c>
      <c r="C27" s="20" t="s">
        <v>138</v>
      </c>
      <c r="D27" s="46">
        <v>3733134</v>
      </c>
      <c r="E27" s="46">
        <v>1531089</v>
      </c>
      <c r="F27" s="46">
        <v>0</v>
      </c>
      <c r="G27" s="46">
        <v>13804043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19068266</v>
      </c>
      <c r="O27" s="47">
        <f t="shared" si="1"/>
        <v>19.37725571970644</v>
      </c>
      <c r="P27" s="9"/>
    </row>
    <row r="28" spans="1:16" ht="15">
      <c r="A28" s="12"/>
      <c r="B28" s="44">
        <v>538</v>
      </c>
      <c r="C28" s="20" t="s">
        <v>139</v>
      </c>
      <c r="D28" s="46">
        <v>4930396</v>
      </c>
      <c r="E28" s="46">
        <v>19103799</v>
      </c>
      <c r="F28" s="46">
        <v>0</v>
      </c>
      <c r="G28" s="46">
        <v>9845230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33879425</v>
      </c>
      <c r="O28" s="47">
        <f t="shared" si="1"/>
        <v>34.428420594804756</v>
      </c>
      <c r="P28" s="9"/>
    </row>
    <row r="29" spans="1:16" ht="15.75">
      <c r="A29" s="28" t="s">
        <v>44</v>
      </c>
      <c r="B29" s="29"/>
      <c r="C29" s="30"/>
      <c r="D29" s="31">
        <f aca="true" t="shared" si="7" ref="D29:M29">SUM(D30:D31)</f>
        <v>0</v>
      </c>
      <c r="E29" s="31">
        <f t="shared" si="7"/>
        <v>31620093</v>
      </c>
      <c r="F29" s="31">
        <f t="shared" si="7"/>
        <v>0</v>
      </c>
      <c r="G29" s="31">
        <f t="shared" si="7"/>
        <v>56385610</v>
      </c>
      <c r="H29" s="31">
        <f t="shared" si="7"/>
        <v>0</v>
      </c>
      <c r="I29" s="31">
        <f t="shared" si="7"/>
        <v>21384638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8">SUM(D29:M29)</f>
        <v>109390341</v>
      </c>
      <c r="O29" s="43">
        <f t="shared" si="1"/>
        <v>111.16294532617113</v>
      </c>
      <c r="P29" s="10"/>
    </row>
    <row r="30" spans="1:16" ht="15">
      <c r="A30" s="12"/>
      <c r="B30" s="44">
        <v>541</v>
      </c>
      <c r="C30" s="20" t="s">
        <v>140</v>
      </c>
      <c r="D30" s="46">
        <v>0</v>
      </c>
      <c r="E30" s="46">
        <v>31620093</v>
      </c>
      <c r="F30" s="46">
        <v>0</v>
      </c>
      <c r="G30" s="46">
        <v>56385610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88005703</v>
      </c>
      <c r="O30" s="47">
        <f t="shared" si="1"/>
        <v>89.43178219894436</v>
      </c>
      <c r="P30" s="9"/>
    </row>
    <row r="31" spans="1:16" ht="15">
      <c r="A31" s="12"/>
      <c r="B31" s="44">
        <v>542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21384638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21384638</v>
      </c>
      <c r="O31" s="47">
        <f t="shared" si="1"/>
        <v>21.731163127226758</v>
      </c>
      <c r="P31" s="9"/>
    </row>
    <row r="32" spans="1:16" ht="15.75">
      <c r="A32" s="28" t="s">
        <v>48</v>
      </c>
      <c r="B32" s="29"/>
      <c r="C32" s="30"/>
      <c r="D32" s="31">
        <f>SUM(D33:D37)</f>
        <v>23145138</v>
      </c>
      <c r="E32" s="31">
        <f aca="true" t="shared" si="9" ref="E32:M32">SUM(E33:E37)</f>
        <v>76539016</v>
      </c>
      <c r="F32" s="31">
        <f t="shared" si="9"/>
        <v>0</v>
      </c>
      <c r="G32" s="31">
        <f t="shared" si="9"/>
        <v>835078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4445321</v>
      </c>
      <c r="N32" s="31">
        <f t="shared" si="8"/>
        <v>104964553</v>
      </c>
      <c r="O32" s="43">
        <f t="shared" si="1"/>
        <v>106.66544010796156</v>
      </c>
      <c r="P32" s="10"/>
    </row>
    <row r="33" spans="1:16" ht="15">
      <c r="A33" s="13"/>
      <c r="B33" s="45">
        <v>551</v>
      </c>
      <c r="C33" s="21" t="s">
        <v>142</v>
      </c>
      <c r="D33" s="46">
        <v>714697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714697</v>
      </c>
      <c r="O33" s="47">
        <f t="shared" si="1"/>
        <v>0.726278232698612</v>
      </c>
      <c r="P33" s="9"/>
    </row>
    <row r="34" spans="1:16" ht="15">
      <c r="A34" s="13"/>
      <c r="B34" s="45">
        <v>552</v>
      </c>
      <c r="C34" s="21" t="s">
        <v>50</v>
      </c>
      <c r="D34" s="46">
        <v>2224732</v>
      </c>
      <c r="E34" s="46">
        <v>67776271</v>
      </c>
      <c r="F34" s="46">
        <v>0</v>
      </c>
      <c r="G34" s="46">
        <v>13508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70014511</v>
      </c>
      <c r="O34" s="47">
        <f t="shared" si="1"/>
        <v>71.14905381208754</v>
      </c>
      <c r="P34" s="9"/>
    </row>
    <row r="35" spans="1:16" ht="15">
      <c r="A35" s="13"/>
      <c r="B35" s="45">
        <v>553</v>
      </c>
      <c r="C35" s="21" t="s">
        <v>182</v>
      </c>
      <c r="D35" s="46">
        <v>560754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560754</v>
      </c>
      <c r="O35" s="47">
        <f t="shared" si="1"/>
        <v>0.5698406794749069</v>
      </c>
      <c r="P35" s="9"/>
    </row>
    <row r="36" spans="1:16" ht="15">
      <c r="A36" s="13"/>
      <c r="B36" s="45">
        <v>554</v>
      </c>
      <c r="C36" s="21" t="s">
        <v>52</v>
      </c>
      <c r="D36" s="46">
        <v>18805094</v>
      </c>
      <c r="E36" s="46">
        <v>8762745</v>
      </c>
      <c r="F36" s="46">
        <v>0</v>
      </c>
      <c r="G36" s="46">
        <v>775206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4445321</v>
      </c>
      <c r="N36" s="46">
        <f t="shared" si="8"/>
        <v>32788366</v>
      </c>
      <c r="O36" s="47">
        <f t="shared" si="1"/>
        <v>33.319681643487044</v>
      </c>
      <c r="P36" s="9"/>
    </row>
    <row r="37" spans="1:16" ht="15">
      <c r="A37" s="13"/>
      <c r="B37" s="45">
        <v>559</v>
      </c>
      <c r="C37" s="21" t="s">
        <v>53</v>
      </c>
      <c r="D37" s="46">
        <v>839861</v>
      </c>
      <c r="E37" s="46">
        <v>0</v>
      </c>
      <c r="F37" s="46">
        <v>0</v>
      </c>
      <c r="G37" s="46">
        <v>46364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886225</v>
      </c>
      <c r="O37" s="47">
        <f aca="true" t="shared" si="10" ref="O37:O68">(N37/O$77)</f>
        <v>0.9005857402134436</v>
      </c>
      <c r="P37" s="9"/>
    </row>
    <row r="38" spans="1:16" ht="15.75">
      <c r="A38" s="28" t="s">
        <v>54</v>
      </c>
      <c r="B38" s="29"/>
      <c r="C38" s="30"/>
      <c r="D38" s="31">
        <f aca="true" t="shared" si="11" ref="D38:M38">SUM(D39:D42)</f>
        <v>56546565</v>
      </c>
      <c r="E38" s="31">
        <f t="shared" si="11"/>
        <v>8156214</v>
      </c>
      <c r="F38" s="31">
        <f t="shared" si="11"/>
        <v>0</v>
      </c>
      <c r="G38" s="31">
        <f t="shared" si="11"/>
        <v>68606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175</v>
      </c>
      <c r="N38" s="31">
        <f t="shared" si="8"/>
        <v>64771560</v>
      </c>
      <c r="O38" s="43">
        <f t="shared" si="10"/>
        <v>65.82114396161187</v>
      </c>
      <c r="P38" s="10"/>
    </row>
    <row r="39" spans="1:16" ht="15">
      <c r="A39" s="12"/>
      <c r="B39" s="44">
        <v>562</v>
      </c>
      <c r="C39" s="20" t="s">
        <v>143</v>
      </c>
      <c r="D39" s="46">
        <v>36422185</v>
      </c>
      <c r="E39" s="46">
        <v>8103214</v>
      </c>
      <c r="F39" s="46">
        <v>0</v>
      </c>
      <c r="G39" s="46">
        <v>68606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175</v>
      </c>
      <c r="N39" s="46">
        <f aca="true" t="shared" si="12" ref="N39:N47">SUM(D39:M39)</f>
        <v>44594180</v>
      </c>
      <c r="O39" s="47">
        <f t="shared" si="10"/>
        <v>45.3168017202308</v>
      </c>
      <c r="P39" s="9"/>
    </row>
    <row r="40" spans="1:16" ht="15">
      <c r="A40" s="12"/>
      <c r="B40" s="44">
        <v>563</v>
      </c>
      <c r="C40" s="20" t="s">
        <v>144</v>
      </c>
      <c r="D40" s="46">
        <v>6880678</v>
      </c>
      <c r="E40" s="46">
        <v>53000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6933678</v>
      </c>
      <c r="O40" s="47">
        <f t="shared" si="10"/>
        <v>7.046034059106512</v>
      </c>
      <c r="P40" s="9"/>
    </row>
    <row r="41" spans="1:16" ht="15">
      <c r="A41" s="12"/>
      <c r="B41" s="44">
        <v>564</v>
      </c>
      <c r="C41" s="20" t="s">
        <v>145</v>
      </c>
      <c r="D41" s="46">
        <v>8316606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8316606</v>
      </c>
      <c r="O41" s="47">
        <f t="shared" si="10"/>
        <v>8.45137157107232</v>
      </c>
      <c r="P41" s="9"/>
    </row>
    <row r="42" spans="1:16" ht="15">
      <c r="A42" s="12"/>
      <c r="B42" s="44">
        <v>569</v>
      </c>
      <c r="C42" s="20" t="s">
        <v>58</v>
      </c>
      <c r="D42" s="46">
        <v>4927096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4927096</v>
      </c>
      <c r="O42" s="47">
        <f t="shared" si="10"/>
        <v>5.006936611202231</v>
      </c>
      <c r="P42" s="9"/>
    </row>
    <row r="43" spans="1:16" ht="15.75">
      <c r="A43" s="28" t="s">
        <v>59</v>
      </c>
      <c r="B43" s="29"/>
      <c r="C43" s="30"/>
      <c r="D43" s="31">
        <f aca="true" t="shared" si="13" ref="D43:M43">SUM(D44:D47)</f>
        <v>17267715</v>
      </c>
      <c r="E43" s="31">
        <f t="shared" si="13"/>
        <v>9717907</v>
      </c>
      <c r="F43" s="31">
        <f t="shared" si="13"/>
        <v>0</v>
      </c>
      <c r="G43" s="31">
        <f t="shared" si="13"/>
        <v>7570755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34556377</v>
      </c>
      <c r="O43" s="43">
        <f t="shared" si="10"/>
        <v>35.11634219260325</v>
      </c>
      <c r="P43" s="9"/>
    </row>
    <row r="44" spans="1:16" ht="15">
      <c r="A44" s="12"/>
      <c r="B44" s="44">
        <v>571</v>
      </c>
      <c r="C44" s="20" t="s">
        <v>60</v>
      </c>
      <c r="D44" s="46">
        <v>0</v>
      </c>
      <c r="E44" s="46">
        <v>7596846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7596846</v>
      </c>
      <c r="O44" s="47">
        <f t="shared" si="10"/>
        <v>7.719948295520368</v>
      </c>
      <c r="P44" s="9"/>
    </row>
    <row r="45" spans="1:16" ht="15">
      <c r="A45" s="12"/>
      <c r="B45" s="44">
        <v>572</v>
      </c>
      <c r="C45" s="20" t="s">
        <v>146</v>
      </c>
      <c r="D45" s="46">
        <v>16747765</v>
      </c>
      <c r="E45" s="46">
        <v>2121061</v>
      </c>
      <c r="F45" s="46">
        <v>0</v>
      </c>
      <c r="G45" s="46">
        <v>7570755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26439581</v>
      </c>
      <c r="O45" s="47">
        <f t="shared" si="10"/>
        <v>26.868018421753277</v>
      </c>
      <c r="P45" s="9"/>
    </row>
    <row r="46" spans="1:16" ht="15">
      <c r="A46" s="12"/>
      <c r="B46" s="44">
        <v>573</v>
      </c>
      <c r="C46" s="20" t="s">
        <v>62</v>
      </c>
      <c r="D46" s="46">
        <v>510114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510114</v>
      </c>
      <c r="O46" s="47">
        <f t="shared" si="10"/>
        <v>0.5183800888975605</v>
      </c>
      <c r="P46" s="9"/>
    </row>
    <row r="47" spans="1:16" ht="15">
      <c r="A47" s="12"/>
      <c r="B47" s="44">
        <v>575</v>
      </c>
      <c r="C47" s="20" t="s">
        <v>147</v>
      </c>
      <c r="D47" s="46">
        <v>9836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9836</v>
      </c>
      <c r="O47" s="47">
        <f t="shared" si="10"/>
        <v>0.009995386432045396</v>
      </c>
      <c r="P47" s="9"/>
    </row>
    <row r="48" spans="1:16" ht="15.75">
      <c r="A48" s="28" t="s">
        <v>148</v>
      </c>
      <c r="B48" s="29"/>
      <c r="C48" s="30"/>
      <c r="D48" s="31">
        <f aca="true" t="shared" si="14" ref="D48:M48">SUM(D49:D50)</f>
        <v>9910800</v>
      </c>
      <c r="E48" s="31">
        <f t="shared" si="14"/>
        <v>17587828</v>
      </c>
      <c r="F48" s="31">
        <f t="shared" si="14"/>
        <v>0</v>
      </c>
      <c r="G48" s="31">
        <f t="shared" si="14"/>
        <v>2226705</v>
      </c>
      <c r="H48" s="31">
        <f t="shared" si="14"/>
        <v>0</v>
      </c>
      <c r="I48" s="31">
        <f t="shared" si="14"/>
        <v>5100832</v>
      </c>
      <c r="J48" s="31">
        <f t="shared" si="14"/>
        <v>1013273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35839438</v>
      </c>
      <c r="O48" s="43">
        <f t="shared" si="10"/>
        <v>36.42019442022491</v>
      </c>
      <c r="P48" s="9"/>
    </row>
    <row r="49" spans="1:16" ht="15">
      <c r="A49" s="12"/>
      <c r="B49" s="44">
        <v>581</v>
      </c>
      <c r="C49" s="20" t="s">
        <v>149</v>
      </c>
      <c r="D49" s="46">
        <v>9910800</v>
      </c>
      <c r="E49" s="46">
        <v>11454465</v>
      </c>
      <c r="F49" s="46">
        <v>0</v>
      </c>
      <c r="G49" s="46">
        <v>2226705</v>
      </c>
      <c r="H49" s="46">
        <v>0</v>
      </c>
      <c r="I49" s="46">
        <v>0</v>
      </c>
      <c r="J49" s="46">
        <v>1013273</v>
      </c>
      <c r="K49" s="46">
        <v>0</v>
      </c>
      <c r="L49" s="46">
        <v>0</v>
      </c>
      <c r="M49" s="46">
        <v>0</v>
      </c>
      <c r="N49" s="46">
        <f>SUM(D49:M49)</f>
        <v>24605243</v>
      </c>
      <c r="O49" s="47">
        <f t="shared" si="10"/>
        <v>25.003956083710854</v>
      </c>
      <c r="P49" s="9"/>
    </row>
    <row r="50" spans="1:16" ht="15">
      <c r="A50" s="12"/>
      <c r="B50" s="44">
        <v>591</v>
      </c>
      <c r="C50" s="20" t="s">
        <v>151</v>
      </c>
      <c r="D50" s="46">
        <v>0</v>
      </c>
      <c r="E50" s="46">
        <v>6133363</v>
      </c>
      <c r="F50" s="46">
        <v>0</v>
      </c>
      <c r="G50" s="46">
        <v>0</v>
      </c>
      <c r="H50" s="46">
        <v>0</v>
      </c>
      <c r="I50" s="46">
        <v>5100832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5" ref="N50:N55">SUM(D50:M50)</f>
        <v>11234195</v>
      </c>
      <c r="O50" s="47">
        <f t="shared" si="10"/>
        <v>11.416238336514054</v>
      </c>
      <c r="P50" s="9"/>
    </row>
    <row r="51" spans="1:16" ht="15.75">
      <c r="A51" s="28" t="s">
        <v>70</v>
      </c>
      <c r="B51" s="29"/>
      <c r="C51" s="30"/>
      <c r="D51" s="31">
        <f aca="true" t="shared" si="16" ref="D51:M51">SUM(D52:D74)</f>
        <v>16626915</v>
      </c>
      <c r="E51" s="31">
        <f t="shared" si="16"/>
        <v>50207816</v>
      </c>
      <c r="F51" s="31">
        <f t="shared" si="16"/>
        <v>0</v>
      </c>
      <c r="G51" s="31">
        <f t="shared" si="16"/>
        <v>10506948</v>
      </c>
      <c r="H51" s="31">
        <f t="shared" si="16"/>
        <v>0</v>
      </c>
      <c r="I51" s="31">
        <f t="shared" si="16"/>
        <v>0</v>
      </c>
      <c r="J51" s="31">
        <f t="shared" si="16"/>
        <v>1441433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78783112</v>
      </c>
      <c r="O51" s="43">
        <f t="shared" si="10"/>
        <v>80.05974468880773</v>
      </c>
      <c r="P51" s="9"/>
    </row>
    <row r="52" spans="1:16" ht="15">
      <c r="A52" s="12"/>
      <c r="B52" s="44">
        <v>603</v>
      </c>
      <c r="C52" s="20" t="s">
        <v>153</v>
      </c>
      <c r="D52" s="46">
        <v>1172323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1172323</v>
      </c>
      <c r="O52" s="47">
        <f t="shared" si="10"/>
        <v>1.1913197852963353</v>
      </c>
      <c r="P52" s="9"/>
    </row>
    <row r="53" spans="1:16" ht="15">
      <c r="A53" s="12"/>
      <c r="B53" s="44">
        <v>604</v>
      </c>
      <c r="C53" s="20" t="s">
        <v>154</v>
      </c>
      <c r="D53" s="46">
        <v>0</v>
      </c>
      <c r="E53" s="46">
        <v>1551418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1551418</v>
      </c>
      <c r="O53" s="47">
        <f t="shared" si="10"/>
        <v>1.5765577905277557</v>
      </c>
      <c r="P53" s="9"/>
    </row>
    <row r="54" spans="1:16" ht="15">
      <c r="A54" s="12"/>
      <c r="B54" s="44">
        <v>606</v>
      </c>
      <c r="C54" s="20" t="s">
        <v>155</v>
      </c>
      <c r="D54" s="46">
        <v>702686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702686</v>
      </c>
      <c r="O54" s="47">
        <f t="shared" si="10"/>
        <v>0.7140726017068169</v>
      </c>
      <c r="P54" s="9"/>
    </row>
    <row r="55" spans="1:16" ht="15">
      <c r="A55" s="12"/>
      <c r="B55" s="44">
        <v>608</v>
      </c>
      <c r="C55" s="20" t="s">
        <v>156</v>
      </c>
      <c r="D55" s="46">
        <v>0</v>
      </c>
      <c r="E55" s="46">
        <v>435076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435076</v>
      </c>
      <c r="O55" s="47">
        <f t="shared" si="10"/>
        <v>0.4421261434839958</v>
      </c>
      <c r="P55" s="9"/>
    </row>
    <row r="56" spans="1:16" ht="15">
      <c r="A56" s="12"/>
      <c r="B56" s="44">
        <v>609</v>
      </c>
      <c r="C56" s="20" t="s">
        <v>157</v>
      </c>
      <c r="D56" s="46">
        <v>744532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744532</v>
      </c>
      <c r="O56" s="47">
        <f t="shared" si="10"/>
        <v>0.7565966908320072</v>
      </c>
      <c r="P56" s="9"/>
    </row>
    <row r="57" spans="1:16" ht="15">
      <c r="A57" s="12"/>
      <c r="B57" s="44">
        <v>614</v>
      </c>
      <c r="C57" s="20" t="s">
        <v>158</v>
      </c>
      <c r="D57" s="46">
        <v>0</v>
      </c>
      <c r="E57" s="46">
        <v>3609060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aca="true" t="shared" si="17" ref="N57:N66">SUM(D57:M57)</f>
        <v>3609060</v>
      </c>
      <c r="O57" s="47">
        <f t="shared" si="10"/>
        <v>3.6675426348554043</v>
      </c>
      <c r="P57" s="9"/>
    </row>
    <row r="58" spans="1:16" ht="15">
      <c r="A58" s="12"/>
      <c r="B58" s="44">
        <v>622</v>
      </c>
      <c r="C58" s="20" t="s">
        <v>77</v>
      </c>
      <c r="D58" s="46">
        <v>515255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515255</v>
      </c>
      <c r="O58" s="47">
        <f t="shared" si="10"/>
        <v>0.5236043956937323</v>
      </c>
      <c r="P58" s="9"/>
    </row>
    <row r="59" spans="1:16" ht="15">
      <c r="A59" s="12"/>
      <c r="B59" s="44">
        <v>623</v>
      </c>
      <c r="C59" s="20" t="s">
        <v>110</v>
      </c>
      <c r="D59" s="46">
        <v>0</v>
      </c>
      <c r="E59" s="46">
        <v>3559783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3559783</v>
      </c>
      <c r="O59" s="47">
        <f t="shared" si="10"/>
        <v>3.6174671308688344</v>
      </c>
      <c r="P59" s="9"/>
    </row>
    <row r="60" spans="1:16" ht="15">
      <c r="A60" s="12"/>
      <c r="B60" s="44">
        <v>634</v>
      </c>
      <c r="C60" s="20" t="s">
        <v>162</v>
      </c>
      <c r="D60" s="46">
        <v>0</v>
      </c>
      <c r="E60" s="46">
        <v>2813424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2813424</v>
      </c>
      <c r="O60" s="47">
        <f t="shared" si="10"/>
        <v>2.8590138346066376</v>
      </c>
      <c r="P60" s="9"/>
    </row>
    <row r="61" spans="1:16" ht="15">
      <c r="A61" s="12"/>
      <c r="B61" s="44">
        <v>654</v>
      </c>
      <c r="C61" s="20" t="s">
        <v>163</v>
      </c>
      <c r="D61" s="46">
        <v>0</v>
      </c>
      <c r="E61" s="46">
        <v>2101072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2101072</v>
      </c>
      <c r="O61" s="47">
        <f t="shared" si="10"/>
        <v>2.135118601214974</v>
      </c>
      <c r="P61" s="9"/>
    </row>
    <row r="62" spans="1:16" ht="15">
      <c r="A62" s="12"/>
      <c r="B62" s="44">
        <v>671</v>
      </c>
      <c r="C62" s="20" t="s">
        <v>80</v>
      </c>
      <c r="D62" s="46">
        <v>676512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676512</v>
      </c>
      <c r="O62" s="47">
        <f t="shared" si="10"/>
        <v>0.6874744678645685</v>
      </c>
      <c r="P62" s="9"/>
    </row>
    <row r="63" spans="1:16" ht="15">
      <c r="A63" s="12"/>
      <c r="B63" s="44">
        <v>674</v>
      </c>
      <c r="C63" s="20" t="s">
        <v>164</v>
      </c>
      <c r="D63" s="46">
        <v>0</v>
      </c>
      <c r="E63" s="46">
        <v>1371065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1371065</v>
      </c>
      <c r="O63" s="47">
        <f t="shared" si="10"/>
        <v>1.393282279224514</v>
      </c>
      <c r="P63" s="9"/>
    </row>
    <row r="64" spans="1:16" ht="15">
      <c r="A64" s="12"/>
      <c r="B64" s="44">
        <v>685</v>
      </c>
      <c r="C64" s="20" t="s">
        <v>83</v>
      </c>
      <c r="D64" s="46">
        <v>38873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38873</v>
      </c>
      <c r="O64" s="47">
        <f t="shared" si="10"/>
        <v>0.03950291345800129</v>
      </c>
      <c r="P64" s="9"/>
    </row>
    <row r="65" spans="1:16" ht="15">
      <c r="A65" s="12"/>
      <c r="B65" s="44">
        <v>691</v>
      </c>
      <c r="C65" s="20" t="s">
        <v>84</v>
      </c>
      <c r="D65" s="46">
        <v>334971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334971</v>
      </c>
      <c r="O65" s="47">
        <f t="shared" si="10"/>
        <v>0.3403990024937656</v>
      </c>
      <c r="P65" s="9"/>
    </row>
    <row r="66" spans="1:16" ht="15">
      <c r="A66" s="12"/>
      <c r="B66" s="44">
        <v>694</v>
      </c>
      <c r="C66" s="20" t="s">
        <v>167</v>
      </c>
      <c r="D66" s="46">
        <v>0</v>
      </c>
      <c r="E66" s="46">
        <v>1413388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1413388</v>
      </c>
      <c r="O66" s="47">
        <f t="shared" si="10"/>
        <v>1.4362910978462564</v>
      </c>
      <c r="P66" s="9"/>
    </row>
    <row r="67" spans="1:16" ht="15">
      <c r="A67" s="12"/>
      <c r="B67" s="44">
        <v>711</v>
      </c>
      <c r="C67" s="20" t="s">
        <v>124</v>
      </c>
      <c r="D67" s="46">
        <v>0</v>
      </c>
      <c r="E67" s="46">
        <v>21793331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aca="true" t="shared" si="18" ref="N67:N74">SUM(D67:M67)</f>
        <v>21793331</v>
      </c>
      <c r="O67" s="47">
        <f t="shared" si="10"/>
        <v>22.14647875014989</v>
      </c>
      <c r="P67" s="9"/>
    </row>
    <row r="68" spans="1:16" ht="15">
      <c r="A68" s="12"/>
      <c r="B68" s="44">
        <v>712</v>
      </c>
      <c r="C68" s="20" t="s">
        <v>125</v>
      </c>
      <c r="D68" s="46">
        <v>4950357</v>
      </c>
      <c r="E68" s="46">
        <v>0</v>
      </c>
      <c r="F68" s="46">
        <v>0</v>
      </c>
      <c r="G68" s="46">
        <v>10506948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15457305</v>
      </c>
      <c r="O68" s="47">
        <f t="shared" si="10"/>
        <v>15.707781280295594</v>
      </c>
      <c r="P68" s="9"/>
    </row>
    <row r="69" spans="1:16" ht="15">
      <c r="A69" s="12"/>
      <c r="B69" s="44">
        <v>713</v>
      </c>
      <c r="C69" s="20" t="s">
        <v>170</v>
      </c>
      <c r="D69" s="46">
        <v>6879225</v>
      </c>
      <c r="E69" s="46">
        <v>3517157</v>
      </c>
      <c r="F69" s="46">
        <v>0</v>
      </c>
      <c r="G69" s="46">
        <v>0</v>
      </c>
      <c r="H69" s="46">
        <v>0</v>
      </c>
      <c r="I69" s="46">
        <v>0</v>
      </c>
      <c r="J69" s="46">
        <v>1441433</v>
      </c>
      <c r="K69" s="46">
        <v>0</v>
      </c>
      <c r="L69" s="46">
        <v>0</v>
      </c>
      <c r="M69" s="46">
        <v>0</v>
      </c>
      <c r="N69" s="46">
        <f t="shared" si="18"/>
        <v>11837815</v>
      </c>
      <c r="O69" s="47">
        <f aca="true" t="shared" si="19" ref="O69:O75">(N69/O$77)</f>
        <v>12.029639633597343</v>
      </c>
      <c r="P69" s="9"/>
    </row>
    <row r="70" spans="1:16" ht="15">
      <c r="A70" s="12"/>
      <c r="B70" s="44">
        <v>714</v>
      </c>
      <c r="C70" s="20" t="s">
        <v>127</v>
      </c>
      <c r="D70" s="46">
        <v>232751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232751</v>
      </c>
      <c r="O70" s="47">
        <f t="shared" si="19"/>
        <v>0.23652258920750285</v>
      </c>
      <c r="P70" s="9"/>
    </row>
    <row r="71" spans="1:16" ht="15">
      <c r="A71" s="12"/>
      <c r="B71" s="44">
        <v>715</v>
      </c>
      <c r="C71" s="20" t="s">
        <v>128</v>
      </c>
      <c r="D71" s="46">
        <v>379430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379430</v>
      </c>
      <c r="O71" s="47">
        <f t="shared" si="19"/>
        <v>0.3855784337038415</v>
      </c>
      <c r="P71" s="9"/>
    </row>
    <row r="72" spans="1:16" ht="15">
      <c r="A72" s="12"/>
      <c r="B72" s="44">
        <v>724</v>
      </c>
      <c r="C72" s="20" t="s">
        <v>171</v>
      </c>
      <c r="D72" s="46">
        <v>0</v>
      </c>
      <c r="E72" s="46">
        <v>3035997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3035997</v>
      </c>
      <c r="O72" s="47">
        <f t="shared" si="19"/>
        <v>3.0851934954789066</v>
      </c>
      <c r="P72" s="9"/>
    </row>
    <row r="73" spans="1:16" ht="15">
      <c r="A73" s="12"/>
      <c r="B73" s="44">
        <v>744</v>
      </c>
      <c r="C73" s="20" t="s">
        <v>174</v>
      </c>
      <c r="D73" s="46">
        <v>0</v>
      </c>
      <c r="E73" s="46">
        <v>1729802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1729802</v>
      </c>
      <c r="O73" s="47">
        <f t="shared" si="19"/>
        <v>1.7578323953766766</v>
      </c>
      <c r="P73" s="9"/>
    </row>
    <row r="74" spans="1:16" ht="15.75" thickBot="1">
      <c r="A74" s="12"/>
      <c r="B74" s="44">
        <v>764</v>
      </c>
      <c r="C74" s="20" t="s">
        <v>175</v>
      </c>
      <c r="D74" s="46">
        <v>0</v>
      </c>
      <c r="E74" s="46">
        <v>3277243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3277243</v>
      </c>
      <c r="O74" s="47">
        <f t="shared" si="19"/>
        <v>3.3303487410243746</v>
      </c>
      <c r="P74" s="9"/>
    </row>
    <row r="75" spans="1:119" ht="16.5" thickBot="1">
      <c r="A75" s="14" t="s">
        <v>10</v>
      </c>
      <c r="B75" s="23"/>
      <c r="C75" s="22"/>
      <c r="D75" s="15">
        <f aca="true" t="shared" si="20" ref="D75:M75">SUM(D5,D13,D23,D29,D32,D38,D43,D48,D51)</f>
        <v>300039564</v>
      </c>
      <c r="E75" s="15">
        <f t="shared" si="20"/>
        <v>760406002</v>
      </c>
      <c r="F75" s="15">
        <f t="shared" si="20"/>
        <v>0</v>
      </c>
      <c r="G75" s="15">
        <f t="shared" si="20"/>
        <v>109128090</v>
      </c>
      <c r="H75" s="15">
        <f t="shared" si="20"/>
        <v>0</v>
      </c>
      <c r="I75" s="15">
        <f t="shared" si="20"/>
        <v>267937065</v>
      </c>
      <c r="J75" s="15">
        <f t="shared" si="20"/>
        <v>169890265</v>
      </c>
      <c r="K75" s="15">
        <f t="shared" si="20"/>
        <v>0</v>
      </c>
      <c r="L75" s="15">
        <f t="shared" si="20"/>
        <v>0</v>
      </c>
      <c r="M75" s="15">
        <f t="shared" si="20"/>
        <v>9813463</v>
      </c>
      <c r="N75" s="15">
        <f>SUM(D75:M75)</f>
        <v>1617214449</v>
      </c>
      <c r="O75" s="37">
        <f t="shared" si="19"/>
        <v>1643.420431195849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5" ht="15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5" ht="15">
      <c r="A77" s="38"/>
      <c r="B77" s="39"/>
      <c r="C77" s="39"/>
      <c r="D77" s="40"/>
      <c r="E77" s="40"/>
      <c r="F77" s="40"/>
      <c r="G77" s="40"/>
      <c r="H77" s="40"/>
      <c r="I77" s="40"/>
      <c r="J77" s="40"/>
      <c r="K77" s="40"/>
      <c r="L77" s="48" t="s">
        <v>196</v>
      </c>
      <c r="M77" s="48"/>
      <c r="N77" s="48"/>
      <c r="O77" s="41">
        <v>984054</v>
      </c>
    </row>
    <row r="78" spans="1:15" ht="15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5" ht="15.75" customHeight="1" thickBot="1">
      <c r="A79" s="52" t="s">
        <v>103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sheetProtection/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86434528</v>
      </c>
      <c r="E5" s="26">
        <f t="shared" si="0"/>
        <v>63706746</v>
      </c>
      <c r="F5" s="26">
        <f t="shared" si="0"/>
        <v>0</v>
      </c>
      <c r="G5" s="26">
        <f t="shared" si="0"/>
        <v>7483088</v>
      </c>
      <c r="H5" s="26">
        <f t="shared" si="0"/>
        <v>0</v>
      </c>
      <c r="I5" s="26">
        <f t="shared" si="0"/>
        <v>0</v>
      </c>
      <c r="J5" s="26">
        <f t="shared" si="0"/>
        <v>119530942</v>
      </c>
      <c r="K5" s="26">
        <f t="shared" si="0"/>
        <v>0</v>
      </c>
      <c r="L5" s="26">
        <f t="shared" si="0"/>
        <v>0</v>
      </c>
      <c r="M5" s="26">
        <f t="shared" si="0"/>
        <v>2953598</v>
      </c>
      <c r="N5" s="27">
        <f>SUM(D5:M5)</f>
        <v>280108902</v>
      </c>
      <c r="O5" s="32">
        <f aca="true" t="shared" si="1" ref="O5:O36">(N5/O$80)</f>
        <v>286.39674248117416</v>
      </c>
      <c r="P5" s="6"/>
    </row>
    <row r="6" spans="1:16" ht="15">
      <c r="A6" s="12"/>
      <c r="B6" s="44">
        <v>511</v>
      </c>
      <c r="C6" s="20" t="s">
        <v>20</v>
      </c>
      <c r="D6" s="46">
        <v>2045827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2045827</v>
      </c>
      <c r="O6" s="47">
        <f t="shared" si="1"/>
        <v>2.091751402031604</v>
      </c>
      <c r="P6" s="9"/>
    </row>
    <row r="7" spans="1:16" ht="15">
      <c r="A7" s="12"/>
      <c r="B7" s="44">
        <v>512</v>
      </c>
      <c r="C7" s="20" t="s">
        <v>21</v>
      </c>
      <c r="D7" s="46">
        <v>1672476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51">SUM(D7:M7)</f>
        <v>1672476</v>
      </c>
      <c r="O7" s="47">
        <f t="shared" si="1"/>
        <v>1.7100194776313973</v>
      </c>
      <c r="P7" s="9"/>
    </row>
    <row r="8" spans="1:16" ht="15">
      <c r="A8" s="12"/>
      <c r="B8" s="44">
        <v>513</v>
      </c>
      <c r="C8" s="20" t="s">
        <v>22</v>
      </c>
      <c r="D8" s="46">
        <v>23565365</v>
      </c>
      <c r="E8" s="46">
        <v>55989384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79554749</v>
      </c>
      <c r="O8" s="47">
        <f t="shared" si="1"/>
        <v>81.34058146608795</v>
      </c>
      <c r="P8" s="9"/>
    </row>
    <row r="9" spans="1:16" ht="15">
      <c r="A9" s="12"/>
      <c r="B9" s="44">
        <v>514</v>
      </c>
      <c r="C9" s="20" t="s">
        <v>23</v>
      </c>
      <c r="D9" s="46">
        <v>4930770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4930770</v>
      </c>
      <c r="O9" s="47">
        <f t="shared" si="1"/>
        <v>5.041455147769274</v>
      </c>
      <c r="P9" s="9"/>
    </row>
    <row r="10" spans="1:16" ht="15">
      <c r="A10" s="12"/>
      <c r="B10" s="44">
        <v>515</v>
      </c>
      <c r="C10" s="20" t="s">
        <v>24</v>
      </c>
      <c r="D10" s="46">
        <v>5207541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2953598</v>
      </c>
      <c r="N10" s="46">
        <f t="shared" si="2"/>
        <v>8161139</v>
      </c>
      <c r="O10" s="47">
        <f t="shared" si="1"/>
        <v>8.344338961908706</v>
      </c>
      <c r="P10" s="9"/>
    </row>
    <row r="11" spans="1:16" ht="15">
      <c r="A11" s="12"/>
      <c r="B11" s="44">
        <v>516</v>
      </c>
      <c r="C11" s="20" t="s">
        <v>25</v>
      </c>
      <c r="D11" s="46">
        <v>17432210</v>
      </c>
      <c r="E11" s="46">
        <v>462650</v>
      </c>
      <c r="F11" s="46">
        <v>0</v>
      </c>
      <c r="G11" s="46">
        <v>0</v>
      </c>
      <c r="H11" s="46">
        <v>0</v>
      </c>
      <c r="I11" s="46">
        <v>0</v>
      </c>
      <c r="J11" s="46">
        <v>39715809</v>
      </c>
      <c r="K11" s="46">
        <v>0</v>
      </c>
      <c r="L11" s="46">
        <v>0</v>
      </c>
      <c r="M11" s="46">
        <v>0</v>
      </c>
      <c r="N11" s="46">
        <f t="shared" si="2"/>
        <v>57610669</v>
      </c>
      <c r="O11" s="47">
        <f t="shared" si="1"/>
        <v>58.90390421708613</v>
      </c>
      <c r="P11" s="9"/>
    </row>
    <row r="12" spans="1:16" ht="15">
      <c r="A12" s="12"/>
      <c r="B12" s="44">
        <v>519</v>
      </c>
      <c r="C12" s="20" t="s">
        <v>135</v>
      </c>
      <c r="D12" s="46">
        <v>31580339</v>
      </c>
      <c r="E12" s="46">
        <v>7254712</v>
      </c>
      <c r="F12" s="46">
        <v>0</v>
      </c>
      <c r="G12" s="46">
        <v>7483088</v>
      </c>
      <c r="H12" s="46">
        <v>0</v>
      </c>
      <c r="I12" s="46">
        <v>0</v>
      </c>
      <c r="J12" s="46">
        <v>79815133</v>
      </c>
      <c r="K12" s="46">
        <v>0</v>
      </c>
      <c r="L12" s="46">
        <v>0</v>
      </c>
      <c r="M12" s="46">
        <v>0</v>
      </c>
      <c r="N12" s="46">
        <f t="shared" si="2"/>
        <v>126133272</v>
      </c>
      <c r="O12" s="47">
        <f t="shared" si="1"/>
        <v>128.9646918086591</v>
      </c>
      <c r="P12" s="9"/>
    </row>
    <row r="13" spans="1:16" ht="15.75">
      <c r="A13" s="28" t="s">
        <v>28</v>
      </c>
      <c r="B13" s="29"/>
      <c r="C13" s="30"/>
      <c r="D13" s="31">
        <f>SUM(D14:D22)</f>
        <v>28840925</v>
      </c>
      <c r="E13" s="31">
        <f aca="true" t="shared" si="3" ref="E13:M13">SUM(E14:E22)</f>
        <v>455853006</v>
      </c>
      <c r="F13" s="31">
        <f t="shared" si="3"/>
        <v>0</v>
      </c>
      <c r="G13" s="31">
        <f t="shared" si="3"/>
        <v>33004361</v>
      </c>
      <c r="H13" s="31">
        <f t="shared" si="3"/>
        <v>0</v>
      </c>
      <c r="I13" s="31">
        <f t="shared" si="3"/>
        <v>0</v>
      </c>
      <c r="J13" s="31">
        <f t="shared" si="3"/>
        <v>40925035</v>
      </c>
      <c r="K13" s="31">
        <f t="shared" si="3"/>
        <v>0</v>
      </c>
      <c r="L13" s="31">
        <f t="shared" si="3"/>
        <v>0</v>
      </c>
      <c r="M13" s="31">
        <f t="shared" si="3"/>
        <v>1599745</v>
      </c>
      <c r="N13" s="42">
        <f>SUM(D13:M13)</f>
        <v>560223072</v>
      </c>
      <c r="O13" s="43">
        <f t="shared" si="1"/>
        <v>572.798871217582</v>
      </c>
      <c r="P13" s="10"/>
    </row>
    <row r="14" spans="1:16" ht="15">
      <c r="A14" s="12"/>
      <c r="B14" s="44">
        <v>521</v>
      </c>
      <c r="C14" s="20" t="s">
        <v>29</v>
      </c>
      <c r="D14" s="46">
        <v>954130</v>
      </c>
      <c r="E14" s="46">
        <v>178343208</v>
      </c>
      <c r="F14" s="46">
        <v>0</v>
      </c>
      <c r="G14" s="46">
        <v>0</v>
      </c>
      <c r="H14" s="46">
        <v>0</v>
      </c>
      <c r="I14" s="46">
        <v>0</v>
      </c>
      <c r="J14" s="46">
        <v>40925035</v>
      </c>
      <c r="K14" s="46">
        <v>0</v>
      </c>
      <c r="L14" s="46">
        <v>0</v>
      </c>
      <c r="M14" s="46">
        <v>0</v>
      </c>
      <c r="N14" s="46">
        <f t="shared" si="2"/>
        <v>220222373</v>
      </c>
      <c r="O14" s="47">
        <f t="shared" si="1"/>
        <v>225.16589011753038</v>
      </c>
      <c r="P14" s="9"/>
    </row>
    <row r="15" spans="1:16" ht="15">
      <c r="A15" s="12"/>
      <c r="B15" s="44">
        <v>522</v>
      </c>
      <c r="C15" s="20" t="s">
        <v>30</v>
      </c>
      <c r="D15" s="46">
        <v>1296425</v>
      </c>
      <c r="E15" s="46">
        <v>15330353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16626778</v>
      </c>
      <c r="O15" s="47">
        <f t="shared" si="1"/>
        <v>17.00001329182195</v>
      </c>
      <c r="P15" s="9"/>
    </row>
    <row r="16" spans="1:16" ht="15">
      <c r="A16" s="12"/>
      <c r="B16" s="44">
        <v>523</v>
      </c>
      <c r="C16" s="20" t="s">
        <v>136</v>
      </c>
      <c r="D16" s="46">
        <v>3553702</v>
      </c>
      <c r="E16" s="46">
        <v>122655858</v>
      </c>
      <c r="F16" s="46">
        <v>0</v>
      </c>
      <c r="G16" s="46">
        <v>7915774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134125334</v>
      </c>
      <c r="O16" s="47">
        <f t="shared" si="1"/>
        <v>137.13615835672184</v>
      </c>
      <c r="P16" s="9"/>
    </row>
    <row r="17" spans="1:16" ht="15">
      <c r="A17" s="12"/>
      <c r="B17" s="44">
        <v>524</v>
      </c>
      <c r="C17" s="20" t="s">
        <v>32</v>
      </c>
      <c r="D17" s="46">
        <v>1928844</v>
      </c>
      <c r="E17" s="46">
        <v>9726205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1599745</v>
      </c>
      <c r="N17" s="46">
        <f t="shared" si="2"/>
        <v>13254794</v>
      </c>
      <c r="O17" s="47">
        <f t="shared" si="1"/>
        <v>13.552335526483954</v>
      </c>
      <c r="P17" s="9"/>
    </row>
    <row r="18" spans="1:16" ht="15">
      <c r="A18" s="12"/>
      <c r="B18" s="44">
        <v>525</v>
      </c>
      <c r="C18" s="20" t="s">
        <v>33</v>
      </c>
      <c r="D18" s="46">
        <v>10044387</v>
      </c>
      <c r="E18" s="46">
        <v>10036179</v>
      </c>
      <c r="F18" s="46">
        <v>0</v>
      </c>
      <c r="G18" s="46">
        <v>6500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20087066</v>
      </c>
      <c r="O18" s="47">
        <f t="shared" si="1"/>
        <v>20.53797729143342</v>
      </c>
      <c r="P18" s="9"/>
    </row>
    <row r="19" spans="1:16" ht="15">
      <c r="A19" s="12"/>
      <c r="B19" s="44">
        <v>526</v>
      </c>
      <c r="C19" s="20" t="s">
        <v>34</v>
      </c>
      <c r="D19" s="46">
        <v>0</v>
      </c>
      <c r="E19" s="46">
        <v>119761203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2"/>
        <v>119761203</v>
      </c>
      <c r="O19" s="47">
        <f t="shared" si="1"/>
        <v>122.44958360811619</v>
      </c>
      <c r="P19" s="9"/>
    </row>
    <row r="20" spans="1:16" ht="15">
      <c r="A20" s="12"/>
      <c r="B20" s="44">
        <v>527</v>
      </c>
      <c r="C20" s="20" t="s">
        <v>35</v>
      </c>
      <c r="D20" s="46">
        <v>6662560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2"/>
        <v>6662560</v>
      </c>
      <c r="O20" s="47">
        <f t="shared" si="1"/>
        <v>6.812120096723566</v>
      </c>
      <c r="P20" s="9"/>
    </row>
    <row r="21" spans="1:16" ht="15">
      <c r="A21" s="12"/>
      <c r="B21" s="44">
        <v>528</v>
      </c>
      <c r="C21" s="20" t="s">
        <v>36</v>
      </c>
      <c r="D21" s="46">
        <v>1165314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2"/>
        <v>1165314</v>
      </c>
      <c r="O21" s="47">
        <f t="shared" si="1"/>
        <v>1.1914727849945554</v>
      </c>
      <c r="P21" s="9"/>
    </row>
    <row r="22" spans="1:16" ht="15">
      <c r="A22" s="12"/>
      <c r="B22" s="44">
        <v>529</v>
      </c>
      <c r="C22" s="20" t="s">
        <v>37</v>
      </c>
      <c r="D22" s="46">
        <v>3235563</v>
      </c>
      <c r="E22" s="46">
        <v>0</v>
      </c>
      <c r="F22" s="46">
        <v>0</v>
      </c>
      <c r="G22" s="46">
        <v>25082087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2"/>
        <v>28317650</v>
      </c>
      <c r="O22" s="47">
        <f t="shared" si="1"/>
        <v>28.953320143756166</v>
      </c>
      <c r="P22" s="9"/>
    </row>
    <row r="23" spans="1:16" ht="15.75">
      <c r="A23" s="28" t="s">
        <v>38</v>
      </c>
      <c r="B23" s="29"/>
      <c r="C23" s="30"/>
      <c r="D23" s="31">
        <f aca="true" t="shared" si="4" ref="D23:M23">SUM(D24:D28)</f>
        <v>13693523</v>
      </c>
      <c r="E23" s="31">
        <f t="shared" si="4"/>
        <v>22491427</v>
      </c>
      <c r="F23" s="31">
        <f t="shared" si="4"/>
        <v>0</v>
      </c>
      <c r="G23" s="31">
        <f t="shared" si="4"/>
        <v>19333383</v>
      </c>
      <c r="H23" s="31">
        <f t="shared" si="4"/>
        <v>0</v>
      </c>
      <c r="I23" s="31">
        <f t="shared" si="4"/>
        <v>247252991</v>
      </c>
      <c r="J23" s="31">
        <f t="shared" si="4"/>
        <v>0</v>
      </c>
      <c r="K23" s="31">
        <f t="shared" si="4"/>
        <v>0</v>
      </c>
      <c r="L23" s="31">
        <f t="shared" si="4"/>
        <v>0</v>
      </c>
      <c r="M23" s="31">
        <f t="shared" si="4"/>
        <v>0</v>
      </c>
      <c r="N23" s="42">
        <f>SUM(D23:M23)</f>
        <v>302771324</v>
      </c>
      <c r="O23" s="43">
        <f t="shared" si="1"/>
        <v>309.5678869581665</v>
      </c>
      <c r="P23" s="10"/>
    </row>
    <row r="24" spans="1:16" ht="15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89779559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2"/>
        <v>89779559</v>
      </c>
      <c r="O24" s="47">
        <f t="shared" si="1"/>
        <v>91.7949163893277</v>
      </c>
      <c r="P24" s="9"/>
    </row>
    <row r="25" spans="1:16" ht="15">
      <c r="A25" s="12"/>
      <c r="B25" s="44">
        <v>534</v>
      </c>
      <c r="C25" s="20" t="s">
        <v>137</v>
      </c>
      <c r="D25" s="46">
        <v>0</v>
      </c>
      <c r="E25" s="46">
        <v>1230847</v>
      </c>
      <c r="F25" s="46">
        <v>0</v>
      </c>
      <c r="G25" s="46">
        <v>0</v>
      </c>
      <c r="H25" s="46">
        <v>0</v>
      </c>
      <c r="I25" s="46">
        <v>89155643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2"/>
        <v>90386490</v>
      </c>
      <c r="O25" s="47">
        <f t="shared" si="1"/>
        <v>92.41547168075088</v>
      </c>
      <c r="P25" s="9"/>
    </row>
    <row r="26" spans="1:16" ht="15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68317789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2"/>
        <v>68317789</v>
      </c>
      <c r="O26" s="47">
        <f t="shared" si="1"/>
        <v>69.85137595918388</v>
      </c>
      <c r="P26" s="9"/>
    </row>
    <row r="27" spans="1:16" ht="15">
      <c r="A27" s="12"/>
      <c r="B27" s="44">
        <v>537</v>
      </c>
      <c r="C27" s="20" t="s">
        <v>138</v>
      </c>
      <c r="D27" s="46">
        <v>3760609</v>
      </c>
      <c r="E27" s="46">
        <v>1464706</v>
      </c>
      <c r="F27" s="46">
        <v>0</v>
      </c>
      <c r="G27" s="46">
        <v>12254504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2"/>
        <v>17479819</v>
      </c>
      <c r="O27" s="47">
        <f t="shared" si="1"/>
        <v>17.87220322173315</v>
      </c>
      <c r="P27" s="9"/>
    </row>
    <row r="28" spans="1:16" ht="15">
      <c r="A28" s="12"/>
      <c r="B28" s="44">
        <v>538</v>
      </c>
      <c r="C28" s="20" t="s">
        <v>139</v>
      </c>
      <c r="D28" s="46">
        <v>9932914</v>
      </c>
      <c r="E28" s="46">
        <v>19795874</v>
      </c>
      <c r="F28" s="46">
        <v>0</v>
      </c>
      <c r="G28" s="46">
        <v>7078879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2"/>
        <v>36807667</v>
      </c>
      <c r="O28" s="47">
        <f t="shared" si="1"/>
        <v>37.63391970717094</v>
      </c>
      <c r="P28" s="9"/>
    </row>
    <row r="29" spans="1:16" ht="15.75">
      <c r="A29" s="28" t="s">
        <v>44</v>
      </c>
      <c r="B29" s="29"/>
      <c r="C29" s="30"/>
      <c r="D29" s="31">
        <f aca="true" t="shared" si="5" ref="D29:M29">SUM(D30:D31)</f>
        <v>27798</v>
      </c>
      <c r="E29" s="31">
        <f t="shared" si="5"/>
        <v>37093791</v>
      </c>
      <c r="F29" s="31">
        <f t="shared" si="5"/>
        <v>0</v>
      </c>
      <c r="G29" s="31">
        <f t="shared" si="5"/>
        <v>52800864</v>
      </c>
      <c r="H29" s="31">
        <f t="shared" si="5"/>
        <v>0</v>
      </c>
      <c r="I29" s="31">
        <f t="shared" si="5"/>
        <v>21670254</v>
      </c>
      <c r="J29" s="31">
        <f t="shared" si="5"/>
        <v>0</v>
      </c>
      <c r="K29" s="31">
        <f t="shared" si="5"/>
        <v>0</v>
      </c>
      <c r="L29" s="31">
        <f t="shared" si="5"/>
        <v>0</v>
      </c>
      <c r="M29" s="31">
        <f t="shared" si="5"/>
        <v>0</v>
      </c>
      <c r="N29" s="31">
        <f>SUM(D29:M29)</f>
        <v>111592707</v>
      </c>
      <c r="O29" s="43">
        <f t="shared" si="1"/>
        <v>114.09772249743109</v>
      </c>
      <c r="P29" s="10"/>
    </row>
    <row r="30" spans="1:16" ht="15">
      <c r="A30" s="12"/>
      <c r="B30" s="44">
        <v>541</v>
      </c>
      <c r="C30" s="20" t="s">
        <v>140</v>
      </c>
      <c r="D30" s="46">
        <v>27798</v>
      </c>
      <c r="E30" s="46">
        <v>37093791</v>
      </c>
      <c r="F30" s="46">
        <v>0</v>
      </c>
      <c r="G30" s="46">
        <v>52800864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2"/>
        <v>89922453</v>
      </c>
      <c r="O30" s="47">
        <f t="shared" si="1"/>
        <v>91.94101805131666</v>
      </c>
      <c r="P30" s="9"/>
    </row>
    <row r="31" spans="1:16" ht="15">
      <c r="A31" s="12"/>
      <c r="B31" s="44">
        <v>542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21670254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2"/>
        <v>21670254</v>
      </c>
      <c r="O31" s="47">
        <f t="shared" si="1"/>
        <v>22.156704446114443</v>
      </c>
      <c r="P31" s="9"/>
    </row>
    <row r="32" spans="1:16" ht="15.75">
      <c r="A32" s="28" t="s">
        <v>48</v>
      </c>
      <c r="B32" s="29"/>
      <c r="C32" s="30"/>
      <c r="D32" s="31">
        <f>SUM(D33:D37)</f>
        <v>20281607</v>
      </c>
      <c r="E32" s="31">
        <f aca="true" t="shared" si="6" ref="E32:M32">SUM(E33:E37)</f>
        <v>79170028</v>
      </c>
      <c r="F32" s="31">
        <f t="shared" si="6"/>
        <v>0</v>
      </c>
      <c r="G32" s="31">
        <f t="shared" si="6"/>
        <v>1610907</v>
      </c>
      <c r="H32" s="31">
        <f t="shared" si="6"/>
        <v>0</v>
      </c>
      <c r="I32" s="31">
        <f t="shared" si="6"/>
        <v>0</v>
      </c>
      <c r="J32" s="31">
        <f t="shared" si="6"/>
        <v>0</v>
      </c>
      <c r="K32" s="31">
        <f t="shared" si="6"/>
        <v>0</v>
      </c>
      <c r="L32" s="31">
        <f t="shared" si="6"/>
        <v>0</v>
      </c>
      <c r="M32" s="31">
        <f t="shared" si="6"/>
        <v>4865399</v>
      </c>
      <c r="N32" s="31">
        <f>SUM(D32:M32)</f>
        <v>105927941</v>
      </c>
      <c r="O32" s="43">
        <f t="shared" si="1"/>
        <v>108.30579472314669</v>
      </c>
      <c r="P32" s="10"/>
    </row>
    <row r="33" spans="1:16" ht="15">
      <c r="A33" s="13"/>
      <c r="B33" s="45">
        <v>551</v>
      </c>
      <c r="C33" s="21" t="s">
        <v>142</v>
      </c>
      <c r="D33" s="46">
        <v>708728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2"/>
        <v>708728</v>
      </c>
      <c r="O33" s="47">
        <f t="shared" si="1"/>
        <v>0.7246374144338962</v>
      </c>
      <c r="P33" s="9"/>
    </row>
    <row r="34" spans="1:16" ht="15">
      <c r="A34" s="13"/>
      <c r="B34" s="45">
        <v>552</v>
      </c>
      <c r="C34" s="21" t="s">
        <v>50</v>
      </c>
      <c r="D34" s="46">
        <v>2879329</v>
      </c>
      <c r="E34" s="46">
        <v>70293885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2"/>
        <v>73173214</v>
      </c>
      <c r="O34" s="47">
        <f t="shared" si="1"/>
        <v>74.81579477426908</v>
      </c>
      <c r="P34" s="9"/>
    </row>
    <row r="35" spans="1:16" ht="15">
      <c r="A35" s="13"/>
      <c r="B35" s="45">
        <v>553</v>
      </c>
      <c r="C35" s="21" t="s">
        <v>182</v>
      </c>
      <c r="D35" s="46">
        <v>605743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2"/>
        <v>605743</v>
      </c>
      <c r="O35" s="47">
        <f t="shared" si="1"/>
        <v>0.6193406233864495</v>
      </c>
      <c r="P35" s="9"/>
    </row>
    <row r="36" spans="1:16" ht="15">
      <c r="A36" s="13"/>
      <c r="B36" s="45">
        <v>554</v>
      </c>
      <c r="C36" s="21" t="s">
        <v>52</v>
      </c>
      <c r="D36" s="46">
        <v>15006181</v>
      </c>
      <c r="E36" s="46">
        <v>8876143</v>
      </c>
      <c r="F36" s="46">
        <v>0</v>
      </c>
      <c r="G36" s="46">
        <v>1654038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4865399</v>
      </c>
      <c r="N36" s="46">
        <f t="shared" si="2"/>
        <v>30401761</v>
      </c>
      <c r="O36" s="47">
        <f t="shared" si="1"/>
        <v>31.084214938985426</v>
      </c>
      <c r="P36" s="9"/>
    </row>
    <row r="37" spans="1:16" ht="15">
      <c r="A37" s="13"/>
      <c r="B37" s="45">
        <v>559</v>
      </c>
      <c r="C37" s="21" t="s">
        <v>53</v>
      </c>
      <c r="D37" s="46">
        <v>1081626</v>
      </c>
      <c r="E37" s="46">
        <v>0</v>
      </c>
      <c r="F37" s="46">
        <v>0</v>
      </c>
      <c r="G37" s="46">
        <v>-43131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2"/>
        <v>1038495</v>
      </c>
      <c r="O37" s="47">
        <f aca="true" t="shared" si="7" ref="O37:O68">(N37/O$80)</f>
        <v>1.0618069720718373</v>
      </c>
      <c r="P37" s="9"/>
    </row>
    <row r="38" spans="1:16" ht="15.75">
      <c r="A38" s="28" t="s">
        <v>54</v>
      </c>
      <c r="B38" s="29"/>
      <c r="C38" s="30"/>
      <c r="D38" s="31">
        <f aca="true" t="shared" si="8" ref="D38:M38">SUM(D39:D42)</f>
        <v>57727860</v>
      </c>
      <c r="E38" s="31">
        <f t="shared" si="8"/>
        <v>8321481</v>
      </c>
      <c r="F38" s="31">
        <f t="shared" si="8"/>
        <v>0</v>
      </c>
      <c r="G38" s="31">
        <f t="shared" si="8"/>
        <v>55008</v>
      </c>
      <c r="H38" s="31">
        <f t="shared" si="8"/>
        <v>0</v>
      </c>
      <c r="I38" s="31">
        <f t="shared" si="8"/>
        <v>0</v>
      </c>
      <c r="J38" s="31">
        <f t="shared" si="8"/>
        <v>0</v>
      </c>
      <c r="K38" s="31">
        <f t="shared" si="8"/>
        <v>0</v>
      </c>
      <c r="L38" s="31">
        <f t="shared" si="8"/>
        <v>0</v>
      </c>
      <c r="M38" s="31">
        <f t="shared" si="8"/>
        <v>0</v>
      </c>
      <c r="N38" s="31">
        <f>SUM(D38:M38)</f>
        <v>66104349</v>
      </c>
      <c r="O38" s="43">
        <f t="shared" si="7"/>
        <v>67.58824900694754</v>
      </c>
      <c r="P38" s="10"/>
    </row>
    <row r="39" spans="1:16" ht="15">
      <c r="A39" s="12"/>
      <c r="B39" s="44">
        <v>562</v>
      </c>
      <c r="C39" s="20" t="s">
        <v>143</v>
      </c>
      <c r="D39" s="46">
        <v>38524725</v>
      </c>
      <c r="E39" s="46">
        <v>8268484</v>
      </c>
      <c r="F39" s="46">
        <v>0</v>
      </c>
      <c r="G39" s="46">
        <v>55008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2"/>
        <v>46848217</v>
      </c>
      <c r="O39" s="47">
        <f t="shared" si="7"/>
        <v>47.89985839097383</v>
      </c>
      <c r="P39" s="9"/>
    </row>
    <row r="40" spans="1:16" ht="15">
      <c r="A40" s="12"/>
      <c r="B40" s="44">
        <v>563</v>
      </c>
      <c r="C40" s="20" t="s">
        <v>144</v>
      </c>
      <c r="D40" s="46">
        <v>5747669</v>
      </c>
      <c r="E40" s="46">
        <v>52997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2"/>
        <v>5800666</v>
      </c>
      <c r="O40" s="47">
        <f t="shared" si="7"/>
        <v>5.9308784360637805</v>
      </c>
      <c r="P40" s="9"/>
    </row>
    <row r="41" spans="1:16" ht="15">
      <c r="A41" s="12"/>
      <c r="B41" s="44">
        <v>564</v>
      </c>
      <c r="C41" s="20" t="s">
        <v>145</v>
      </c>
      <c r="D41" s="46">
        <v>7816910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2"/>
        <v>7816910</v>
      </c>
      <c r="O41" s="47">
        <f t="shared" si="7"/>
        <v>7.992382763574273</v>
      </c>
      <c r="P41" s="9"/>
    </row>
    <row r="42" spans="1:16" ht="15">
      <c r="A42" s="12"/>
      <c r="B42" s="44">
        <v>569</v>
      </c>
      <c r="C42" s="20" t="s">
        <v>58</v>
      </c>
      <c r="D42" s="46">
        <v>5638556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2"/>
        <v>5638556</v>
      </c>
      <c r="O42" s="47">
        <f t="shared" si="7"/>
        <v>5.7651294163356495</v>
      </c>
      <c r="P42" s="9"/>
    </row>
    <row r="43" spans="1:16" ht="15.75">
      <c r="A43" s="28" t="s">
        <v>59</v>
      </c>
      <c r="B43" s="29"/>
      <c r="C43" s="30"/>
      <c r="D43" s="31">
        <f aca="true" t="shared" si="9" ref="D43:M43">SUM(D44:D47)</f>
        <v>17658521</v>
      </c>
      <c r="E43" s="31">
        <f t="shared" si="9"/>
        <v>9114348</v>
      </c>
      <c r="F43" s="31">
        <f t="shared" si="9"/>
        <v>0</v>
      </c>
      <c r="G43" s="31">
        <f t="shared" si="9"/>
        <v>7625023</v>
      </c>
      <c r="H43" s="31">
        <f t="shared" si="9"/>
        <v>0</v>
      </c>
      <c r="I43" s="31">
        <f t="shared" si="9"/>
        <v>0</v>
      </c>
      <c r="J43" s="31">
        <f t="shared" si="9"/>
        <v>0</v>
      </c>
      <c r="K43" s="31">
        <f t="shared" si="9"/>
        <v>0</v>
      </c>
      <c r="L43" s="31">
        <f t="shared" si="9"/>
        <v>0</v>
      </c>
      <c r="M43" s="31">
        <f t="shared" si="9"/>
        <v>0</v>
      </c>
      <c r="N43" s="31">
        <f>SUM(D43:M43)</f>
        <v>34397892</v>
      </c>
      <c r="O43" s="43">
        <f t="shared" si="7"/>
        <v>35.17005045780102</v>
      </c>
      <c r="P43" s="9"/>
    </row>
    <row r="44" spans="1:16" ht="15">
      <c r="A44" s="12"/>
      <c r="B44" s="44">
        <v>571</v>
      </c>
      <c r="C44" s="20" t="s">
        <v>60</v>
      </c>
      <c r="D44" s="46">
        <v>0</v>
      </c>
      <c r="E44" s="46">
        <v>7166858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2"/>
        <v>7166858</v>
      </c>
      <c r="O44" s="47">
        <f t="shared" si="7"/>
        <v>7.327738498739833</v>
      </c>
      <c r="P44" s="9"/>
    </row>
    <row r="45" spans="1:16" ht="15">
      <c r="A45" s="12"/>
      <c r="B45" s="44">
        <v>572</v>
      </c>
      <c r="C45" s="20" t="s">
        <v>146</v>
      </c>
      <c r="D45" s="46">
        <v>17121899</v>
      </c>
      <c r="E45" s="46">
        <v>1947490</v>
      </c>
      <c r="F45" s="46">
        <v>0</v>
      </c>
      <c r="G45" s="46">
        <v>7625023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2"/>
        <v>26694412</v>
      </c>
      <c r="O45" s="47">
        <f t="shared" si="7"/>
        <v>27.29364395298785</v>
      </c>
      <c r="P45" s="9"/>
    </row>
    <row r="46" spans="1:16" ht="15">
      <c r="A46" s="12"/>
      <c r="B46" s="44">
        <v>573</v>
      </c>
      <c r="C46" s="20" t="s">
        <v>62</v>
      </c>
      <c r="D46" s="46">
        <v>527792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2"/>
        <v>527792</v>
      </c>
      <c r="O46" s="47">
        <f t="shared" si="7"/>
        <v>0.5396397916251298</v>
      </c>
      <c r="P46" s="9"/>
    </row>
    <row r="47" spans="1:16" ht="15">
      <c r="A47" s="12"/>
      <c r="B47" s="44">
        <v>575</v>
      </c>
      <c r="C47" s="20" t="s">
        <v>147</v>
      </c>
      <c r="D47" s="46">
        <v>8830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2"/>
        <v>8830</v>
      </c>
      <c r="O47" s="47">
        <f t="shared" si="7"/>
        <v>0.009028214448210461</v>
      </c>
      <c r="P47" s="9"/>
    </row>
    <row r="48" spans="1:16" ht="15.75">
      <c r="A48" s="28" t="s">
        <v>148</v>
      </c>
      <c r="B48" s="29"/>
      <c r="C48" s="30"/>
      <c r="D48" s="31">
        <f aca="true" t="shared" si="10" ref="D48:M48">SUM(D49:D52)</f>
        <v>11094156</v>
      </c>
      <c r="E48" s="31">
        <f t="shared" si="10"/>
        <v>23136512</v>
      </c>
      <c r="F48" s="31">
        <f t="shared" si="10"/>
        <v>0</v>
      </c>
      <c r="G48" s="31">
        <f t="shared" si="10"/>
        <v>1869170</v>
      </c>
      <c r="H48" s="31">
        <f t="shared" si="10"/>
        <v>0</v>
      </c>
      <c r="I48" s="31">
        <f t="shared" si="10"/>
        <v>5507851</v>
      </c>
      <c r="J48" s="31">
        <f t="shared" si="10"/>
        <v>50916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>SUM(D48:M48)</f>
        <v>41658605</v>
      </c>
      <c r="O48" s="43">
        <f t="shared" si="7"/>
        <v>42.593750798787376</v>
      </c>
      <c r="P48" s="9"/>
    </row>
    <row r="49" spans="1:16" ht="15">
      <c r="A49" s="12"/>
      <c r="B49" s="44">
        <v>581</v>
      </c>
      <c r="C49" s="20" t="s">
        <v>149</v>
      </c>
      <c r="D49" s="46">
        <v>11074230</v>
      </c>
      <c r="E49" s="46">
        <v>17478241</v>
      </c>
      <c r="F49" s="46">
        <v>0</v>
      </c>
      <c r="G49" s="46">
        <v>1869170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2"/>
        <v>30421641</v>
      </c>
      <c r="O49" s="47">
        <f t="shared" si="7"/>
        <v>31.104541202091927</v>
      </c>
      <c r="P49" s="9"/>
    </row>
    <row r="50" spans="1:16" ht="15">
      <c r="A50" s="12"/>
      <c r="B50" s="44">
        <v>583</v>
      </c>
      <c r="C50" s="20" t="s">
        <v>66</v>
      </c>
      <c r="D50" s="46">
        <v>0</v>
      </c>
      <c r="E50" s="46">
        <v>5325080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2"/>
        <v>5325080</v>
      </c>
      <c r="O50" s="47">
        <f t="shared" si="7"/>
        <v>5.444616556497912</v>
      </c>
      <c r="P50" s="9"/>
    </row>
    <row r="51" spans="1:16" ht="15">
      <c r="A51" s="12"/>
      <c r="B51" s="44">
        <v>584</v>
      </c>
      <c r="C51" s="20" t="s">
        <v>188</v>
      </c>
      <c r="D51" s="46">
        <v>19926</v>
      </c>
      <c r="E51" s="46">
        <v>333191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2"/>
        <v>353117</v>
      </c>
      <c r="O51" s="47">
        <f t="shared" si="7"/>
        <v>0.3610437147575009</v>
      </c>
      <c r="P51" s="9"/>
    </row>
    <row r="52" spans="1:16" ht="15">
      <c r="A52" s="12"/>
      <c r="B52" s="44">
        <v>591</v>
      </c>
      <c r="C52" s="20" t="s">
        <v>151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5507851</v>
      </c>
      <c r="J52" s="46">
        <v>50916</v>
      </c>
      <c r="K52" s="46">
        <v>0</v>
      </c>
      <c r="L52" s="46">
        <v>0</v>
      </c>
      <c r="M52" s="46">
        <v>0</v>
      </c>
      <c r="N52" s="46">
        <f>SUM(D52:M52)</f>
        <v>5558767</v>
      </c>
      <c r="O52" s="47">
        <f t="shared" si="7"/>
        <v>5.683549325440036</v>
      </c>
      <c r="P52" s="9"/>
    </row>
    <row r="53" spans="1:16" ht="15.75">
      <c r="A53" s="28" t="s">
        <v>70</v>
      </c>
      <c r="B53" s="29"/>
      <c r="C53" s="30"/>
      <c r="D53" s="31">
        <f aca="true" t="shared" si="11" ref="D53:M53">SUM(D54:D77)</f>
        <v>16741210</v>
      </c>
      <c r="E53" s="31">
        <f t="shared" si="11"/>
        <v>48306897</v>
      </c>
      <c r="F53" s="31">
        <f t="shared" si="11"/>
        <v>0</v>
      </c>
      <c r="G53" s="31">
        <f t="shared" si="11"/>
        <v>4059080</v>
      </c>
      <c r="H53" s="31">
        <f t="shared" si="11"/>
        <v>0</v>
      </c>
      <c r="I53" s="31">
        <f t="shared" si="11"/>
        <v>0</v>
      </c>
      <c r="J53" s="31">
        <f t="shared" si="11"/>
        <v>0</v>
      </c>
      <c r="K53" s="31">
        <f t="shared" si="11"/>
        <v>0</v>
      </c>
      <c r="L53" s="31">
        <f t="shared" si="11"/>
        <v>0</v>
      </c>
      <c r="M53" s="31">
        <f t="shared" si="11"/>
        <v>0</v>
      </c>
      <c r="N53" s="31">
        <f>SUM(D53:M53)</f>
        <v>69107187</v>
      </c>
      <c r="O53" s="43">
        <f t="shared" si="7"/>
        <v>70.65849424106253</v>
      </c>
      <c r="P53" s="9"/>
    </row>
    <row r="54" spans="1:16" ht="15">
      <c r="A54" s="12"/>
      <c r="B54" s="44">
        <v>603</v>
      </c>
      <c r="C54" s="20" t="s">
        <v>153</v>
      </c>
      <c r="D54" s="46">
        <v>1118018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aca="true" t="shared" si="12" ref="N54:N65">SUM(D54:M54)</f>
        <v>1118018</v>
      </c>
      <c r="O54" s="47">
        <f t="shared" si="7"/>
        <v>1.1431150918413775</v>
      </c>
      <c r="P54" s="9"/>
    </row>
    <row r="55" spans="1:16" ht="15">
      <c r="A55" s="12"/>
      <c r="B55" s="44">
        <v>604</v>
      </c>
      <c r="C55" s="20" t="s">
        <v>154</v>
      </c>
      <c r="D55" s="46">
        <v>0</v>
      </c>
      <c r="E55" s="46">
        <v>2336189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2336189</v>
      </c>
      <c r="O55" s="47">
        <f t="shared" si="7"/>
        <v>2.388631402440583</v>
      </c>
      <c r="P55" s="9"/>
    </row>
    <row r="56" spans="1:16" ht="15">
      <c r="A56" s="12"/>
      <c r="B56" s="44">
        <v>606</v>
      </c>
      <c r="C56" s="20" t="s">
        <v>155</v>
      </c>
      <c r="D56" s="46">
        <v>628966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628966</v>
      </c>
      <c r="O56" s="47">
        <f t="shared" si="7"/>
        <v>0.6430849296300273</v>
      </c>
      <c r="P56" s="9"/>
    </row>
    <row r="57" spans="1:16" ht="15">
      <c r="A57" s="12"/>
      <c r="B57" s="44">
        <v>608</v>
      </c>
      <c r="C57" s="20" t="s">
        <v>156</v>
      </c>
      <c r="D57" s="46">
        <v>0</v>
      </c>
      <c r="E57" s="46">
        <v>620522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620522</v>
      </c>
      <c r="O57" s="47">
        <f t="shared" si="7"/>
        <v>0.6344513800489753</v>
      </c>
      <c r="P57" s="9"/>
    </row>
    <row r="58" spans="1:16" ht="15">
      <c r="A58" s="12"/>
      <c r="B58" s="44">
        <v>609</v>
      </c>
      <c r="C58" s="20" t="s">
        <v>157</v>
      </c>
      <c r="D58" s="46">
        <v>684497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684497</v>
      </c>
      <c r="O58" s="47">
        <f t="shared" si="7"/>
        <v>0.6998624807652</v>
      </c>
      <c r="P58" s="9"/>
    </row>
    <row r="59" spans="1:16" ht="15">
      <c r="A59" s="12"/>
      <c r="B59" s="44">
        <v>614</v>
      </c>
      <c r="C59" s="20" t="s">
        <v>158</v>
      </c>
      <c r="D59" s="46">
        <v>0</v>
      </c>
      <c r="E59" s="46">
        <v>3959347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3959347</v>
      </c>
      <c r="O59" s="47">
        <f t="shared" si="7"/>
        <v>4.0482257973815114</v>
      </c>
      <c r="P59" s="9"/>
    </row>
    <row r="60" spans="1:16" ht="15">
      <c r="A60" s="12"/>
      <c r="B60" s="44">
        <v>622</v>
      </c>
      <c r="C60" s="20" t="s">
        <v>77</v>
      </c>
      <c r="D60" s="46">
        <v>724984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724984</v>
      </c>
      <c r="O60" s="47">
        <f t="shared" si="7"/>
        <v>0.7412583265596164</v>
      </c>
      <c r="P60" s="9"/>
    </row>
    <row r="61" spans="1:16" ht="15">
      <c r="A61" s="12"/>
      <c r="B61" s="44">
        <v>623</v>
      </c>
      <c r="C61" s="20" t="s">
        <v>110</v>
      </c>
      <c r="D61" s="46">
        <v>0</v>
      </c>
      <c r="E61" s="46">
        <v>3087890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3087890</v>
      </c>
      <c r="O61" s="47">
        <f t="shared" si="7"/>
        <v>3.157206468005051</v>
      </c>
      <c r="P61" s="9"/>
    </row>
    <row r="62" spans="1:16" ht="15">
      <c r="A62" s="12"/>
      <c r="B62" s="44">
        <v>634</v>
      </c>
      <c r="C62" s="20" t="s">
        <v>162</v>
      </c>
      <c r="D62" s="46">
        <v>0</v>
      </c>
      <c r="E62" s="46">
        <v>2839532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2839532</v>
      </c>
      <c r="O62" s="47">
        <f t="shared" si="7"/>
        <v>2.903273366767378</v>
      </c>
      <c r="P62" s="9"/>
    </row>
    <row r="63" spans="1:16" ht="15">
      <c r="A63" s="12"/>
      <c r="B63" s="44">
        <v>654</v>
      </c>
      <c r="C63" s="20" t="s">
        <v>163</v>
      </c>
      <c r="D63" s="46">
        <v>0</v>
      </c>
      <c r="E63" s="46">
        <v>2710088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2710088</v>
      </c>
      <c r="O63" s="47">
        <f t="shared" si="7"/>
        <v>2.7709236282584135</v>
      </c>
      <c r="P63" s="9"/>
    </row>
    <row r="64" spans="1:16" ht="15">
      <c r="A64" s="12"/>
      <c r="B64" s="44">
        <v>671</v>
      </c>
      <c r="C64" s="20" t="s">
        <v>80</v>
      </c>
      <c r="D64" s="46">
        <v>680368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680368</v>
      </c>
      <c r="O64" s="47">
        <f t="shared" si="7"/>
        <v>0.6956407936240152</v>
      </c>
      <c r="P64" s="9"/>
    </row>
    <row r="65" spans="1:16" ht="15">
      <c r="A65" s="12"/>
      <c r="B65" s="44">
        <v>674</v>
      </c>
      <c r="C65" s="20" t="s">
        <v>164</v>
      </c>
      <c r="D65" s="46">
        <v>0</v>
      </c>
      <c r="E65" s="46">
        <v>1494440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1494440</v>
      </c>
      <c r="O65" s="47">
        <f t="shared" si="7"/>
        <v>1.5279869535655313</v>
      </c>
      <c r="P65" s="9"/>
    </row>
    <row r="66" spans="1:16" ht="15">
      <c r="A66" s="12"/>
      <c r="B66" s="44">
        <v>685</v>
      </c>
      <c r="C66" s="20" t="s">
        <v>83</v>
      </c>
      <c r="D66" s="46">
        <v>30310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aca="true" t="shared" si="13" ref="N66:N77">SUM(D66:M66)</f>
        <v>30310</v>
      </c>
      <c r="O66" s="47">
        <f t="shared" si="7"/>
        <v>0.030990394102520843</v>
      </c>
      <c r="P66" s="9"/>
    </row>
    <row r="67" spans="1:16" ht="15">
      <c r="A67" s="12"/>
      <c r="B67" s="44">
        <v>691</v>
      </c>
      <c r="C67" s="20" t="s">
        <v>84</v>
      </c>
      <c r="D67" s="46">
        <v>332890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332890</v>
      </c>
      <c r="O67" s="47">
        <f t="shared" si="7"/>
        <v>0.34036266224969197</v>
      </c>
      <c r="P67" s="9"/>
    </row>
    <row r="68" spans="1:16" ht="15">
      <c r="A68" s="12"/>
      <c r="B68" s="44">
        <v>694</v>
      </c>
      <c r="C68" s="20" t="s">
        <v>167</v>
      </c>
      <c r="D68" s="46">
        <v>0</v>
      </c>
      <c r="E68" s="46">
        <v>1454697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1454697</v>
      </c>
      <c r="O68" s="47">
        <f t="shared" si="7"/>
        <v>1.487351808965845</v>
      </c>
      <c r="P68" s="9"/>
    </row>
    <row r="69" spans="1:16" ht="15">
      <c r="A69" s="12"/>
      <c r="B69" s="44">
        <v>711</v>
      </c>
      <c r="C69" s="20" t="s">
        <v>124</v>
      </c>
      <c r="D69" s="46">
        <v>0</v>
      </c>
      <c r="E69" s="46">
        <v>20494544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20494544</v>
      </c>
      <c r="O69" s="47">
        <f aca="true" t="shared" si="14" ref="O69:O78">(N69/O$80)</f>
        <v>20.95460229335051</v>
      </c>
      <c r="P69" s="9"/>
    </row>
    <row r="70" spans="1:16" ht="15">
      <c r="A70" s="12"/>
      <c r="B70" s="44">
        <v>712</v>
      </c>
      <c r="C70" s="20" t="s">
        <v>125</v>
      </c>
      <c r="D70" s="46">
        <v>5443396</v>
      </c>
      <c r="E70" s="46">
        <v>0</v>
      </c>
      <c r="F70" s="46">
        <v>0</v>
      </c>
      <c r="G70" s="46">
        <v>4059080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9502476</v>
      </c>
      <c r="O70" s="47">
        <f t="shared" si="14"/>
        <v>9.715786083462417</v>
      </c>
      <c r="P70" s="9"/>
    </row>
    <row r="71" spans="1:16" ht="15">
      <c r="A71" s="12"/>
      <c r="B71" s="44">
        <v>713</v>
      </c>
      <c r="C71" s="20" t="s">
        <v>170</v>
      </c>
      <c r="D71" s="46">
        <v>6473229</v>
      </c>
      <c r="E71" s="46">
        <v>2112176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8585405</v>
      </c>
      <c r="O71" s="47">
        <f t="shared" si="14"/>
        <v>8.778128818203662</v>
      </c>
      <c r="P71" s="9"/>
    </row>
    <row r="72" spans="1:16" ht="15">
      <c r="A72" s="12"/>
      <c r="B72" s="44">
        <v>714</v>
      </c>
      <c r="C72" s="20" t="s">
        <v>127</v>
      </c>
      <c r="D72" s="46">
        <v>250742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250742</v>
      </c>
      <c r="O72" s="47">
        <f t="shared" si="14"/>
        <v>0.2563706168939057</v>
      </c>
      <c r="P72" s="9"/>
    </row>
    <row r="73" spans="1:16" ht="15">
      <c r="A73" s="12"/>
      <c r="B73" s="44">
        <v>715</v>
      </c>
      <c r="C73" s="20" t="s">
        <v>128</v>
      </c>
      <c r="D73" s="46">
        <v>373810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373810</v>
      </c>
      <c r="O73" s="47">
        <f t="shared" si="14"/>
        <v>0.3822012279598587</v>
      </c>
      <c r="P73" s="9"/>
    </row>
    <row r="74" spans="1:16" ht="15">
      <c r="A74" s="12"/>
      <c r="B74" s="44">
        <v>716</v>
      </c>
      <c r="C74" s="20" t="s">
        <v>129</v>
      </c>
      <c r="D74" s="46">
        <v>0</v>
      </c>
      <c r="E74" s="46">
        <v>106800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106800</v>
      </c>
      <c r="O74" s="47">
        <f t="shared" si="14"/>
        <v>0.10919742956612426</v>
      </c>
      <c r="P74" s="9"/>
    </row>
    <row r="75" spans="1:16" ht="15">
      <c r="A75" s="12"/>
      <c r="B75" s="44">
        <v>724</v>
      </c>
      <c r="C75" s="20" t="s">
        <v>171</v>
      </c>
      <c r="D75" s="46">
        <v>0</v>
      </c>
      <c r="E75" s="46">
        <v>2495605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3"/>
        <v>2495605</v>
      </c>
      <c r="O75" s="47">
        <f t="shared" si="14"/>
        <v>2.551625947681344</v>
      </c>
      <c r="P75" s="9"/>
    </row>
    <row r="76" spans="1:16" ht="15">
      <c r="A76" s="12"/>
      <c r="B76" s="44">
        <v>744</v>
      </c>
      <c r="C76" s="20" t="s">
        <v>174</v>
      </c>
      <c r="D76" s="46">
        <v>0</v>
      </c>
      <c r="E76" s="46">
        <v>1406824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1406824</v>
      </c>
      <c r="O76" s="47">
        <f t="shared" si="14"/>
        <v>1.4384041634076141</v>
      </c>
      <c r="P76" s="9"/>
    </row>
    <row r="77" spans="1:16" ht="15.75" thickBot="1">
      <c r="A77" s="12"/>
      <c r="B77" s="44">
        <v>764</v>
      </c>
      <c r="C77" s="20" t="s">
        <v>175</v>
      </c>
      <c r="D77" s="46">
        <v>0</v>
      </c>
      <c r="E77" s="46">
        <v>3188243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3"/>
        <v>3188243</v>
      </c>
      <c r="O77" s="47">
        <f t="shared" si="14"/>
        <v>3.259812176331355</v>
      </c>
      <c r="P77" s="9"/>
    </row>
    <row r="78" spans="1:119" ht="16.5" thickBot="1">
      <c r="A78" s="14" t="s">
        <v>10</v>
      </c>
      <c r="B78" s="23"/>
      <c r="C78" s="22"/>
      <c r="D78" s="15">
        <f aca="true" t="shared" si="15" ref="D78:M78">SUM(D5,D13,D23,D29,D32,D38,D43,D48,D53)</f>
        <v>252500128</v>
      </c>
      <c r="E78" s="15">
        <f t="shared" si="15"/>
        <v>747194236</v>
      </c>
      <c r="F78" s="15">
        <f t="shared" si="15"/>
        <v>0</v>
      </c>
      <c r="G78" s="15">
        <f t="shared" si="15"/>
        <v>127840884</v>
      </c>
      <c r="H78" s="15">
        <f t="shared" si="15"/>
        <v>0</v>
      </c>
      <c r="I78" s="15">
        <f t="shared" si="15"/>
        <v>274431096</v>
      </c>
      <c r="J78" s="15">
        <f t="shared" si="15"/>
        <v>160506893</v>
      </c>
      <c r="K78" s="15">
        <f t="shared" si="15"/>
        <v>0</v>
      </c>
      <c r="L78" s="15">
        <f t="shared" si="15"/>
        <v>0</v>
      </c>
      <c r="M78" s="15">
        <f t="shared" si="15"/>
        <v>9418742</v>
      </c>
      <c r="N78" s="15">
        <f>SUM(D78:M78)</f>
        <v>1571891979</v>
      </c>
      <c r="O78" s="37">
        <f t="shared" si="14"/>
        <v>1607.177562382099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194</v>
      </c>
      <c r="M80" s="48"/>
      <c r="N80" s="48"/>
      <c r="O80" s="41">
        <v>978045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9 N32 N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SUM(D6:D12)</f>
        <v>74897320</v>
      </c>
      <c r="E5" s="26">
        <f t="shared" si="0"/>
        <v>62438766</v>
      </c>
      <c r="F5" s="26">
        <f t="shared" si="0"/>
        <v>0</v>
      </c>
      <c r="G5" s="26">
        <f t="shared" si="0"/>
        <v>13993931</v>
      </c>
      <c r="H5" s="26">
        <f t="shared" si="0"/>
        <v>0</v>
      </c>
      <c r="I5" s="26">
        <f t="shared" si="0"/>
        <v>0</v>
      </c>
      <c r="J5" s="26">
        <f t="shared" si="0"/>
        <v>116509129</v>
      </c>
      <c r="K5" s="26">
        <f t="shared" si="0"/>
        <v>0</v>
      </c>
      <c r="L5" s="26">
        <f t="shared" si="0"/>
        <v>0</v>
      </c>
      <c r="M5" s="26">
        <f t="shared" si="0"/>
        <v>2532939</v>
      </c>
      <c r="N5" s="27">
        <f>SUM(D5:M5)</f>
        <v>270372085</v>
      </c>
      <c r="O5" s="32">
        <f aca="true" t="shared" si="1" ref="O5:O36">(N5/O$81)</f>
        <v>278.58131931765257</v>
      </c>
      <c r="P5" s="6"/>
    </row>
    <row r="6" spans="1:16" ht="15">
      <c r="A6" s="12"/>
      <c r="B6" s="44">
        <v>511</v>
      </c>
      <c r="C6" s="20" t="s">
        <v>20</v>
      </c>
      <c r="D6" s="46">
        <v>1838205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1838205</v>
      </c>
      <c r="O6" s="47">
        <f t="shared" si="1"/>
        <v>1.894017920068581</v>
      </c>
      <c r="P6" s="9"/>
    </row>
    <row r="7" spans="1:16" ht="15">
      <c r="A7" s="12"/>
      <c r="B7" s="44">
        <v>512</v>
      </c>
      <c r="C7" s="20" t="s">
        <v>21</v>
      </c>
      <c r="D7" s="46">
        <v>1323907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1323907</v>
      </c>
      <c r="O7" s="47">
        <f t="shared" si="1"/>
        <v>1.364104429323299</v>
      </c>
      <c r="P7" s="9"/>
    </row>
    <row r="8" spans="1:16" ht="15">
      <c r="A8" s="12"/>
      <c r="B8" s="44">
        <v>513</v>
      </c>
      <c r="C8" s="20" t="s">
        <v>22</v>
      </c>
      <c r="D8" s="46">
        <v>19244531</v>
      </c>
      <c r="E8" s="46">
        <v>54606160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73850691</v>
      </c>
      <c r="O8" s="47">
        <f t="shared" si="1"/>
        <v>76.09299950954734</v>
      </c>
      <c r="P8" s="9"/>
    </row>
    <row r="9" spans="1:16" ht="15">
      <c r="A9" s="12"/>
      <c r="B9" s="44">
        <v>514</v>
      </c>
      <c r="C9" s="20" t="s">
        <v>23</v>
      </c>
      <c r="D9" s="46">
        <v>4738760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4738760</v>
      </c>
      <c r="O9" s="47">
        <f t="shared" si="1"/>
        <v>4.88264168517885</v>
      </c>
      <c r="P9" s="9"/>
    </row>
    <row r="10" spans="1:16" ht="15">
      <c r="A10" s="12"/>
      <c r="B10" s="44">
        <v>515</v>
      </c>
      <c r="C10" s="20" t="s">
        <v>24</v>
      </c>
      <c r="D10" s="46">
        <v>4692176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2532939</v>
      </c>
      <c r="N10" s="46">
        <f t="shared" si="2"/>
        <v>7225115</v>
      </c>
      <c r="O10" s="47">
        <f t="shared" si="1"/>
        <v>7.444489207980777</v>
      </c>
      <c r="P10" s="9"/>
    </row>
    <row r="11" spans="1:16" ht="15">
      <c r="A11" s="12"/>
      <c r="B11" s="44">
        <v>516</v>
      </c>
      <c r="C11" s="20" t="s">
        <v>25</v>
      </c>
      <c r="D11" s="46">
        <v>13510700</v>
      </c>
      <c r="E11" s="46">
        <v>723888</v>
      </c>
      <c r="F11" s="46">
        <v>0</v>
      </c>
      <c r="G11" s="46">
        <v>0</v>
      </c>
      <c r="H11" s="46">
        <v>0</v>
      </c>
      <c r="I11" s="46">
        <v>0</v>
      </c>
      <c r="J11" s="46">
        <v>36597667</v>
      </c>
      <c r="K11" s="46">
        <v>0</v>
      </c>
      <c r="L11" s="46">
        <v>0</v>
      </c>
      <c r="M11" s="46">
        <v>0</v>
      </c>
      <c r="N11" s="46">
        <f t="shared" si="2"/>
        <v>50832255</v>
      </c>
      <c r="O11" s="47">
        <f t="shared" si="1"/>
        <v>52.375660977690586</v>
      </c>
      <c r="P11" s="9"/>
    </row>
    <row r="12" spans="1:16" ht="15">
      <c r="A12" s="12"/>
      <c r="B12" s="44">
        <v>519</v>
      </c>
      <c r="C12" s="20" t="s">
        <v>135</v>
      </c>
      <c r="D12" s="46">
        <v>29549041</v>
      </c>
      <c r="E12" s="46">
        <v>7108718</v>
      </c>
      <c r="F12" s="46">
        <v>0</v>
      </c>
      <c r="G12" s="46">
        <v>13993931</v>
      </c>
      <c r="H12" s="46">
        <v>0</v>
      </c>
      <c r="I12" s="46">
        <v>0</v>
      </c>
      <c r="J12" s="46">
        <v>79911462</v>
      </c>
      <c r="K12" s="46">
        <v>0</v>
      </c>
      <c r="L12" s="46">
        <v>0</v>
      </c>
      <c r="M12" s="46">
        <v>0</v>
      </c>
      <c r="N12" s="46">
        <f t="shared" si="2"/>
        <v>130563152</v>
      </c>
      <c r="O12" s="47">
        <f t="shared" si="1"/>
        <v>134.52740558786314</v>
      </c>
      <c r="P12" s="9"/>
    </row>
    <row r="13" spans="1:16" ht="15.75">
      <c r="A13" s="28" t="s">
        <v>28</v>
      </c>
      <c r="B13" s="29"/>
      <c r="C13" s="30"/>
      <c r="D13" s="31">
        <f>SUM(D14:D22)</f>
        <v>40366473</v>
      </c>
      <c r="E13" s="31">
        <f aca="true" t="shared" si="3" ref="E13:M13">SUM(E14:E22)</f>
        <v>432970292</v>
      </c>
      <c r="F13" s="31">
        <f t="shared" si="3"/>
        <v>0</v>
      </c>
      <c r="G13" s="31">
        <f t="shared" si="3"/>
        <v>29406831</v>
      </c>
      <c r="H13" s="31">
        <f t="shared" si="3"/>
        <v>0</v>
      </c>
      <c r="I13" s="31">
        <f t="shared" si="3"/>
        <v>0</v>
      </c>
      <c r="J13" s="31">
        <f t="shared" si="3"/>
        <v>43595352</v>
      </c>
      <c r="K13" s="31">
        <f t="shared" si="3"/>
        <v>0</v>
      </c>
      <c r="L13" s="31">
        <f t="shared" si="3"/>
        <v>0</v>
      </c>
      <c r="M13" s="31">
        <f t="shared" si="3"/>
        <v>1419913</v>
      </c>
      <c r="N13" s="42">
        <f>SUM(D13:M13)</f>
        <v>547758861</v>
      </c>
      <c r="O13" s="43">
        <f t="shared" si="1"/>
        <v>564.390314796421</v>
      </c>
      <c r="P13" s="10"/>
    </row>
    <row r="14" spans="1:16" ht="15">
      <c r="A14" s="12"/>
      <c r="B14" s="44">
        <v>521</v>
      </c>
      <c r="C14" s="20" t="s">
        <v>29</v>
      </c>
      <c r="D14" s="46">
        <v>2038960</v>
      </c>
      <c r="E14" s="46">
        <v>167988874</v>
      </c>
      <c r="F14" s="46">
        <v>0</v>
      </c>
      <c r="G14" s="46">
        <v>0</v>
      </c>
      <c r="H14" s="46">
        <v>0</v>
      </c>
      <c r="I14" s="46">
        <v>0</v>
      </c>
      <c r="J14" s="46">
        <v>43595352</v>
      </c>
      <c r="K14" s="46">
        <v>0</v>
      </c>
      <c r="L14" s="46">
        <v>0</v>
      </c>
      <c r="M14" s="46">
        <v>0</v>
      </c>
      <c r="N14" s="46">
        <f>SUM(D14:M14)</f>
        <v>213623186</v>
      </c>
      <c r="O14" s="47">
        <f t="shared" si="1"/>
        <v>220.1093688822213</v>
      </c>
      <c r="P14" s="9"/>
    </row>
    <row r="15" spans="1:16" ht="15">
      <c r="A15" s="12"/>
      <c r="B15" s="44">
        <v>522</v>
      </c>
      <c r="C15" s="20" t="s">
        <v>30</v>
      </c>
      <c r="D15" s="46">
        <v>834647</v>
      </c>
      <c r="E15" s="46">
        <v>14608978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4" ref="N15:N22">SUM(D15:M15)</f>
        <v>15443625</v>
      </c>
      <c r="O15" s="47">
        <f t="shared" si="1"/>
        <v>15.912535599032283</v>
      </c>
      <c r="P15" s="9"/>
    </row>
    <row r="16" spans="1:16" ht="15">
      <c r="A16" s="12"/>
      <c r="B16" s="44">
        <v>523</v>
      </c>
      <c r="C16" s="20" t="s">
        <v>136</v>
      </c>
      <c r="D16" s="46">
        <v>3310053</v>
      </c>
      <c r="E16" s="46">
        <v>116471404</v>
      </c>
      <c r="F16" s="46">
        <v>0</v>
      </c>
      <c r="G16" s="46">
        <v>26411391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146192848</v>
      </c>
      <c r="O16" s="47">
        <f t="shared" si="1"/>
        <v>150.63166181022368</v>
      </c>
      <c r="P16" s="9"/>
    </row>
    <row r="17" spans="1:16" ht="15">
      <c r="A17" s="12"/>
      <c r="B17" s="44">
        <v>524</v>
      </c>
      <c r="C17" s="20" t="s">
        <v>32</v>
      </c>
      <c r="D17" s="46">
        <v>1705604</v>
      </c>
      <c r="E17" s="46">
        <v>9058103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1419913</v>
      </c>
      <c r="N17" s="46">
        <f t="shared" si="4"/>
        <v>12183620</v>
      </c>
      <c r="O17" s="47">
        <f t="shared" si="1"/>
        <v>12.553547951020677</v>
      </c>
      <c r="P17" s="9"/>
    </row>
    <row r="18" spans="1:16" ht="15">
      <c r="A18" s="12"/>
      <c r="B18" s="44">
        <v>525</v>
      </c>
      <c r="C18" s="20" t="s">
        <v>33</v>
      </c>
      <c r="D18" s="46">
        <v>21983745</v>
      </c>
      <c r="E18" s="46">
        <v>8548145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30531890</v>
      </c>
      <c r="O18" s="47">
        <f t="shared" si="1"/>
        <v>31.45892149872441</v>
      </c>
      <c r="P18" s="9"/>
    </row>
    <row r="19" spans="1:16" ht="15">
      <c r="A19" s="12"/>
      <c r="B19" s="44">
        <v>526</v>
      </c>
      <c r="C19" s="20" t="s">
        <v>34</v>
      </c>
      <c r="D19" s="46">
        <v>0</v>
      </c>
      <c r="E19" s="46">
        <v>116294788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116294788</v>
      </c>
      <c r="O19" s="47">
        <f t="shared" si="1"/>
        <v>119.82581511995483</v>
      </c>
      <c r="P19" s="9"/>
    </row>
    <row r="20" spans="1:16" ht="15">
      <c r="A20" s="12"/>
      <c r="B20" s="44">
        <v>527</v>
      </c>
      <c r="C20" s="20" t="s">
        <v>35</v>
      </c>
      <c r="D20" s="46">
        <v>6409505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6409505</v>
      </c>
      <c r="O20" s="47">
        <f t="shared" si="1"/>
        <v>6.604115062666661</v>
      </c>
      <c r="P20" s="9"/>
    </row>
    <row r="21" spans="1:16" ht="15">
      <c r="A21" s="12"/>
      <c r="B21" s="44">
        <v>528</v>
      </c>
      <c r="C21" s="20" t="s">
        <v>36</v>
      </c>
      <c r="D21" s="46">
        <v>1141398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1141398</v>
      </c>
      <c r="O21" s="47">
        <f t="shared" si="1"/>
        <v>1.1760539580353868</v>
      </c>
      <c r="P21" s="9"/>
    </row>
    <row r="22" spans="1:16" ht="15">
      <c r="A22" s="12"/>
      <c r="B22" s="44">
        <v>529</v>
      </c>
      <c r="C22" s="20" t="s">
        <v>37</v>
      </c>
      <c r="D22" s="46">
        <v>2942561</v>
      </c>
      <c r="E22" s="46">
        <v>0</v>
      </c>
      <c r="F22" s="46">
        <v>0</v>
      </c>
      <c r="G22" s="46">
        <v>2995440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5938001</v>
      </c>
      <c r="O22" s="47">
        <f t="shared" si="1"/>
        <v>6.118294914541715</v>
      </c>
      <c r="P22" s="9"/>
    </row>
    <row r="23" spans="1:16" ht="15.75">
      <c r="A23" s="28" t="s">
        <v>38</v>
      </c>
      <c r="B23" s="29"/>
      <c r="C23" s="30"/>
      <c r="D23" s="31">
        <f aca="true" t="shared" si="5" ref="D23:M23">SUM(D24:D28)</f>
        <v>9612996</v>
      </c>
      <c r="E23" s="31">
        <f t="shared" si="5"/>
        <v>20644482</v>
      </c>
      <c r="F23" s="31">
        <f t="shared" si="5"/>
        <v>0</v>
      </c>
      <c r="G23" s="31">
        <f t="shared" si="5"/>
        <v>22628672</v>
      </c>
      <c r="H23" s="31">
        <f t="shared" si="5"/>
        <v>0</v>
      </c>
      <c r="I23" s="31">
        <f t="shared" si="5"/>
        <v>241120959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aca="true" t="shared" si="6" ref="N23:N28">SUM(D23:M23)</f>
        <v>294007109</v>
      </c>
      <c r="O23" s="43">
        <f t="shared" si="1"/>
        <v>302.9339671437933</v>
      </c>
      <c r="P23" s="10"/>
    </row>
    <row r="24" spans="1:16" ht="15">
      <c r="A24" s="12"/>
      <c r="B24" s="44">
        <v>533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85166002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85166002</v>
      </c>
      <c r="O24" s="47">
        <f t="shared" si="1"/>
        <v>87.75187422980386</v>
      </c>
      <c r="P24" s="9"/>
    </row>
    <row r="25" spans="1:16" ht="15">
      <c r="A25" s="12"/>
      <c r="B25" s="44">
        <v>534</v>
      </c>
      <c r="C25" s="20" t="s">
        <v>137</v>
      </c>
      <c r="D25" s="46">
        <v>0</v>
      </c>
      <c r="E25" s="46">
        <v>1199022</v>
      </c>
      <c r="F25" s="46">
        <v>0</v>
      </c>
      <c r="G25" s="46">
        <v>0</v>
      </c>
      <c r="H25" s="46">
        <v>0</v>
      </c>
      <c r="I25" s="46">
        <v>91234543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92433565</v>
      </c>
      <c r="O25" s="47">
        <f t="shared" si="1"/>
        <v>95.24010027490078</v>
      </c>
      <c r="P25" s="9"/>
    </row>
    <row r="26" spans="1:16" ht="15">
      <c r="A26" s="12"/>
      <c r="B26" s="44">
        <v>535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64720414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64720414</v>
      </c>
      <c r="O26" s="47">
        <f t="shared" si="1"/>
        <v>66.68550238425935</v>
      </c>
      <c r="P26" s="9"/>
    </row>
    <row r="27" spans="1:16" ht="15">
      <c r="A27" s="12"/>
      <c r="B27" s="44">
        <v>537</v>
      </c>
      <c r="C27" s="20" t="s">
        <v>138</v>
      </c>
      <c r="D27" s="46">
        <v>3386422</v>
      </c>
      <c r="E27" s="46">
        <v>1322024</v>
      </c>
      <c r="F27" s="46">
        <v>0</v>
      </c>
      <c r="G27" s="46">
        <v>16851299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21559745</v>
      </c>
      <c r="O27" s="47">
        <f t="shared" si="1"/>
        <v>22.21435769248206</v>
      </c>
      <c r="P27" s="9"/>
    </row>
    <row r="28" spans="1:16" ht="15">
      <c r="A28" s="12"/>
      <c r="B28" s="44">
        <v>538</v>
      </c>
      <c r="C28" s="20" t="s">
        <v>139</v>
      </c>
      <c r="D28" s="46">
        <v>6226574</v>
      </c>
      <c r="E28" s="46">
        <v>18123436</v>
      </c>
      <c r="F28" s="46">
        <v>0</v>
      </c>
      <c r="G28" s="46">
        <v>5777373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30127383</v>
      </c>
      <c r="O28" s="47">
        <f t="shared" si="1"/>
        <v>31.04213256234725</v>
      </c>
      <c r="P28" s="9"/>
    </row>
    <row r="29" spans="1:16" ht="15.75">
      <c r="A29" s="28" t="s">
        <v>44</v>
      </c>
      <c r="B29" s="29"/>
      <c r="C29" s="30"/>
      <c r="D29" s="31">
        <f aca="true" t="shared" si="7" ref="D29:M29">SUM(D30:D31)</f>
        <v>25659</v>
      </c>
      <c r="E29" s="31">
        <f t="shared" si="7"/>
        <v>33002026</v>
      </c>
      <c r="F29" s="31">
        <f t="shared" si="7"/>
        <v>0</v>
      </c>
      <c r="G29" s="31">
        <f t="shared" si="7"/>
        <v>54068858</v>
      </c>
      <c r="H29" s="31">
        <f t="shared" si="7"/>
        <v>0</v>
      </c>
      <c r="I29" s="31">
        <f t="shared" si="7"/>
        <v>18761954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aca="true" t="shared" si="8" ref="N29:N38">SUM(D29:M29)</f>
        <v>105858497</v>
      </c>
      <c r="O29" s="43">
        <f t="shared" si="1"/>
        <v>109.07264984565167</v>
      </c>
      <c r="P29" s="10"/>
    </row>
    <row r="30" spans="1:16" ht="15">
      <c r="A30" s="12"/>
      <c r="B30" s="44">
        <v>541</v>
      </c>
      <c r="C30" s="20" t="s">
        <v>140</v>
      </c>
      <c r="D30" s="46">
        <v>25659</v>
      </c>
      <c r="E30" s="46">
        <v>33002026</v>
      </c>
      <c r="F30" s="46">
        <v>0</v>
      </c>
      <c r="G30" s="46">
        <v>54068858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87096543</v>
      </c>
      <c r="O30" s="47">
        <f t="shared" si="1"/>
        <v>89.74103172280769</v>
      </c>
      <c r="P30" s="9"/>
    </row>
    <row r="31" spans="1:16" ht="15">
      <c r="A31" s="12"/>
      <c r="B31" s="44">
        <v>542</v>
      </c>
      <c r="C31" s="20" t="s">
        <v>46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18761954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18761954</v>
      </c>
      <c r="O31" s="47">
        <f t="shared" si="1"/>
        <v>19.331618122843967</v>
      </c>
      <c r="P31" s="9"/>
    </row>
    <row r="32" spans="1:16" ht="15.75">
      <c r="A32" s="28" t="s">
        <v>48</v>
      </c>
      <c r="B32" s="29"/>
      <c r="C32" s="30"/>
      <c r="D32" s="31">
        <f>SUM(D33:D37)</f>
        <v>19010344</v>
      </c>
      <c r="E32" s="31">
        <f aca="true" t="shared" si="9" ref="E32:M32">SUM(E33:E37)</f>
        <v>65229491</v>
      </c>
      <c r="F32" s="31">
        <f t="shared" si="9"/>
        <v>0</v>
      </c>
      <c r="G32" s="31">
        <f t="shared" si="9"/>
        <v>3963134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8277649</v>
      </c>
      <c r="N32" s="31">
        <f t="shared" si="8"/>
        <v>96480618</v>
      </c>
      <c r="O32" s="43">
        <f t="shared" si="1"/>
        <v>99.41003284796379</v>
      </c>
      <c r="P32" s="10"/>
    </row>
    <row r="33" spans="1:16" ht="15">
      <c r="A33" s="13"/>
      <c r="B33" s="45">
        <v>551</v>
      </c>
      <c r="C33" s="21" t="s">
        <v>142</v>
      </c>
      <c r="D33" s="46">
        <v>717691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717691</v>
      </c>
      <c r="O33" s="47">
        <f t="shared" si="1"/>
        <v>0.7394820572634391</v>
      </c>
      <c r="P33" s="9"/>
    </row>
    <row r="34" spans="1:16" ht="15">
      <c r="A34" s="13"/>
      <c r="B34" s="45">
        <v>552</v>
      </c>
      <c r="C34" s="21" t="s">
        <v>50</v>
      </c>
      <c r="D34" s="46">
        <v>2558686</v>
      </c>
      <c r="E34" s="46">
        <v>55904786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58463472</v>
      </c>
      <c r="O34" s="47">
        <f t="shared" si="1"/>
        <v>60.238582550601116</v>
      </c>
      <c r="P34" s="9"/>
    </row>
    <row r="35" spans="1:16" ht="15">
      <c r="A35" s="13"/>
      <c r="B35" s="45">
        <v>553</v>
      </c>
      <c r="C35" s="21" t="s">
        <v>182</v>
      </c>
      <c r="D35" s="46">
        <v>577803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577803</v>
      </c>
      <c r="O35" s="47">
        <f t="shared" si="1"/>
        <v>0.595346675843764</v>
      </c>
      <c r="P35" s="9"/>
    </row>
    <row r="36" spans="1:16" ht="15">
      <c r="A36" s="13"/>
      <c r="B36" s="45">
        <v>554</v>
      </c>
      <c r="C36" s="21" t="s">
        <v>52</v>
      </c>
      <c r="D36" s="46">
        <v>13397981</v>
      </c>
      <c r="E36" s="46">
        <v>9324705</v>
      </c>
      <c r="F36" s="46">
        <v>0</v>
      </c>
      <c r="G36" s="46">
        <v>3372246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8277649</v>
      </c>
      <c r="N36" s="46">
        <f t="shared" si="8"/>
        <v>34372581</v>
      </c>
      <c r="O36" s="47">
        <f t="shared" si="1"/>
        <v>35.41622635832719</v>
      </c>
      <c r="P36" s="9"/>
    </row>
    <row r="37" spans="1:16" ht="15">
      <c r="A37" s="13"/>
      <c r="B37" s="45">
        <v>559</v>
      </c>
      <c r="C37" s="21" t="s">
        <v>53</v>
      </c>
      <c r="D37" s="46">
        <v>1758183</v>
      </c>
      <c r="E37" s="46">
        <v>0</v>
      </c>
      <c r="F37" s="46">
        <v>0</v>
      </c>
      <c r="G37" s="46">
        <v>590888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2349071</v>
      </c>
      <c r="O37" s="47">
        <f aca="true" t="shared" si="10" ref="O37:O68">(N37/O$81)</f>
        <v>2.420395205928295</v>
      </c>
      <c r="P37" s="9"/>
    </row>
    <row r="38" spans="1:16" ht="15.75">
      <c r="A38" s="28" t="s">
        <v>54</v>
      </c>
      <c r="B38" s="29"/>
      <c r="C38" s="30"/>
      <c r="D38" s="31">
        <f aca="true" t="shared" si="11" ref="D38:M38">SUM(D39:D42)</f>
        <v>60812035</v>
      </c>
      <c r="E38" s="31">
        <f t="shared" si="11"/>
        <v>5148504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349</v>
      </c>
      <c r="N38" s="31">
        <f t="shared" si="8"/>
        <v>65960888</v>
      </c>
      <c r="O38" s="43">
        <f t="shared" si="10"/>
        <v>67.96364056002275</v>
      </c>
      <c r="P38" s="10"/>
    </row>
    <row r="39" spans="1:16" ht="15">
      <c r="A39" s="12"/>
      <c r="B39" s="44">
        <v>562</v>
      </c>
      <c r="C39" s="20" t="s">
        <v>143</v>
      </c>
      <c r="D39" s="46">
        <v>42839318</v>
      </c>
      <c r="E39" s="46">
        <v>5095571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349</v>
      </c>
      <c r="N39" s="46">
        <f aca="true" t="shared" si="12" ref="N39:N47">SUM(D39:M39)</f>
        <v>47935238</v>
      </c>
      <c r="O39" s="47">
        <f t="shared" si="10"/>
        <v>49.39068263591515</v>
      </c>
      <c r="P39" s="9"/>
    </row>
    <row r="40" spans="1:16" ht="15">
      <c r="A40" s="12"/>
      <c r="B40" s="44">
        <v>563</v>
      </c>
      <c r="C40" s="20" t="s">
        <v>144</v>
      </c>
      <c r="D40" s="46">
        <v>5509886</v>
      </c>
      <c r="E40" s="46">
        <v>52933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5562819</v>
      </c>
      <c r="O40" s="47">
        <f t="shared" si="10"/>
        <v>5.731721365189402</v>
      </c>
      <c r="P40" s="9"/>
    </row>
    <row r="41" spans="1:16" ht="15">
      <c r="A41" s="12"/>
      <c r="B41" s="44">
        <v>564</v>
      </c>
      <c r="C41" s="20" t="s">
        <v>145</v>
      </c>
      <c r="D41" s="46">
        <v>7695558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7695558</v>
      </c>
      <c r="O41" s="47">
        <f t="shared" si="10"/>
        <v>7.9292161412503654</v>
      </c>
      <c r="P41" s="9"/>
    </row>
    <row r="42" spans="1:16" ht="15">
      <c r="A42" s="12"/>
      <c r="B42" s="44">
        <v>569</v>
      </c>
      <c r="C42" s="20" t="s">
        <v>58</v>
      </c>
      <c r="D42" s="46">
        <v>4767273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4767273</v>
      </c>
      <c r="O42" s="47">
        <f t="shared" si="10"/>
        <v>4.9120204176678355</v>
      </c>
      <c r="P42" s="9"/>
    </row>
    <row r="43" spans="1:16" ht="15.75">
      <c r="A43" s="28" t="s">
        <v>59</v>
      </c>
      <c r="B43" s="29"/>
      <c r="C43" s="30"/>
      <c r="D43" s="31">
        <f aca="true" t="shared" si="13" ref="D43:M43">SUM(D44:D47)</f>
        <v>16877322</v>
      </c>
      <c r="E43" s="31">
        <f t="shared" si="13"/>
        <v>8648490</v>
      </c>
      <c r="F43" s="31">
        <f t="shared" si="13"/>
        <v>0</v>
      </c>
      <c r="G43" s="31">
        <f t="shared" si="13"/>
        <v>5794488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31320300</v>
      </c>
      <c r="O43" s="43">
        <f t="shared" si="10"/>
        <v>32.271269777812584</v>
      </c>
      <c r="P43" s="9"/>
    </row>
    <row r="44" spans="1:16" ht="15">
      <c r="A44" s="12"/>
      <c r="B44" s="44">
        <v>571</v>
      </c>
      <c r="C44" s="20" t="s">
        <v>60</v>
      </c>
      <c r="D44" s="46">
        <v>0</v>
      </c>
      <c r="E44" s="46">
        <v>6750230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6750230</v>
      </c>
      <c r="O44" s="47">
        <f t="shared" si="10"/>
        <v>6.955185403469438</v>
      </c>
      <c r="P44" s="9"/>
    </row>
    <row r="45" spans="1:16" ht="15">
      <c r="A45" s="12"/>
      <c r="B45" s="44">
        <v>572</v>
      </c>
      <c r="C45" s="20" t="s">
        <v>146</v>
      </c>
      <c r="D45" s="46">
        <v>16422614</v>
      </c>
      <c r="E45" s="46">
        <v>1898260</v>
      </c>
      <c r="F45" s="46">
        <v>0</v>
      </c>
      <c r="G45" s="46">
        <v>5794488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24115362</v>
      </c>
      <c r="O45" s="47">
        <f t="shared" si="10"/>
        <v>24.84757019861272</v>
      </c>
      <c r="P45" s="9"/>
    </row>
    <row r="46" spans="1:16" ht="15">
      <c r="A46" s="12"/>
      <c r="B46" s="44">
        <v>573</v>
      </c>
      <c r="C46" s="20" t="s">
        <v>62</v>
      </c>
      <c r="D46" s="46">
        <v>449303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449303</v>
      </c>
      <c r="O46" s="47">
        <f t="shared" si="10"/>
        <v>0.46294506518074624</v>
      </c>
      <c r="P46" s="9"/>
    </row>
    <row r="47" spans="1:16" ht="15">
      <c r="A47" s="12"/>
      <c r="B47" s="44">
        <v>575</v>
      </c>
      <c r="C47" s="20" t="s">
        <v>147</v>
      </c>
      <c r="D47" s="46">
        <v>5405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5405</v>
      </c>
      <c r="O47" s="47">
        <f t="shared" si="10"/>
        <v>0.005569110549677909</v>
      </c>
      <c r="P47" s="9"/>
    </row>
    <row r="48" spans="1:16" ht="15.75">
      <c r="A48" s="28" t="s">
        <v>148</v>
      </c>
      <c r="B48" s="29"/>
      <c r="C48" s="30"/>
      <c r="D48" s="31">
        <f aca="true" t="shared" si="14" ref="D48:M48">SUM(D49:D52)</f>
        <v>8833841</v>
      </c>
      <c r="E48" s="31">
        <f t="shared" si="14"/>
        <v>12680293</v>
      </c>
      <c r="F48" s="31">
        <f t="shared" si="14"/>
        <v>0</v>
      </c>
      <c r="G48" s="31">
        <f t="shared" si="14"/>
        <v>1226230</v>
      </c>
      <c r="H48" s="31">
        <f t="shared" si="14"/>
        <v>0</v>
      </c>
      <c r="I48" s="31">
        <f t="shared" si="14"/>
        <v>6718088</v>
      </c>
      <c r="J48" s="31">
        <f t="shared" si="14"/>
        <v>50711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29509163</v>
      </c>
      <c r="O48" s="43">
        <f t="shared" si="10"/>
        <v>30.405141716089734</v>
      </c>
      <c r="P48" s="9"/>
    </row>
    <row r="49" spans="1:16" ht="15">
      <c r="A49" s="12"/>
      <c r="B49" s="44">
        <v>581</v>
      </c>
      <c r="C49" s="20" t="s">
        <v>149</v>
      </c>
      <c r="D49" s="46">
        <v>8793990</v>
      </c>
      <c r="E49" s="46">
        <v>6397020</v>
      </c>
      <c r="F49" s="46">
        <v>0</v>
      </c>
      <c r="G49" s="46">
        <v>1226230</v>
      </c>
      <c r="H49" s="46">
        <v>0</v>
      </c>
      <c r="I49" s="46">
        <v>950000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17367240</v>
      </c>
      <c r="O49" s="47">
        <f t="shared" si="10"/>
        <v>17.894556799775792</v>
      </c>
      <c r="P49" s="9"/>
    </row>
    <row r="50" spans="1:16" ht="15">
      <c r="A50" s="12"/>
      <c r="B50" s="44">
        <v>583</v>
      </c>
      <c r="C50" s="20" t="s">
        <v>66</v>
      </c>
      <c r="D50" s="46">
        <v>0</v>
      </c>
      <c r="E50" s="46">
        <v>5547398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5" ref="N50:N57">SUM(D50:M50)</f>
        <v>5547398</v>
      </c>
      <c r="O50" s="47">
        <f t="shared" si="10"/>
        <v>5.71583214154711</v>
      </c>
      <c r="P50" s="9"/>
    </row>
    <row r="51" spans="1:16" ht="15">
      <c r="A51" s="12"/>
      <c r="B51" s="44">
        <v>584</v>
      </c>
      <c r="C51" s="20" t="s">
        <v>188</v>
      </c>
      <c r="D51" s="46">
        <v>39851</v>
      </c>
      <c r="E51" s="46">
        <v>735875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775726</v>
      </c>
      <c r="O51" s="47">
        <f t="shared" si="10"/>
        <v>0.799279158234865</v>
      </c>
      <c r="P51" s="9"/>
    </row>
    <row r="52" spans="1:16" ht="15">
      <c r="A52" s="12"/>
      <c r="B52" s="44">
        <v>591</v>
      </c>
      <c r="C52" s="20" t="s">
        <v>151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5768088</v>
      </c>
      <c r="J52" s="46">
        <v>50711</v>
      </c>
      <c r="K52" s="46">
        <v>0</v>
      </c>
      <c r="L52" s="46">
        <v>0</v>
      </c>
      <c r="M52" s="46">
        <v>0</v>
      </c>
      <c r="N52" s="46">
        <f t="shared" si="15"/>
        <v>5818799</v>
      </c>
      <c r="O52" s="47">
        <f t="shared" si="10"/>
        <v>5.995473616531964</v>
      </c>
      <c r="P52" s="9"/>
    </row>
    <row r="53" spans="1:16" ht="15.75">
      <c r="A53" s="28" t="s">
        <v>70</v>
      </c>
      <c r="B53" s="29"/>
      <c r="C53" s="30"/>
      <c r="D53" s="31">
        <f aca="true" t="shared" si="16" ref="D53:M53">SUM(D54:D78)</f>
        <v>16065473</v>
      </c>
      <c r="E53" s="31">
        <f t="shared" si="16"/>
        <v>49712825</v>
      </c>
      <c r="F53" s="31">
        <f t="shared" si="16"/>
        <v>0</v>
      </c>
      <c r="G53" s="31">
        <f t="shared" si="16"/>
        <v>3966593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69744891</v>
      </c>
      <c r="O53" s="43">
        <f t="shared" si="10"/>
        <v>71.86253621724993</v>
      </c>
      <c r="P53" s="9"/>
    </row>
    <row r="54" spans="1:16" ht="15">
      <c r="A54" s="12"/>
      <c r="B54" s="44">
        <v>603</v>
      </c>
      <c r="C54" s="20" t="s">
        <v>153</v>
      </c>
      <c r="D54" s="46">
        <v>968574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968574</v>
      </c>
      <c r="O54" s="47">
        <f t="shared" si="10"/>
        <v>0.9979825497768234</v>
      </c>
      <c r="P54" s="9"/>
    </row>
    <row r="55" spans="1:16" ht="15">
      <c r="A55" s="12"/>
      <c r="B55" s="44">
        <v>604</v>
      </c>
      <c r="C55" s="20" t="s">
        <v>154</v>
      </c>
      <c r="D55" s="46">
        <v>0</v>
      </c>
      <c r="E55" s="46">
        <v>1579537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1579537</v>
      </c>
      <c r="O55" s="47">
        <f t="shared" si="10"/>
        <v>1.6274960537107483</v>
      </c>
      <c r="P55" s="9"/>
    </row>
    <row r="56" spans="1:16" ht="15">
      <c r="A56" s="12"/>
      <c r="B56" s="44">
        <v>606</v>
      </c>
      <c r="C56" s="20" t="s">
        <v>155</v>
      </c>
      <c r="D56" s="46">
        <v>649693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649693</v>
      </c>
      <c r="O56" s="47">
        <f t="shared" si="10"/>
        <v>0.6694194524240313</v>
      </c>
      <c r="P56" s="9"/>
    </row>
    <row r="57" spans="1:16" ht="15">
      <c r="A57" s="12"/>
      <c r="B57" s="44">
        <v>608</v>
      </c>
      <c r="C57" s="20" t="s">
        <v>156</v>
      </c>
      <c r="D57" s="46">
        <v>0</v>
      </c>
      <c r="E57" s="46">
        <v>622106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622106</v>
      </c>
      <c r="O57" s="47">
        <f t="shared" si="10"/>
        <v>0.6409948358220028</v>
      </c>
      <c r="P57" s="9"/>
    </row>
    <row r="58" spans="1:16" ht="15">
      <c r="A58" s="12"/>
      <c r="B58" s="44">
        <v>609</v>
      </c>
      <c r="C58" s="20" t="s">
        <v>157</v>
      </c>
      <c r="D58" s="46">
        <v>657780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657780</v>
      </c>
      <c r="O58" s="47">
        <f t="shared" si="10"/>
        <v>0.6777519958126059</v>
      </c>
      <c r="P58" s="9"/>
    </row>
    <row r="59" spans="1:16" ht="15">
      <c r="A59" s="12"/>
      <c r="B59" s="44">
        <v>614</v>
      </c>
      <c r="C59" s="20" t="s">
        <v>158</v>
      </c>
      <c r="D59" s="46">
        <v>0</v>
      </c>
      <c r="E59" s="46">
        <v>3899827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aca="true" t="shared" si="17" ref="N59:N68">SUM(D59:M59)</f>
        <v>3899827</v>
      </c>
      <c r="O59" s="47">
        <f t="shared" si="10"/>
        <v>4.018236389938714</v>
      </c>
      <c r="P59" s="9"/>
    </row>
    <row r="60" spans="1:16" ht="15">
      <c r="A60" s="12"/>
      <c r="B60" s="44">
        <v>622</v>
      </c>
      <c r="C60" s="20" t="s">
        <v>77</v>
      </c>
      <c r="D60" s="46">
        <v>674157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674157</v>
      </c>
      <c r="O60" s="47">
        <f t="shared" si="10"/>
        <v>0.6946262462237206</v>
      </c>
      <c r="P60" s="9"/>
    </row>
    <row r="61" spans="1:16" ht="15">
      <c r="A61" s="12"/>
      <c r="B61" s="44">
        <v>623</v>
      </c>
      <c r="C61" s="20" t="s">
        <v>110</v>
      </c>
      <c r="D61" s="46">
        <v>0</v>
      </c>
      <c r="E61" s="46">
        <v>2640924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2640924</v>
      </c>
      <c r="O61" s="47">
        <f t="shared" si="10"/>
        <v>2.7211096594445108</v>
      </c>
      <c r="P61" s="9"/>
    </row>
    <row r="62" spans="1:16" ht="15">
      <c r="A62" s="12"/>
      <c r="B62" s="44">
        <v>634</v>
      </c>
      <c r="C62" s="20" t="s">
        <v>162</v>
      </c>
      <c r="D62" s="46">
        <v>0</v>
      </c>
      <c r="E62" s="46">
        <v>2818853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2818853</v>
      </c>
      <c r="O62" s="47">
        <f t="shared" si="10"/>
        <v>2.9044410694340836</v>
      </c>
      <c r="P62" s="9"/>
    </row>
    <row r="63" spans="1:16" ht="15">
      <c r="A63" s="12"/>
      <c r="B63" s="44">
        <v>654</v>
      </c>
      <c r="C63" s="20" t="s">
        <v>163</v>
      </c>
      <c r="D63" s="46">
        <v>0</v>
      </c>
      <c r="E63" s="46">
        <v>2172103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2172103</v>
      </c>
      <c r="O63" s="47">
        <f t="shared" si="10"/>
        <v>2.2380539745211903</v>
      </c>
      <c r="P63" s="9"/>
    </row>
    <row r="64" spans="1:16" ht="15">
      <c r="A64" s="12"/>
      <c r="B64" s="44">
        <v>671</v>
      </c>
      <c r="C64" s="20" t="s">
        <v>80</v>
      </c>
      <c r="D64" s="46">
        <v>578366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578366</v>
      </c>
      <c r="O64" s="47">
        <f t="shared" si="10"/>
        <v>0.595926770060132</v>
      </c>
      <c r="P64" s="9"/>
    </row>
    <row r="65" spans="1:16" ht="15">
      <c r="A65" s="12"/>
      <c r="B65" s="44">
        <v>674</v>
      </c>
      <c r="C65" s="20" t="s">
        <v>164</v>
      </c>
      <c r="D65" s="46">
        <v>0</v>
      </c>
      <c r="E65" s="46">
        <v>1492015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1492015</v>
      </c>
      <c r="O65" s="47">
        <f t="shared" si="10"/>
        <v>1.5373166469523931</v>
      </c>
      <c r="P65" s="9"/>
    </row>
    <row r="66" spans="1:16" ht="15">
      <c r="A66" s="12"/>
      <c r="B66" s="44">
        <v>685</v>
      </c>
      <c r="C66" s="20" t="s">
        <v>83</v>
      </c>
      <c r="D66" s="46">
        <v>12860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12860</v>
      </c>
      <c r="O66" s="47">
        <f t="shared" si="10"/>
        <v>0.013250464693590732</v>
      </c>
      <c r="P66" s="9"/>
    </row>
    <row r="67" spans="1:16" ht="15">
      <c r="A67" s="12"/>
      <c r="B67" s="44">
        <v>691</v>
      </c>
      <c r="C67" s="20" t="s">
        <v>84</v>
      </c>
      <c r="D67" s="46">
        <v>349969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349969</v>
      </c>
      <c r="O67" s="47">
        <f t="shared" si="10"/>
        <v>0.3605950138686823</v>
      </c>
      <c r="P67" s="9"/>
    </row>
    <row r="68" spans="1:16" ht="15">
      <c r="A68" s="12"/>
      <c r="B68" s="44">
        <v>694</v>
      </c>
      <c r="C68" s="20" t="s">
        <v>167</v>
      </c>
      <c r="D68" s="46">
        <v>0</v>
      </c>
      <c r="E68" s="46">
        <v>1418938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1418938</v>
      </c>
      <c r="O68" s="47">
        <f t="shared" si="10"/>
        <v>1.4620208298129274</v>
      </c>
      <c r="P68" s="9"/>
    </row>
    <row r="69" spans="1:16" ht="15">
      <c r="A69" s="12"/>
      <c r="B69" s="44">
        <v>711</v>
      </c>
      <c r="C69" s="20" t="s">
        <v>124</v>
      </c>
      <c r="D69" s="46">
        <v>0</v>
      </c>
      <c r="E69" s="46">
        <v>19726504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aca="true" t="shared" si="18" ref="N69:N78">SUM(D69:M69)</f>
        <v>19726504</v>
      </c>
      <c r="O69" s="47">
        <f aca="true" t="shared" si="19" ref="O69:O79">(N69/O$81)</f>
        <v>20.325454492999715</v>
      </c>
      <c r="P69" s="9"/>
    </row>
    <row r="70" spans="1:16" ht="15">
      <c r="A70" s="12"/>
      <c r="B70" s="44">
        <v>712</v>
      </c>
      <c r="C70" s="20" t="s">
        <v>125</v>
      </c>
      <c r="D70" s="46">
        <v>5037886</v>
      </c>
      <c r="E70" s="46">
        <v>0</v>
      </c>
      <c r="F70" s="46">
        <v>0</v>
      </c>
      <c r="G70" s="46">
        <v>3966593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9004479</v>
      </c>
      <c r="O70" s="47">
        <f t="shared" si="19"/>
        <v>9.277879554718442</v>
      </c>
      <c r="P70" s="9"/>
    </row>
    <row r="71" spans="1:16" ht="15">
      <c r="A71" s="12"/>
      <c r="B71" s="44">
        <v>713</v>
      </c>
      <c r="C71" s="20" t="s">
        <v>170</v>
      </c>
      <c r="D71" s="46">
        <v>6484915</v>
      </c>
      <c r="E71" s="46">
        <v>2110672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8595587</v>
      </c>
      <c r="O71" s="47">
        <f t="shared" si="19"/>
        <v>8.856572477775076</v>
      </c>
      <c r="P71" s="9"/>
    </row>
    <row r="72" spans="1:16" ht="15">
      <c r="A72" s="12"/>
      <c r="B72" s="44">
        <v>714</v>
      </c>
      <c r="C72" s="20" t="s">
        <v>127</v>
      </c>
      <c r="D72" s="46">
        <v>252765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252765</v>
      </c>
      <c r="O72" s="47">
        <f t="shared" si="19"/>
        <v>0.26043963516916496</v>
      </c>
      <c r="P72" s="9"/>
    </row>
    <row r="73" spans="1:16" ht="15">
      <c r="A73" s="12"/>
      <c r="B73" s="44">
        <v>715</v>
      </c>
      <c r="C73" s="20" t="s">
        <v>128</v>
      </c>
      <c r="D73" s="46">
        <v>398508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398508</v>
      </c>
      <c r="O73" s="47">
        <f t="shared" si="19"/>
        <v>0.4106077903665206</v>
      </c>
      <c r="P73" s="9"/>
    </row>
    <row r="74" spans="1:16" ht="15">
      <c r="A74" s="12"/>
      <c r="B74" s="44">
        <v>716</v>
      </c>
      <c r="C74" s="20" t="s">
        <v>129</v>
      </c>
      <c r="D74" s="46">
        <v>0</v>
      </c>
      <c r="E74" s="46">
        <v>1070257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8"/>
        <v>1070257</v>
      </c>
      <c r="O74" s="47">
        <f t="shared" si="19"/>
        <v>1.1027529231390618</v>
      </c>
      <c r="P74" s="9"/>
    </row>
    <row r="75" spans="1:16" ht="15">
      <c r="A75" s="12"/>
      <c r="B75" s="44">
        <v>724</v>
      </c>
      <c r="C75" s="20" t="s">
        <v>171</v>
      </c>
      <c r="D75" s="46">
        <v>0</v>
      </c>
      <c r="E75" s="46">
        <v>2948616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8"/>
        <v>2948616</v>
      </c>
      <c r="O75" s="47">
        <f t="shared" si="19"/>
        <v>3.038144028223696</v>
      </c>
      <c r="P75" s="9"/>
    </row>
    <row r="76" spans="1:16" ht="15">
      <c r="A76" s="12"/>
      <c r="B76" s="44">
        <v>733</v>
      </c>
      <c r="C76" s="20" t="s">
        <v>191</v>
      </c>
      <c r="D76" s="46">
        <v>0</v>
      </c>
      <c r="E76" s="46">
        <v>1891911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1891911</v>
      </c>
      <c r="O76" s="47">
        <f t="shared" si="19"/>
        <v>1.9493545807866202</v>
      </c>
      <c r="P76" s="9"/>
    </row>
    <row r="77" spans="1:16" ht="15">
      <c r="A77" s="12"/>
      <c r="B77" s="44">
        <v>744</v>
      </c>
      <c r="C77" s="20" t="s">
        <v>174</v>
      </c>
      <c r="D77" s="46">
        <v>0</v>
      </c>
      <c r="E77" s="46">
        <v>1613551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1613551</v>
      </c>
      <c r="O77" s="47">
        <f t="shared" si="19"/>
        <v>1.6625428115713856</v>
      </c>
      <c r="P77" s="9"/>
    </row>
    <row r="78" spans="1:16" ht="15.75" thickBot="1">
      <c r="A78" s="12"/>
      <c r="B78" s="44">
        <v>764</v>
      </c>
      <c r="C78" s="20" t="s">
        <v>175</v>
      </c>
      <c r="D78" s="46">
        <v>0</v>
      </c>
      <c r="E78" s="46">
        <v>3707011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3707011</v>
      </c>
      <c r="O78" s="47">
        <f t="shared" si="19"/>
        <v>3.81956597000408</v>
      </c>
      <c r="P78" s="9"/>
    </row>
    <row r="79" spans="1:119" ht="16.5" thickBot="1">
      <c r="A79" s="14" t="s">
        <v>10</v>
      </c>
      <c r="B79" s="23"/>
      <c r="C79" s="22"/>
      <c r="D79" s="15">
        <f aca="true" t="shared" si="20" ref="D79:M79">SUM(D5,D13,D23,D29,D32,D38,D43,D48,D53)</f>
        <v>246501463</v>
      </c>
      <c r="E79" s="15">
        <f t="shared" si="20"/>
        <v>690475169</v>
      </c>
      <c r="F79" s="15">
        <f t="shared" si="20"/>
        <v>0</v>
      </c>
      <c r="G79" s="15">
        <f t="shared" si="20"/>
        <v>135048737</v>
      </c>
      <c r="H79" s="15">
        <f t="shared" si="20"/>
        <v>0</v>
      </c>
      <c r="I79" s="15">
        <f t="shared" si="20"/>
        <v>266601001</v>
      </c>
      <c r="J79" s="15">
        <f t="shared" si="20"/>
        <v>160155192</v>
      </c>
      <c r="K79" s="15">
        <f t="shared" si="20"/>
        <v>0</v>
      </c>
      <c r="L79" s="15">
        <f t="shared" si="20"/>
        <v>0</v>
      </c>
      <c r="M79" s="15">
        <f t="shared" si="20"/>
        <v>12230850</v>
      </c>
      <c r="N79" s="15">
        <f>SUM(D79:M79)</f>
        <v>1511012412</v>
      </c>
      <c r="O79" s="37">
        <f t="shared" si="19"/>
        <v>1556.8908722226572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192</v>
      </c>
      <c r="M81" s="48"/>
      <c r="N81" s="48"/>
      <c r="O81" s="41">
        <v>970532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71332347</v>
      </c>
      <c r="E5" s="26">
        <f t="shared" si="0"/>
        <v>59449660</v>
      </c>
      <c r="F5" s="26">
        <f t="shared" si="0"/>
        <v>0</v>
      </c>
      <c r="G5" s="26">
        <f t="shared" si="0"/>
        <v>2911533</v>
      </c>
      <c r="H5" s="26">
        <f t="shared" si="0"/>
        <v>0</v>
      </c>
      <c r="I5" s="26">
        <f t="shared" si="0"/>
        <v>5350027</v>
      </c>
      <c r="J5" s="26">
        <f t="shared" si="0"/>
        <v>138328935</v>
      </c>
      <c r="K5" s="26">
        <f t="shared" si="0"/>
        <v>0</v>
      </c>
      <c r="L5" s="26">
        <f t="shared" si="0"/>
        <v>0</v>
      </c>
      <c r="M5" s="26">
        <f t="shared" si="0"/>
        <v>2352435</v>
      </c>
      <c r="N5" s="27">
        <f>SUM(D5:M5)</f>
        <v>279724937</v>
      </c>
      <c r="O5" s="32">
        <f aca="true" t="shared" si="1" ref="O5:O36">(N5/O$81)</f>
        <v>290.7734560079335</v>
      </c>
      <c r="P5" s="6"/>
    </row>
    <row r="6" spans="1:16" ht="15">
      <c r="A6" s="12"/>
      <c r="B6" s="44">
        <v>511</v>
      </c>
      <c r="C6" s="20" t="s">
        <v>20</v>
      </c>
      <c r="D6" s="46">
        <v>1752354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1752354</v>
      </c>
      <c r="O6" s="47">
        <f t="shared" si="1"/>
        <v>1.8215681240079293</v>
      </c>
      <c r="P6" s="9"/>
    </row>
    <row r="7" spans="1:16" ht="15">
      <c r="A7" s="12"/>
      <c r="B7" s="44">
        <v>512</v>
      </c>
      <c r="C7" s="20" t="s">
        <v>21</v>
      </c>
      <c r="D7" s="46">
        <v>1380794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1380794</v>
      </c>
      <c r="O7" s="47">
        <f t="shared" si="1"/>
        <v>1.4353323222484753</v>
      </c>
      <c r="P7" s="9"/>
    </row>
    <row r="8" spans="1:16" ht="15">
      <c r="A8" s="12"/>
      <c r="B8" s="44">
        <v>513</v>
      </c>
      <c r="C8" s="20" t="s">
        <v>22</v>
      </c>
      <c r="D8" s="46">
        <v>22252643</v>
      </c>
      <c r="E8" s="46">
        <v>51863622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74116265</v>
      </c>
      <c r="O8" s="47">
        <f t="shared" si="1"/>
        <v>77.04369425043373</v>
      </c>
      <c r="P8" s="9"/>
    </row>
    <row r="9" spans="1:16" ht="15">
      <c r="A9" s="12"/>
      <c r="B9" s="44">
        <v>514</v>
      </c>
      <c r="C9" s="20" t="s">
        <v>23</v>
      </c>
      <c r="D9" s="46">
        <v>4504018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4504018</v>
      </c>
      <c r="O9" s="47">
        <f t="shared" si="1"/>
        <v>4.681916792359275</v>
      </c>
      <c r="P9" s="9"/>
    </row>
    <row r="10" spans="1:16" ht="15">
      <c r="A10" s="12"/>
      <c r="B10" s="44">
        <v>515</v>
      </c>
      <c r="C10" s="20" t="s">
        <v>24</v>
      </c>
      <c r="D10" s="46">
        <v>4210832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2352435</v>
      </c>
      <c r="N10" s="46">
        <f t="shared" si="2"/>
        <v>6563267</v>
      </c>
      <c r="O10" s="47">
        <f t="shared" si="1"/>
        <v>6.822501593030375</v>
      </c>
      <c r="P10" s="9"/>
    </row>
    <row r="11" spans="1:16" ht="15">
      <c r="A11" s="12"/>
      <c r="B11" s="44">
        <v>516</v>
      </c>
      <c r="C11" s="20" t="s">
        <v>25</v>
      </c>
      <c r="D11" s="46">
        <v>9372470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36098568</v>
      </c>
      <c r="K11" s="46">
        <v>0</v>
      </c>
      <c r="L11" s="46">
        <v>0</v>
      </c>
      <c r="M11" s="46">
        <v>0</v>
      </c>
      <c r="N11" s="46">
        <f t="shared" si="2"/>
        <v>45471038</v>
      </c>
      <c r="O11" s="47">
        <f t="shared" si="1"/>
        <v>47.26704386576757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587801</v>
      </c>
      <c r="F12" s="46">
        <v>0</v>
      </c>
      <c r="G12" s="46">
        <v>0</v>
      </c>
      <c r="H12" s="46">
        <v>0</v>
      </c>
      <c r="I12" s="46">
        <v>5350027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5937828</v>
      </c>
      <c r="O12" s="47">
        <f t="shared" si="1"/>
        <v>6.172359129857184</v>
      </c>
      <c r="P12" s="9"/>
    </row>
    <row r="13" spans="1:16" ht="15">
      <c r="A13" s="12"/>
      <c r="B13" s="44">
        <v>519</v>
      </c>
      <c r="C13" s="20" t="s">
        <v>135</v>
      </c>
      <c r="D13" s="46">
        <v>27859236</v>
      </c>
      <c r="E13" s="46">
        <v>6998237</v>
      </c>
      <c r="F13" s="46">
        <v>0</v>
      </c>
      <c r="G13" s="46">
        <v>2911533</v>
      </c>
      <c r="H13" s="46">
        <v>0</v>
      </c>
      <c r="I13" s="46">
        <v>0</v>
      </c>
      <c r="J13" s="46">
        <v>102230367</v>
      </c>
      <c r="K13" s="46">
        <v>0</v>
      </c>
      <c r="L13" s="46">
        <v>0</v>
      </c>
      <c r="M13" s="46">
        <v>0</v>
      </c>
      <c r="N13" s="46">
        <f t="shared" si="2"/>
        <v>139999373</v>
      </c>
      <c r="O13" s="47">
        <f t="shared" si="1"/>
        <v>145.52903993022892</v>
      </c>
      <c r="P13" s="9"/>
    </row>
    <row r="14" spans="1:16" ht="15.75">
      <c r="A14" s="28" t="s">
        <v>28</v>
      </c>
      <c r="B14" s="29"/>
      <c r="C14" s="30"/>
      <c r="D14" s="31">
        <f>SUM(D15:D23)</f>
        <v>30777613</v>
      </c>
      <c r="E14" s="31">
        <f aca="true" t="shared" si="3" ref="E14:M14">SUM(E15:E23)</f>
        <v>419176617</v>
      </c>
      <c r="F14" s="31">
        <f t="shared" si="3"/>
        <v>0</v>
      </c>
      <c r="G14" s="31">
        <f t="shared" si="3"/>
        <v>54503424</v>
      </c>
      <c r="H14" s="31">
        <f t="shared" si="3"/>
        <v>0</v>
      </c>
      <c r="I14" s="31">
        <f t="shared" si="3"/>
        <v>0</v>
      </c>
      <c r="J14" s="31">
        <f t="shared" si="3"/>
        <v>60803846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565261500</v>
      </c>
      <c r="O14" s="43">
        <f t="shared" si="1"/>
        <v>587.5880844446431</v>
      </c>
      <c r="P14" s="10"/>
    </row>
    <row r="15" spans="1:16" ht="15">
      <c r="A15" s="12"/>
      <c r="B15" s="44">
        <v>521</v>
      </c>
      <c r="C15" s="20" t="s">
        <v>29</v>
      </c>
      <c r="D15" s="46">
        <v>3858720</v>
      </c>
      <c r="E15" s="46">
        <v>166828339</v>
      </c>
      <c r="F15" s="46">
        <v>0</v>
      </c>
      <c r="G15" s="46">
        <v>0</v>
      </c>
      <c r="H15" s="46">
        <v>0</v>
      </c>
      <c r="I15" s="46">
        <v>0</v>
      </c>
      <c r="J15" s="46">
        <v>60803846</v>
      </c>
      <c r="K15" s="46">
        <v>0</v>
      </c>
      <c r="L15" s="46">
        <v>0</v>
      </c>
      <c r="M15" s="46">
        <v>0</v>
      </c>
      <c r="N15" s="46">
        <f>SUM(D15:M15)</f>
        <v>231490905</v>
      </c>
      <c r="O15" s="47">
        <f t="shared" si="1"/>
        <v>240.6342859637652</v>
      </c>
      <c r="P15" s="9"/>
    </row>
    <row r="16" spans="1:16" ht="15">
      <c r="A16" s="12"/>
      <c r="B16" s="44">
        <v>522</v>
      </c>
      <c r="C16" s="20" t="s">
        <v>30</v>
      </c>
      <c r="D16" s="46">
        <v>754173</v>
      </c>
      <c r="E16" s="46">
        <v>15141419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15895592</v>
      </c>
      <c r="O16" s="47">
        <f t="shared" si="1"/>
        <v>16.523432879107446</v>
      </c>
      <c r="P16" s="9"/>
    </row>
    <row r="17" spans="1:16" ht="15">
      <c r="A17" s="12"/>
      <c r="B17" s="44">
        <v>523</v>
      </c>
      <c r="C17" s="20" t="s">
        <v>136</v>
      </c>
      <c r="D17" s="46">
        <v>3183849</v>
      </c>
      <c r="E17" s="46">
        <v>113149009</v>
      </c>
      <c r="F17" s="46">
        <v>0</v>
      </c>
      <c r="G17" s="46">
        <v>50607944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166940802</v>
      </c>
      <c r="O17" s="47">
        <f t="shared" si="1"/>
        <v>173.53459604595827</v>
      </c>
      <c r="P17" s="9"/>
    </row>
    <row r="18" spans="1:16" ht="15">
      <c r="A18" s="12"/>
      <c r="B18" s="44">
        <v>524</v>
      </c>
      <c r="C18" s="20" t="s">
        <v>32</v>
      </c>
      <c r="D18" s="46">
        <v>1683028</v>
      </c>
      <c r="E18" s="46">
        <v>6164281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7847309</v>
      </c>
      <c r="O18" s="47">
        <f t="shared" si="1"/>
        <v>8.157260424343791</v>
      </c>
      <c r="P18" s="9"/>
    </row>
    <row r="19" spans="1:16" ht="15">
      <c r="A19" s="12"/>
      <c r="B19" s="44">
        <v>525</v>
      </c>
      <c r="C19" s="20" t="s">
        <v>33</v>
      </c>
      <c r="D19" s="46">
        <v>11656138</v>
      </c>
      <c r="E19" s="46">
        <v>7954611</v>
      </c>
      <c r="F19" s="46">
        <v>0</v>
      </c>
      <c r="G19" s="46">
        <v>1348518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20959267</v>
      </c>
      <c r="O19" s="47">
        <f t="shared" si="1"/>
        <v>21.78711189050346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109273577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109273577</v>
      </c>
      <c r="O20" s="47">
        <f t="shared" si="1"/>
        <v>113.58964265184204</v>
      </c>
      <c r="P20" s="9"/>
    </row>
    <row r="21" spans="1:16" ht="15">
      <c r="A21" s="12"/>
      <c r="B21" s="44">
        <v>527</v>
      </c>
      <c r="C21" s="20" t="s">
        <v>35</v>
      </c>
      <c r="D21" s="46">
        <v>5854655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5854655</v>
      </c>
      <c r="O21" s="47">
        <f t="shared" si="1"/>
        <v>6.085900979518775</v>
      </c>
      <c r="P21" s="9"/>
    </row>
    <row r="22" spans="1:16" ht="15">
      <c r="A22" s="12"/>
      <c r="B22" s="44">
        <v>528</v>
      </c>
      <c r="C22" s="20" t="s">
        <v>36</v>
      </c>
      <c r="D22" s="46">
        <v>1056187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1056187</v>
      </c>
      <c r="O22" s="47">
        <f t="shared" si="1"/>
        <v>1.0979040605902477</v>
      </c>
      <c r="P22" s="9"/>
    </row>
    <row r="23" spans="1:16" ht="15">
      <c r="A23" s="12"/>
      <c r="B23" s="44">
        <v>529</v>
      </c>
      <c r="C23" s="20" t="s">
        <v>37</v>
      </c>
      <c r="D23" s="46">
        <v>2730863</v>
      </c>
      <c r="E23" s="46">
        <v>665381</v>
      </c>
      <c r="F23" s="46">
        <v>0</v>
      </c>
      <c r="G23" s="46">
        <v>2546962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5943206</v>
      </c>
      <c r="O23" s="47">
        <f t="shared" si="1"/>
        <v>6.1779495490138805</v>
      </c>
      <c r="P23" s="9"/>
    </row>
    <row r="24" spans="1:16" ht="15.75">
      <c r="A24" s="28" t="s">
        <v>38</v>
      </c>
      <c r="B24" s="29"/>
      <c r="C24" s="30"/>
      <c r="D24" s="31">
        <f aca="true" t="shared" si="5" ref="D24:M24">SUM(D25:D29)</f>
        <v>8966402</v>
      </c>
      <c r="E24" s="31">
        <f t="shared" si="5"/>
        <v>20477685</v>
      </c>
      <c r="F24" s="31">
        <f t="shared" si="5"/>
        <v>0</v>
      </c>
      <c r="G24" s="31">
        <f t="shared" si="5"/>
        <v>8772288</v>
      </c>
      <c r="H24" s="31">
        <f t="shared" si="5"/>
        <v>0</v>
      </c>
      <c r="I24" s="31">
        <f t="shared" si="5"/>
        <v>225764688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aca="true" t="shared" si="6" ref="N24:N29">SUM(D24:M24)</f>
        <v>263981063</v>
      </c>
      <c r="O24" s="43">
        <f t="shared" si="1"/>
        <v>274.40773365571624</v>
      </c>
      <c r="P24" s="10"/>
    </row>
    <row r="25" spans="1:16" ht="15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80981367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80981367</v>
      </c>
      <c r="O25" s="47">
        <f t="shared" si="1"/>
        <v>84.17995266127029</v>
      </c>
      <c r="P25" s="9"/>
    </row>
    <row r="26" spans="1:16" ht="15">
      <c r="A26" s="12"/>
      <c r="B26" s="44">
        <v>534</v>
      </c>
      <c r="C26" s="20" t="s">
        <v>137</v>
      </c>
      <c r="D26" s="46">
        <v>0</v>
      </c>
      <c r="E26" s="46">
        <v>1183200</v>
      </c>
      <c r="F26" s="46">
        <v>0</v>
      </c>
      <c r="G26" s="46">
        <v>0</v>
      </c>
      <c r="H26" s="46">
        <v>0</v>
      </c>
      <c r="I26" s="46">
        <v>82866761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84049961</v>
      </c>
      <c r="O26" s="47">
        <f t="shared" si="1"/>
        <v>87.36974936668597</v>
      </c>
      <c r="P26" s="9"/>
    </row>
    <row r="27" spans="1:16" ht="15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61916560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61916560</v>
      </c>
      <c r="O27" s="47">
        <f t="shared" si="1"/>
        <v>64.36212776883232</v>
      </c>
      <c r="P27" s="9"/>
    </row>
    <row r="28" spans="1:16" ht="15">
      <c r="A28" s="12"/>
      <c r="B28" s="44">
        <v>537</v>
      </c>
      <c r="C28" s="20" t="s">
        <v>138</v>
      </c>
      <c r="D28" s="46">
        <v>4068006</v>
      </c>
      <c r="E28" s="46">
        <v>1503523</v>
      </c>
      <c r="F28" s="46">
        <v>0</v>
      </c>
      <c r="G28" s="46">
        <v>4811152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10382681</v>
      </c>
      <c r="O28" s="47">
        <f t="shared" si="1"/>
        <v>10.792774035008208</v>
      </c>
      <c r="P28" s="9"/>
    </row>
    <row r="29" spans="1:16" ht="15">
      <c r="A29" s="12"/>
      <c r="B29" s="44">
        <v>538</v>
      </c>
      <c r="C29" s="20" t="s">
        <v>139</v>
      </c>
      <c r="D29" s="46">
        <v>4898396</v>
      </c>
      <c r="E29" s="46">
        <v>17790962</v>
      </c>
      <c r="F29" s="46">
        <v>0</v>
      </c>
      <c r="G29" s="46">
        <v>3961136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26650494</v>
      </c>
      <c r="O29" s="47">
        <f t="shared" si="1"/>
        <v>27.70312982391947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SUM(D31:D32)</f>
        <v>11701</v>
      </c>
      <c r="E30" s="31">
        <f t="shared" si="7"/>
        <v>27139896</v>
      </c>
      <c r="F30" s="31">
        <f t="shared" si="7"/>
        <v>0</v>
      </c>
      <c r="G30" s="31">
        <f t="shared" si="7"/>
        <v>65323198</v>
      </c>
      <c r="H30" s="31">
        <f t="shared" si="7"/>
        <v>0</v>
      </c>
      <c r="I30" s="31">
        <f t="shared" si="7"/>
        <v>17624868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9">SUM(D30:M30)</f>
        <v>110099663</v>
      </c>
      <c r="O30" s="43">
        <f t="shared" si="1"/>
        <v>114.44835722965522</v>
      </c>
      <c r="P30" s="10"/>
    </row>
    <row r="31" spans="1:16" ht="15">
      <c r="A31" s="12"/>
      <c r="B31" s="44">
        <v>541</v>
      </c>
      <c r="C31" s="20" t="s">
        <v>140</v>
      </c>
      <c r="D31" s="46">
        <v>11701</v>
      </c>
      <c r="E31" s="46">
        <v>27139896</v>
      </c>
      <c r="F31" s="46">
        <v>0</v>
      </c>
      <c r="G31" s="46">
        <v>65323198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92474795</v>
      </c>
      <c r="O31" s="47">
        <f t="shared" si="1"/>
        <v>96.12734575671801</v>
      </c>
      <c r="P31" s="9"/>
    </row>
    <row r="32" spans="1:16" ht="15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17624868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17624868</v>
      </c>
      <c r="O32" s="47">
        <f t="shared" si="1"/>
        <v>18.321011472937194</v>
      </c>
      <c r="P32" s="9"/>
    </row>
    <row r="33" spans="1:16" ht="15.75">
      <c r="A33" s="28" t="s">
        <v>48</v>
      </c>
      <c r="B33" s="29"/>
      <c r="C33" s="30"/>
      <c r="D33" s="31">
        <f>SUM(D34:D38)</f>
        <v>16667114</v>
      </c>
      <c r="E33" s="31">
        <f aca="true" t="shared" si="9" ref="E33:M33">SUM(E34:E38)</f>
        <v>43941950</v>
      </c>
      <c r="F33" s="31">
        <f t="shared" si="9"/>
        <v>0</v>
      </c>
      <c r="G33" s="31">
        <f t="shared" si="9"/>
        <v>753811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8871826</v>
      </c>
      <c r="N33" s="31">
        <f t="shared" si="8"/>
        <v>70234701</v>
      </c>
      <c r="O33" s="43">
        <f t="shared" si="1"/>
        <v>73.00881702032115</v>
      </c>
      <c r="P33" s="10"/>
    </row>
    <row r="34" spans="1:16" ht="15">
      <c r="A34" s="13"/>
      <c r="B34" s="45">
        <v>551</v>
      </c>
      <c r="C34" s="21" t="s">
        <v>142</v>
      </c>
      <c r="D34" s="46">
        <v>727974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727974</v>
      </c>
      <c r="O34" s="47">
        <f t="shared" si="1"/>
        <v>0.7567273698730669</v>
      </c>
      <c r="P34" s="9"/>
    </row>
    <row r="35" spans="1:16" ht="15">
      <c r="A35" s="13"/>
      <c r="B35" s="45">
        <v>552</v>
      </c>
      <c r="C35" s="21" t="s">
        <v>50</v>
      </c>
      <c r="D35" s="46">
        <v>12833182</v>
      </c>
      <c r="E35" s="46">
        <v>33786001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46619183</v>
      </c>
      <c r="O35" s="47">
        <f t="shared" si="1"/>
        <v>48.46053806485011</v>
      </c>
      <c r="P35" s="9"/>
    </row>
    <row r="36" spans="1:16" ht="15">
      <c r="A36" s="13"/>
      <c r="B36" s="45">
        <v>553</v>
      </c>
      <c r="C36" s="21" t="s">
        <v>182</v>
      </c>
      <c r="D36" s="46">
        <v>606994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606994</v>
      </c>
      <c r="O36" s="47">
        <f t="shared" si="1"/>
        <v>0.6309689262923297</v>
      </c>
      <c r="P36" s="9"/>
    </row>
    <row r="37" spans="1:16" ht="15">
      <c r="A37" s="13"/>
      <c r="B37" s="45">
        <v>554</v>
      </c>
      <c r="C37" s="21" t="s">
        <v>52</v>
      </c>
      <c r="D37" s="46">
        <v>822569</v>
      </c>
      <c r="E37" s="46">
        <v>10155949</v>
      </c>
      <c r="F37" s="46">
        <v>0</v>
      </c>
      <c r="G37" s="46">
        <v>753051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8871826</v>
      </c>
      <c r="N37" s="46">
        <f t="shared" si="8"/>
        <v>20603395</v>
      </c>
      <c r="O37" s="47">
        <f aca="true" t="shared" si="10" ref="O37:O68">(N37/O$81)</f>
        <v>21.417183730196268</v>
      </c>
      <c r="P37" s="9"/>
    </row>
    <row r="38" spans="1:16" ht="15">
      <c r="A38" s="13"/>
      <c r="B38" s="45">
        <v>559</v>
      </c>
      <c r="C38" s="21" t="s">
        <v>53</v>
      </c>
      <c r="D38" s="46">
        <v>1676395</v>
      </c>
      <c r="E38" s="46">
        <v>0</v>
      </c>
      <c r="F38" s="46">
        <v>0</v>
      </c>
      <c r="G38" s="46">
        <v>760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1677155</v>
      </c>
      <c r="O38" s="47">
        <f t="shared" si="10"/>
        <v>1.7433989291093688</v>
      </c>
      <c r="P38" s="9"/>
    </row>
    <row r="39" spans="1:16" ht="15.75">
      <c r="A39" s="28" t="s">
        <v>54</v>
      </c>
      <c r="B39" s="29"/>
      <c r="C39" s="30"/>
      <c r="D39" s="31">
        <f aca="true" t="shared" si="11" ref="D39:M39">SUM(D40:D43)</f>
        <v>62869304</v>
      </c>
      <c r="E39" s="31">
        <f t="shared" si="11"/>
        <v>4829053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175</v>
      </c>
      <c r="N39" s="31">
        <f t="shared" si="8"/>
        <v>67698532</v>
      </c>
      <c r="O39" s="43">
        <f t="shared" si="10"/>
        <v>70.37247492991186</v>
      </c>
      <c r="P39" s="10"/>
    </row>
    <row r="40" spans="1:16" ht="15">
      <c r="A40" s="12"/>
      <c r="B40" s="44">
        <v>562</v>
      </c>
      <c r="C40" s="20" t="s">
        <v>143</v>
      </c>
      <c r="D40" s="46">
        <v>46188441</v>
      </c>
      <c r="E40" s="46">
        <v>4605953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175</v>
      </c>
      <c r="N40" s="46">
        <f aca="true" t="shared" si="12" ref="N40:N48">SUM(D40:M40)</f>
        <v>50794569</v>
      </c>
      <c r="O40" s="47">
        <f t="shared" si="10"/>
        <v>52.80084261691491</v>
      </c>
      <c r="P40" s="9"/>
    </row>
    <row r="41" spans="1:16" ht="15">
      <c r="A41" s="12"/>
      <c r="B41" s="44">
        <v>563</v>
      </c>
      <c r="C41" s="20" t="s">
        <v>144</v>
      </c>
      <c r="D41" s="46">
        <v>3411359</v>
      </c>
      <c r="E41" s="46">
        <v>53000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3464359</v>
      </c>
      <c r="O41" s="47">
        <f t="shared" si="10"/>
        <v>3.6011935513714612</v>
      </c>
      <c r="P41" s="9"/>
    </row>
    <row r="42" spans="1:16" ht="15">
      <c r="A42" s="12"/>
      <c r="B42" s="44">
        <v>564</v>
      </c>
      <c r="C42" s="20" t="s">
        <v>145</v>
      </c>
      <c r="D42" s="46">
        <v>7067881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7067881</v>
      </c>
      <c r="O42" s="47">
        <f t="shared" si="10"/>
        <v>7.347046734781492</v>
      </c>
      <c r="P42" s="9"/>
    </row>
    <row r="43" spans="1:16" ht="15">
      <c r="A43" s="12"/>
      <c r="B43" s="44">
        <v>569</v>
      </c>
      <c r="C43" s="20" t="s">
        <v>58</v>
      </c>
      <c r="D43" s="46">
        <v>6201623</v>
      </c>
      <c r="E43" s="46">
        <v>170100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6371723</v>
      </c>
      <c r="O43" s="47">
        <f t="shared" si="10"/>
        <v>6.623392026843991</v>
      </c>
      <c r="P43" s="9"/>
    </row>
    <row r="44" spans="1:16" ht="15.75">
      <c r="A44" s="28" t="s">
        <v>59</v>
      </c>
      <c r="B44" s="29"/>
      <c r="C44" s="30"/>
      <c r="D44" s="31">
        <f aca="true" t="shared" si="13" ref="D44:M44">SUM(D45:D48)</f>
        <v>15945158</v>
      </c>
      <c r="E44" s="31">
        <f t="shared" si="13"/>
        <v>7902260</v>
      </c>
      <c r="F44" s="31">
        <f t="shared" si="13"/>
        <v>0</v>
      </c>
      <c r="G44" s="31">
        <f t="shared" si="13"/>
        <v>6621742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30469160</v>
      </c>
      <c r="O44" s="43">
        <f t="shared" si="10"/>
        <v>31.672624721544526</v>
      </c>
      <c r="P44" s="9"/>
    </row>
    <row r="45" spans="1:16" ht="15">
      <c r="A45" s="12"/>
      <c r="B45" s="44">
        <v>571</v>
      </c>
      <c r="C45" s="20" t="s">
        <v>60</v>
      </c>
      <c r="D45" s="46">
        <v>0</v>
      </c>
      <c r="E45" s="46">
        <v>6341200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6341200</v>
      </c>
      <c r="O45" s="47">
        <f t="shared" si="10"/>
        <v>6.591663435561012</v>
      </c>
      <c r="P45" s="9"/>
    </row>
    <row r="46" spans="1:16" ht="15">
      <c r="A46" s="12"/>
      <c r="B46" s="44">
        <v>572</v>
      </c>
      <c r="C46" s="20" t="s">
        <v>146</v>
      </c>
      <c r="D46" s="46">
        <v>15425318</v>
      </c>
      <c r="E46" s="46">
        <v>1561060</v>
      </c>
      <c r="F46" s="46">
        <v>0</v>
      </c>
      <c r="G46" s="46">
        <v>6621742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23608120</v>
      </c>
      <c r="O46" s="47">
        <f t="shared" si="10"/>
        <v>24.54058875076273</v>
      </c>
      <c r="P46" s="9"/>
    </row>
    <row r="47" spans="1:16" ht="15">
      <c r="A47" s="12"/>
      <c r="B47" s="44">
        <v>573</v>
      </c>
      <c r="C47" s="20" t="s">
        <v>62</v>
      </c>
      <c r="D47" s="46">
        <v>504009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504009</v>
      </c>
      <c r="O47" s="47">
        <f t="shared" si="10"/>
        <v>0.5239162455834337</v>
      </c>
      <c r="P47" s="9"/>
    </row>
    <row r="48" spans="1:16" ht="15">
      <c r="A48" s="12"/>
      <c r="B48" s="44">
        <v>575</v>
      </c>
      <c r="C48" s="20" t="s">
        <v>147</v>
      </c>
      <c r="D48" s="46">
        <v>15831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15831</v>
      </c>
      <c r="O48" s="47">
        <f t="shared" si="10"/>
        <v>0.016456289637350404</v>
      </c>
      <c r="P48" s="9"/>
    </row>
    <row r="49" spans="1:16" ht="15.75">
      <c r="A49" s="28" t="s">
        <v>148</v>
      </c>
      <c r="B49" s="29"/>
      <c r="C49" s="30"/>
      <c r="D49" s="31">
        <f aca="true" t="shared" si="14" ref="D49:M49">SUM(D50:D52)</f>
        <v>8448897</v>
      </c>
      <c r="E49" s="31">
        <f t="shared" si="14"/>
        <v>10815184</v>
      </c>
      <c r="F49" s="31">
        <f t="shared" si="14"/>
        <v>0</v>
      </c>
      <c r="G49" s="31">
        <f t="shared" si="14"/>
        <v>5950000</v>
      </c>
      <c r="H49" s="31">
        <f t="shared" si="14"/>
        <v>0</v>
      </c>
      <c r="I49" s="31">
        <f t="shared" si="14"/>
        <v>400000</v>
      </c>
      <c r="J49" s="31">
        <f t="shared" si="14"/>
        <v>51618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25665699</v>
      </c>
      <c r="O49" s="43">
        <f t="shared" si="10"/>
        <v>26.679437590111466</v>
      </c>
      <c r="P49" s="9"/>
    </row>
    <row r="50" spans="1:16" ht="15">
      <c r="A50" s="12"/>
      <c r="B50" s="44">
        <v>581</v>
      </c>
      <c r="C50" s="20" t="s">
        <v>149</v>
      </c>
      <c r="D50" s="46">
        <v>8389120</v>
      </c>
      <c r="E50" s="46">
        <v>6273298</v>
      </c>
      <c r="F50" s="46">
        <v>0</v>
      </c>
      <c r="G50" s="46">
        <v>5950000</v>
      </c>
      <c r="H50" s="46">
        <v>0</v>
      </c>
      <c r="I50" s="46">
        <v>400000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21012418</v>
      </c>
      <c r="O50" s="47">
        <f t="shared" si="10"/>
        <v>21.842362237955598</v>
      </c>
      <c r="P50" s="9"/>
    </row>
    <row r="51" spans="1:16" ht="15">
      <c r="A51" s="12"/>
      <c r="B51" s="44">
        <v>583</v>
      </c>
      <c r="C51" s="20" t="s">
        <v>66</v>
      </c>
      <c r="D51" s="46">
        <v>0</v>
      </c>
      <c r="E51" s="46">
        <v>4387424</v>
      </c>
      <c r="F51" s="46">
        <v>0</v>
      </c>
      <c r="G51" s="46">
        <v>0</v>
      </c>
      <c r="H51" s="46">
        <v>0</v>
      </c>
      <c r="I51" s="46">
        <v>0</v>
      </c>
      <c r="J51" s="46">
        <v>51618</v>
      </c>
      <c r="K51" s="46">
        <v>0</v>
      </c>
      <c r="L51" s="46">
        <v>0</v>
      </c>
      <c r="M51" s="46">
        <v>0</v>
      </c>
      <c r="N51" s="46">
        <f aca="true" t="shared" si="15" ref="N51:N58">SUM(D51:M51)</f>
        <v>4439042</v>
      </c>
      <c r="O51" s="47">
        <f t="shared" si="10"/>
        <v>4.614374383447869</v>
      </c>
      <c r="P51" s="9"/>
    </row>
    <row r="52" spans="1:16" ht="15">
      <c r="A52" s="12"/>
      <c r="B52" s="44">
        <v>584</v>
      </c>
      <c r="C52" s="20" t="s">
        <v>188</v>
      </c>
      <c r="D52" s="46">
        <v>59777</v>
      </c>
      <c r="E52" s="46">
        <v>154462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214239</v>
      </c>
      <c r="O52" s="47">
        <f t="shared" si="10"/>
        <v>0.2227009687079978</v>
      </c>
      <c r="P52" s="9"/>
    </row>
    <row r="53" spans="1:16" ht="15.75">
      <c r="A53" s="28" t="s">
        <v>70</v>
      </c>
      <c r="B53" s="29"/>
      <c r="C53" s="30"/>
      <c r="D53" s="31">
        <f aca="true" t="shared" si="16" ref="D53:M53">SUM(D54:D78)</f>
        <v>16547528</v>
      </c>
      <c r="E53" s="31">
        <f t="shared" si="16"/>
        <v>47861479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64409007</v>
      </c>
      <c r="O53" s="43">
        <f t="shared" si="10"/>
        <v>66.95302093652515</v>
      </c>
      <c r="P53" s="9"/>
    </row>
    <row r="54" spans="1:16" ht="15">
      <c r="A54" s="12"/>
      <c r="B54" s="44">
        <v>602</v>
      </c>
      <c r="C54" s="20" t="s">
        <v>152</v>
      </c>
      <c r="D54" s="46">
        <v>208118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208118</v>
      </c>
      <c r="O54" s="47">
        <f t="shared" si="10"/>
        <v>0.2163382026875176</v>
      </c>
      <c r="P54" s="9"/>
    </row>
    <row r="55" spans="1:16" ht="15">
      <c r="A55" s="12"/>
      <c r="B55" s="44">
        <v>603</v>
      </c>
      <c r="C55" s="20" t="s">
        <v>153</v>
      </c>
      <c r="D55" s="46">
        <v>1055812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1055812</v>
      </c>
      <c r="O55" s="47">
        <f t="shared" si="10"/>
        <v>1.0975142489160636</v>
      </c>
      <c r="P55" s="9"/>
    </row>
    <row r="56" spans="1:16" ht="15">
      <c r="A56" s="12"/>
      <c r="B56" s="44">
        <v>604</v>
      </c>
      <c r="C56" s="20" t="s">
        <v>154</v>
      </c>
      <c r="D56" s="46">
        <v>0</v>
      </c>
      <c r="E56" s="46">
        <v>1878507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1878507</v>
      </c>
      <c r="O56" s="47">
        <f t="shared" si="10"/>
        <v>1.9527038896968096</v>
      </c>
      <c r="P56" s="9"/>
    </row>
    <row r="57" spans="1:16" ht="15">
      <c r="A57" s="12"/>
      <c r="B57" s="44">
        <v>606</v>
      </c>
      <c r="C57" s="20" t="s">
        <v>155</v>
      </c>
      <c r="D57" s="46">
        <v>887996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887996</v>
      </c>
      <c r="O57" s="47">
        <f t="shared" si="10"/>
        <v>0.9230698864764455</v>
      </c>
      <c r="P57" s="9"/>
    </row>
    <row r="58" spans="1:16" ht="15">
      <c r="A58" s="12"/>
      <c r="B58" s="44">
        <v>608</v>
      </c>
      <c r="C58" s="20" t="s">
        <v>156</v>
      </c>
      <c r="D58" s="46">
        <v>0</v>
      </c>
      <c r="E58" s="46">
        <v>631578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631578</v>
      </c>
      <c r="O58" s="47">
        <f t="shared" si="10"/>
        <v>0.6565239401540328</v>
      </c>
      <c r="P58" s="9"/>
    </row>
    <row r="59" spans="1:16" ht="15">
      <c r="A59" s="12"/>
      <c r="B59" s="44">
        <v>609</v>
      </c>
      <c r="C59" s="20" t="s">
        <v>157</v>
      </c>
      <c r="D59" s="46">
        <v>585567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585567</v>
      </c>
      <c r="O59" s="47">
        <f t="shared" si="10"/>
        <v>0.6086956069783566</v>
      </c>
      <c r="P59" s="9"/>
    </row>
    <row r="60" spans="1:16" ht="15">
      <c r="A60" s="12"/>
      <c r="B60" s="44">
        <v>614</v>
      </c>
      <c r="C60" s="20" t="s">
        <v>158</v>
      </c>
      <c r="D60" s="46">
        <v>0</v>
      </c>
      <c r="E60" s="46">
        <v>4045609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69">SUM(D60:M60)</f>
        <v>4045609</v>
      </c>
      <c r="O60" s="47">
        <f t="shared" si="10"/>
        <v>4.205401646356612</v>
      </c>
      <c r="P60" s="9"/>
    </row>
    <row r="61" spans="1:16" ht="15">
      <c r="A61" s="12"/>
      <c r="B61" s="44">
        <v>622</v>
      </c>
      <c r="C61" s="20" t="s">
        <v>77</v>
      </c>
      <c r="D61" s="46">
        <v>595914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595914</v>
      </c>
      <c r="O61" s="47">
        <f t="shared" si="10"/>
        <v>0.6194512906924406</v>
      </c>
      <c r="P61" s="9"/>
    </row>
    <row r="62" spans="1:16" ht="15">
      <c r="A62" s="12"/>
      <c r="B62" s="44">
        <v>623</v>
      </c>
      <c r="C62" s="20" t="s">
        <v>110</v>
      </c>
      <c r="D62" s="46">
        <v>0</v>
      </c>
      <c r="E62" s="46">
        <v>2310693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2310693</v>
      </c>
      <c r="O62" s="47">
        <f t="shared" si="10"/>
        <v>2.4019602849471364</v>
      </c>
      <c r="P62" s="9"/>
    </row>
    <row r="63" spans="1:16" ht="15">
      <c r="A63" s="12"/>
      <c r="B63" s="44">
        <v>634</v>
      </c>
      <c r="C63" s="20" t="s">
        <v>162</v>
      </c>
      <c r="D63" s="46">
        <v>0</v>
      </c>
      <c r="E63" s="46">
        <v>2974890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2974890</v>
      </c>
      <c r="O63" s="47">
        <f t="shared" si="10"/>
        <v>3.0923916037683874</v>
      </c>
      <c r="P63" s="9"/>
    </row>
    <row r="64" spans="1:16" ht="15">
      <c r="A64" s="12"/>
      <c r="B64" s="44">
        <v>654</v>
      </c>
      <c r="C64" s="20" t="s">
        <v>163</v>
      </c>
      <c r="D64" s="46">
        <v>0</v>
      </c>
      <c r="E64" s="46">
        <v>1820246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1820246</v>
      </c>
      <c r="O64" s="47">
        <f t="shared" si="10"/>
        <v>1.8921417084977905</v>
      </c>
      <c r="P64" s="9"/>
    </row>
    <row r="65" spans="1:16" ht="15">
      <c r="A65" s="12"/>
      <c r="B65" s="44">
        <v>671</v>
      </c>
      <c r="C65" s="20" t="s">
        <v>80</v>
      </c>
      <c r="D65" s="46">
        <v>414609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414609</v>
      </c>
      <c r="O65" s="47">
        <f t="shared" si="10"/>
        <v>0.4309851424579757</v>
      </c>
      <c r="P65" s="9"/>
    </row>
    <row r="66" spans="1:16" ht="15">
      <c r="A66" s="12"/>
      <c r="B66" s="44">
        <v>674</v>
      </c>
      <c r="C66" s="20" t="s">
        <v>164</v>
      </c>
      <c r="D66" s="46">
        <v>0</v>
      </c>
      <c r="E66" s="46">
        <v>1607882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1607882</v>
      </c>
      <c r="O66" s="47">
        <f t="shared" si="10"/>
        <v>1.6713897981607126</v>
      </c>
      <c r="P66" s="9"/>
    </row>
    <row r="67" spans="1:16" ht="15">
      <c r="A67" s="12"/>
      <c r="B67" s="44">
        <v>685</v>
      </c>
      <c r="C67" s="20" t="s">
        <v>83</v>
      </c>
      <c r="D67" s="46">
        <v>19121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19121</v>
      </c>
      <c r="O67" s="47">
        <f t="shared" si="10"/>
        <v>0.019876237392191083</v>
      </c>
      <c r="P67" s="9"/>
    </row>
    <row r="68" spans="1:16" ht="15">
      <c r="A68" s="12"/>
      <c r="B68" s="44">
        <v>691</v>
      </c>
      <c r="C68" s="20" t="s">
        <v>84</v>
      </c>
      <c r="D68" s="46">
        <v>130118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130118</v>
      </c>
      <c r="O68" s="47">
        <f t="shared" si="10"/>
        <v>0.13525737445725222</v>
      </c>
      <c r="P68" s="9"/>
    </row>
    <row r="69" spans="1:16" ht="15">
      <c r="A69" s="12"/>
      <c r="B69" s="44">
        <v>694</v>
      </c>
      <c r="C69" s="20" t="s">
        <v>167</v>
      </c>
      <c r="D69" s="46">
        <v>0</v>
      </c>
      <c r="E69" s="46">
        <v>1400327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1400327</v>
      </c>
      <c r="O69" s="47">
        <f aca="true" t="shared" si="18" ref="O69:O79">(N69/O$81)</f>
        <v>1.4556368327333697</v>
      </c>
      <c r="P69" s="9"/>
    </row>
    <row r="70" spans="1:16" ht="15">
      <c r="A70" s="12"/>
      <c r="B70" s="44">
        <v>711</v>
      </c>
      <c r="C70" s="20" t="s">
        <v>124</v>
      </c>
      <c r="D70" s="46">
        <v>0</v>
      </c>
      <c r="E70" s="46">
        <v>19476417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aca="true" t="shared" si="19" ref="N70:N78">SUM(D70:M70)</f>
        <v>19476417</v>
      </c>
      <c r="O70" s="47">
        <f t="shared" si="18"/>
        <v>20.245692581000267</v>
      </c>
      <c r="P70" s="9"/>
    </row>
    <row r="71" spans="1:16" ht="15">
      <c r="A71" s="12"/>
      <c r="B71" s="44">
        <v>712</v>
      </c>
      <c r="C71" s="20" t="s">
        <v>125</v>
      </c>
      <c r="D71" s="46">
        <v>5118389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5118389</v>
      </c>
      <c r="O71" s="47">
        <f t="shared" si="18"/>
        <v>5.320554093906152</v>
      </c>
      <c r="P71" s="9"/>
    </row>
    <row r="72" spans="1:16" ht="15">
      <c r="A72" s="12"/>
      <c r="B72" s="44">
        <v>713</v>
      </c>
      <c r="C72" s="20" t="s">
        <v>170</v>
      </c>
      <c r="D72" s="46">
        <v>6960304</v>
      </c>
      <c r="E72" s="46">
        <v>3462906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10423210</v>
      </c>
      <c r="O72" s="47">
        <f t="shared" si="18"/>
        <v>10.834903841256212</v>
      </c>
      <c r="P72" s="9"/>
    </row>
    <row r="73" spans="1:16" ht="15">
      <c r="A73" s="12"/>
      <c r="B73" s="44">
        <v>714</v>
      </c>
      <c r="C73" s="20" t="s">
        <v>127</v>
      </c>
      <c r="D73" s="46">
        <v>238986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238986</v>
      </c>
      <c r="O73" s="47">
        <f t="shared" si="18"/>
        <v>0.24842542071074622</v>
      </c>
      <c r="P73" s="9"/>
    </row>
    <row r="74" spans="1:16" ht="15">
      <c r="A74" s="12"/>
      <c r="B74" s="44">
        <v>715</v>
      </c>
      <c r="C74" s="20" t="s">
        <v>128</v>
      </c>
      <c r="D74" s="46">
        <v>332594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332594</v>
      </c>
      <c r="O74" s="47">
        <f t="shared" si="18"/>
        <v>0.3457307305694473</v>
      </c>
      <c r="P74" s="9"/>
    </row>
    <row r="75" spans="1:16" ht="15">
      <c r="A75" s="12"/>
      <c r="B75" s="44">
        <v>716</v>
      </c>
      <c r="C75" s="20" t="s">
        <v>129</v>
      </c>
      <c r="D75" s="46">
        <v>0</v>
      </c>
      <c r="E75" s="46">
        <v>94881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94881</v>
      </c>
      <c r="O75" s="47">
        <f t="shared" si="18"/>
        <v>0.09862859055533091</v>
      </c>
      <c r="P75" s="9"/>
    </row>
    <row r="76" spans="1:16" ht="15">
      <c r="A76" s="12"/>
      <c r="B76" s="44">
        <v>724</v>
      </c>
      <c r="C76" s="20" t="s">
        <v>171</v>
      </c>
      <c r="D76" s="46">
        <v>0</v>
      </c>
      <c r="E76" s="46">
        <v>3132511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3132511</v>
      </c>
      <c r="O76" s="47">
        <f t="shared" si="18"/>
        <v>3.2562382861591908</v>
      </c>
      <c r="P76" s="9"/>
    </row>
    <row r="77" spans="1:16" ht="15">
      <c r="A77" s="12"/>
      <c r="B77" s="44">
        <v>744</v>
      </c>
      <c r="C77" s="20" t="s">
        <v>174</v>
      </c>
      <c r="D77" s="46">
        <v>0</v>
      </c>
      <c r="E77" s="46">
        <v>1679515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1679515</v>
      </c>
      <c r="O77" s="47">
        <f t="shared" si="18"/>
        <v>1.7458521439122332</v>
      </c>
      <c r="P77" s="9"/>
    </row>
    <row r="78" spans="1:16" ht="15.75" thickBot="1">
      <c r="A78" s="12"/>
      <c r="B78" s="44">
        <v>764</v>
      </c>
      <c r="C78" s="20" t="s">
        <v>175</v>
      </c>
      <c r="D78" s="46">
        <v>0</v>
      </c>
      <c r="E78" s="46">
        <v>3345517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3345517</v>
      </c>
      <c r="O78" s="47">
        <f t="shared" si="18"/>
        <v>3.4776575540824717</v>
      </c>
      <c r="P78" s="9"/>
    </row>
    <row r="79" spans="1:119" ht="16.5" thickBot="1">
      <c r="A79" s="14" t="s">
        <v>10</v>
      </c>
      <c r="B79" s="23"/>
      <c r="C79" s="22"/>
      <c r="D79" s="15">
        <f aca="true" t="shared" si="20" ref="D79:M79">SUM(D5,D14,D24,D30,D33,D39,D44,D49,D53)</f>
        <v>231566064</v>
      </c>
      <c r="E79" s="15">
        <f t="shared" si="20"/>
        <v>641593784</v>
      </c>
      <c r="F79" s="15">
        <f t="shared" si="20"/>
        <v>0</v>
      </c>
      <c r="G79" s="15">
        <f t="shared" si="20"/>
        <v>144835996</v>
      </c>
      <c r="H79" s="15">
        <f t="shared" si="20"/>
        <v>0</v>
      </c>
      <c r="I79" s="15">
        <f t="shared" si="20"/>
        <v>249139583</v>
      </c>
      <c r="J79" s="15">
        <f t="shared" si="20"/>
        <v>199184399</v>
      </c>
      <c r="K79" s="15">
        <f t="shared" si="20"/>
        <v>0</v>
      </c>
      <c r="L79" s="15">
        <f t="shared" si="20"/>
        <v>0</v>
      </c>
      <c r="M79" s="15">
        <f t="shared" si="20"/>
        <v>11224436</v>
      </c>
      <c r="N79" s="15">
        <f>SUM(D79:M79)</f>
        <v>1477544262</v>
      </c>
      <c r="O79" s="37">
        <f t="shared" si="18"/>
        <v>1535.9040065363622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189</v>
      </c>
      <c r="M81" s="48"/>
      <c r="N81" s="48"/>
      <c r="O81" s="41">
        <v>962003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68574799</v>
      </c>
      <c r="E5" s="26">
        <f t="shared" si="0"/>
        <v>57983017</v>
      </c>
      <c r="F5" s="26">
        <f t="shared" si="0"/>
        <v>0</v>
      </c>
      <c r="G5" s="26">
        <f t="shared" si="0"/>
        <v>4140357</v>
      </c>
      <c r="H5" s="26">
        <f t="shared" si="0"/>
        <v>0</v>
      </c>
      <c r="I5" s="26">
        <f t="shared" si="0"/>
        <v>6029765</v>
      </c>
      <c r="J5" s="26">
        <f t="shared" si="0"/>
        <v>126121089</v>
      </c>
      <c r="K5" s="26">
        <f t="shared" si="0"/>
        <v>0</v>
      </c>
      <c r="L5" s="26">
        <f t="shared" si="0"/>
        <v>0</v>
      </c>
      <c r="M5" s="26">
        <f t="shared" si="0"/>
        <v>2283681</v>
      </c>
      <c r="N5" s="27">
        <f>SUM(D5:M5)</f>
        <v>265132708</v>
      </c>
      <c r="O5" s="32">
        <f aca="true" t="shared" si="1" ref="O5:O36">(N5/O$81)</f>
        <v>277.75122385076406</v>
      </c>
      <c r="P5" s="6"/>
    </row>
    <row r="6" spans="1:16" ht="15">
      <c r="A6" s="12"/>
      <c r="B6" s="44">
        <v>511</v>
      </c>
      <c r="C6" s="20" t="s">
        <v>20</v>
      </c>
      <c r="D6" s="46">
        <v>1709596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1709596</v>
      </c>
      <c r="O6" s="47">
        <f t="shared" si="1"/>
        <v>1.7909611562914782</v>
      </c>
      <c r="P6" s="9"/>
    </row>
    <row r="7" spans="1:16" ht="15">
      <c r="A7" s="12"/>
      <c r="B7" s="44">
        <v>512</v>
      </c>
      <c r="C7" s="20" t="s">
        <v>21</v>
      </c>
      <c r="D7" s="46">
        <v>1186834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1186834</v>
      </c>
      <c r="O7" s="47">
        <f t="shared" si="1"/>
        <v>1.2433192362207446</v>
      </c>
      <c r="P7" s="9"/>
    </row>
    <row r="8" spans="1:16" ht="15">
      <c r="A8" s="12"/>
      <c r="B8" s="44">
        <v>513</v>
      </c>
      <c r="C8" s="20" t="s">
        <v>22</v>
      </c>
      <c r="D8" s="46">
        <v>21008833</v>
      </c>
      <c r="E8" s="46">
        <v>51035580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72044413</v>
      </c>
      <c r="O8" s="47">
        <f t="shared" si="1"/>
        <v>75.47323766013771</v>
      </c>
      <c r="P8" s="9"/>
    </row>
    <row r="9" spans="1:16" ht="15">
      <c r="A9" s="12"/>
      <c r="B9" s="44">
        <v>514</v>
      </c>
      <c r="C9" s="20" t="s">
        <v>23</v>
      </c>
      <c r="D9" s="46">
        <v>4659439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4659439</v>
      </c>
      <c r="O9" s="47">
        <f t="shared" si="1"/>
        <v>4.881196644768477</v>
      </c>
      <c r="P9" s="9"/>
    </row>
    <row r="10" spans="1:16" ht="15">
      <c r="A10" s="12"/>
      <c r="B10" s="44">
        <v>515</v>
      </c>
      <c r="C10" s="20" t="s">
        <v>24</v>
      </c>
      <c r="D10" s="46">
        <v>4296579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2283681</v>
      </c>
      <c r="N10" s="46">
        <f t="shared" si="2"/>
        <v>6580260</v>
      </c>
      <c r="O10" s="47">
        <f t="shared" si="1"/>
        <v>6.893435676205701</v>
      </c>
      <c r="P10" s="9"/>
    </row>
    <row r="11" spans="1:16" ht="15">
      <c r="A11" s="12"/>
      <c r="B11" s="44">
        <v>516</v>
      </c>
      <c r="C11" s="20" t="s">
        <v>25</v>
      </c>
      <c r="D11" s="46">
        <v>8403410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32064960</v>
      </c>
      <c r="K11" s="46">
        <v>0</v>
      </c>
      <c r="L11" s="46">
        <v>0</v>
      </c>
      <c r="M11" s="46">
        <v>0</v>
      </c>
      <c r="N11" s="46">
        <f t="shared" si="2"/>
        <v>40468370</v>
      </c>
      <c r="O11" s="47">
        <f t="shared" si="1"/>
        <v>42.39438950982066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662255</v>
      </c>
      <c r="F12" s="46">
        <v>0</v>
      </c>
      <c r="G12" s="46">
        <v>0</v>
      </c>
      <c r="H12" s="46">
        <v>0</v>
      </c>
      <c r="I12" s="46">
        <v>6029765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6692020</v>
      </c>
      <c r="O12" s="47">
        <f t="shared" si="1"/>
        <v>7.010514693018525</v>
      </c>
      <c r="P12" s="9"/>
    </row>
    <row r="13" spans="1:16" ht="15">
      <c r="A13" s="12"/>
      <c r="B13" s="44">
        <v>519</v>
      </c>
      <c r="C13" s="20" t="s">
        <v>135</v>
      </c>
      <c r="D13" s="46">
        <v>27310108</v>
      </c>
      <c r="E13" s="46">
        <v>6285182</v>
      </c>
      <c r="F13" s="46">
        <v>0</v>
      </c>
      <c r="G13" s="46">
        <v>4140357</v>
      </c>
      <c r="H13" s="46">
        <v>0</v>
      </c>
      <c r="I13" s="46">
        <v>0</v>
      </c>
      <c r="J13" s="46">
        <v>94056129</v>
      </c>
      <c r="K13" s="46">
        <v>0</v>
      </c>
      <c r="L13" s="46">
        <v>0</v>
      </c>
      <c r="M13" s="46">
        <v>0</v>
      </c>
      <c r="N13" s="46">
        <f t="shared" si="2"/>
        <v>131791776</v>
      </c>
      <c r="O13" s="47">
        <f t="shared" si="1"/>
        <v>138.06416927430075</v>
      </c>
      <c r="P13" s="9"/>
    </row>
    <row r="14" spans="1:16" ht="15.75">
      <c r="A14" s="28" t="s">
        <v>28</v>
      </c>
      <c r="B14" s="29"/>
      <c r="C14" s="30"/>
      <c r="D14" s="31">
        <f>SUM(D15:D23)</f>
        <v>25834452</v>
      </c>
      <c r="E14" s="31">
        <f aca="true" t="shared" si="3" ref="E14:M14">SUM(E15:E23)</f>
        <v>403085139</v>
      </c>
      <c r="F14" s="31">
        <f t="shared" si="3"/>
        <v>0</v>
      </c>
      <c r="G14" s="31">
        <f t="shared" si="3"/>
        <v>8494660</v>
      </c>
      <c r="H14" s="31">
        <f t="shared" si="3"/>
        <v>0</v>
      </c>
      <c r="I14" s="31">
        <f t="shared" si="3"/>
        <v>868953</v>
      </c>
      <c r="J14" s="31">
        <f t="shared" si="3"/>
        <v>56241967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494525171</v>
      </c>
      <c r="O14" s="43">
        <f t="shared" si="1"/>
        <v>518.061209823491</v>
      </c>
      <c r="P14" s="10"/>
    </row>
    <row r="15" spans="1:16" ht="15">
      <c r="A15" s="12"/>
      <c r="B15" s="44">
        <v>521</v>
      </c>
      <c r="C15" s="20" t="s">
        <v>29</v>
      </c>
      <c r="D15" s="46">
        <v>3591180</v>
      </c>
      <c r="E15" s="46">
        <v>161078634</v>
      </c>
      <c r="F15" s="46">
        <v>0</v>
      </c>
      <c r="G15" s="46">
        <v>0</v>
      </c>
      <c r="H15" s="46">
        <v>0</v>
      </c>
      <c r="I15" s="46">
        <v>0</v>
      </c>
      <c r="J15" s="46">
        <v>56241967</v>
      </c>
      <c r="K15" s="46">
        <v>0</v>
      </c>
      <c r="L15" s="46">
        <v>0</v>
      </c>
      <c r="M15" s="46">
        <v>0</v>
      </c>
      <c r="N15" s="46">
        <f>SUM(D15:M15)</f>
        <v>220911781</v>
      </c>
      <c r="O15" s="47">
        <f t="shared" si="1"/>
        <v>231.42568111891336</v>
      </c>
      <c r="P15" s="9"/>
    </row>
    <row r="16" spans="1:16" ht="15">
      <c r="A16" s="12"/>
      <c r="B16" s="44">
        <v>522</v>
      </c>
      <c r="C16" s="20" t="s">
        <v>30</v>
      </c>
      <c r="D16" s="46">
        <v>620491</v>
      </c>
      <c r="E16" s="46">
        <v>14659608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15280099</v>
      </c>
      <c r="O16" s="47">
        <f t="shared" si="1"/>
        <v>16.00732791448287</v>
      </c>
      <c r="P16" s="9"/>
    </row>
    <row r="17" spans="1:16" ht="15">
      <c r="A17" s="12"/>
      <c r="B17" s="44">
        <v>523</v>
      </c>
      <c r="C17" s="20" t="s">
        <v>136</v>
      </c>
      <c r="D17" s="46">
        <v>3924128</v>
      </c>
      <c r="E17" s="46">
        <v>108633722</v>
      </c>
      <c r="F17" s="46">
        <v>0</v>
      </c>
      <c r="G17" s="46">
        <v>6103842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118661692</v>
      </c>
      <c r="O17" s="47">
        <f t="shared" si="1"/>
        <v>124.3091824687372</v>
      </c>
      <c r="P17" s="9"/>
    </row>
    <row r="18" spans="1:16" ht="15">
      <c r="A18" s="12"/>
      <c r="B18" s="44">
        <v>524</v>
      </c>
      <c r="C18" s="20" t="s">
        <v>32</v>
      </c>
      <c r="D18" s="46">
        <v>1452686</v>
      </c>
      <c r="E18" s="46">
        <v>5770745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7223431</v>
      </c>
      <c r="O18" s="47">
        <f t="shared" si="1"/>
        <v>7.567217246736485</v>
      </c>
      <c r="P18" s="9"/>
    </row>
    <row r="19" spans="1:16" ht="15">
      <c r="A19" s="12"/>
      <c r="B19" s="44">
        <v>525</v>
      </c>
      <c r="C19" s="20" t="s">
        <v>33</v>
      </c>
      <c r="D19" s="46">
        <v>7659334</v>
      </c>
      <c r="E19" s="46">
        <v>8035372</v>
      </c>
      <c r="F19" s="46">
        <v>0</v>
      </c>
      <c r="G19" s="46">
        <v>143900</v>
      </c>
      <c r="H19" s="46">
        <v>0</v>
      </c>
      <c r="I19" s="46">
        <v>868953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16707559</v>
      </c>
      <c r="O19" s="47">
        <f t="shared" si="1"/>
        <v>17.502725313727975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104241677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104241677</v>
      </c>
      <c r="O20" s="47">
        <f t="shared" si="1"/>
        <v>109.2028727100922</v>
      </c>
      <c r="P20" s="9"/>
    </row>
    <row r="21" spans="1:16" ht="15">
      <c r="A21" s="12"/>
      <c r="B21" s="44">
        <v>527</v>
      </c>
      <c r="C21" s="20" t="s">
        <v>35</v>
      </c>
      <c r="D21" s="46">
        <v>5394798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5394798</v>
      </c>
      <c r="O21" s="47">
        <f t="shared" si="1"/>
        <v>5.651553737864942</v>
      </c>
      <c r="P21" s="9"/>
    </row>
    <row r="22" spans="1:16" ht="15">
      <c r="A22" s="12"/>
      <c r="B22" s="44">
        <v>528</v>
      </c>
      <c r="C22" s="20" t="s">
        <v>36</v>
      </c>
      <c r="D22" s="46">
        <v>1029887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1029887</v>
      </c>
      <c r="O22" s="47">
        <f t="shared" si="1"/>
        <v>1.0789026251638174</v>
      </c>
      <c r="P22" s="9"/>
    </row>
    <row r="23" spans="1:16" ht="15">
      <c r="A23" s="12"/>
      <c r="B23" s="44">
        <v>529</v>
      </c>
      <c r="C23" s="20" t="s">
        <v>37</v>
      </c>
      <c r="D23" s="46">
        <v>2161948</v>
      </c>
      <c r="E23" s="46">
        <v>665381</v>
      </c>
      <c r="F23" s="46">
        <v>0</v>
      </c>
      <c r="G23" s="46">
        <v>2246918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5074247</v>
      </c>
      <c r="O23" s="47">
        <f t="shared" si="1"/>
        <v>5.315746687772178</v>
      </c>
      <c r="P23" s="9"/>
    </row>
    <row r="24" spans="1:16" ht="15.75">
      <c r="A24" s="28" t="s">
        <v>38</v>
      </c>
      <c r="B24" s="29"/>
      <c r="C24" s="30"/>
      <c r="D24" s="31">
        <f aca="true" t="shared" si="5" ref="D24:M24">SUM(D25:D29)</f>
        <v>8258348</v>
      </c>
      <c r="E24" s="31">
        <f t="shared" si="5"/>
        <v>18578997</v>
      </c>
      <c r="F24" s="31">
        <f t="shared" si="5"/>
        <v>0</v>
      </c>
      <c r="G24" s="31">
        <f t="shared" si="5"/>
        <v>7039983</v>
      </c>
      <c r="H24" s="31">
        <f t="shared" si="5"/>
        <v>0</v>
      </c>
      <c r="I24" s="31">
        <f t="shared" si="5"/>
        <v>217331399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aca="true" t="shared" si="6" ref="N24:N29">SUM(D24:M24)</f>
        <v>251208727</v>
      </c>
      <c r="O24" s="43">
        <f t="shared" si="1"/>
        <v>263.16455594095345</v>
      </c>
      <c r="P24" s="10"/>
    </row>
    <row r="25" spans="1:16" ht="15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80481717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80481717</v>
      </c>
      <c r="O25" s="47">
        <f t="shared" si="1"/>
        <v>84.31210001581866</v>
      </c>
      <c r="P25" s="9"/>
    </row>
    <row r="26" spans="1:16" ht="15">
      <c r="A26" s="12"/>
      <c r="B26" s="44">
        <v>534</v>
      </c>
      <c r="C26" s="20" t="s">
        <v>137</v>
      </c>
      <c r="D26" s="46">
        <v>0</v>
      </c>
      <c r="E26" s="46">
        <v>1168555</v>
      </c>
      <c r="F26" s="46">
        <v>0</v>
      </c>
      <c r="G26" s="46">
        <v>0</v>
      </c>
      <c r="H26" s="46">
        <v>0</v>
      </c>
      <c r="I26" s="46">
        <v>78749667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79918222</v>
      </c>
      <c r="O26" s="47">
        <f t="shared" si="1"/>
        <v>83.72178648164774</v>
      </c>
      <c r="P26" s="9"/>
    </row>
    <row r="27" spans="1:16" ht="15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58100015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58100015</v>
      </c>
      <c r="O27" s="47">
        <f t="shared" si="1"/>
        <v>60.865181039820065</v>
      </c>
      <c r="P27" s="9"/>
    </row>
    <row r="28" spans="1:16" ht="15">
      <c r="A28" s="12"/>
      <c r="B28" s="44">
        <v>537</v>
      </c>
      <c r="C28" s="20" t="s">
        <v>138</v>
      </c>
      <c r="D28" s="46">
        <v>4067870</v>
      </c>
      <c r="E28" s="46">
        <v>1498541</v>
      </c>
      <c r="F28" s="46">
        <v>0</v>
      </c>
      <c r="G28" s="46">
        <v>1462462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7028873</v>
      </c>
      <c r="O28" s="47">
        <f t="shared" si="1"/>
        <v>7.363399607571584</v>
      </c>
      <c r="P28" s="9"/>
    </row>
    <row r="29" spans="1:16" ht="15">
      <c r="A29" s="12"/>
      <c r="B29" s="44">
        <v>538</v>
      </c>
      <c r="C29" s="20" t="s">
        <v>139</v>
      </c>
      <c r="D29" s="46">
        <v>4190478</v>
      </c>
      <c r="E29" s="46">
        <v>15911901</v>
      </c>
      <c r="F29" s="46">
        <v>0</v>
      </c>
      <c r="G29" s="46">
        <v>5577521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25679900</v>
      </c>
      <c r="O29" s="47">
        <f t="shared" si="1"/>
        <v>26.90208879609541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SUM(D31:D32)</f>
        <v>12982</v>
      </c>
      <c r="E30" s="31">
        <f t="shared" si="7"/>
        <v>27488555</v>
      </c>
      <c r="F30" s="31">
        <f t="shared" si="7"/>
        <v>0</v>
      </c>
      <c r="G30" s="31">
        <f t="shared" si="7"/>
        <v>32828106</v>
      </c>
      <c r="H30" s="31">
        <f t="shared" si="7"/>
        <v>0</v>
      </c>
      <c r="I30" s="31">
        <f t="shared" si="7"/>
        <v>15181907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aca="true" t="shared" si="8" ref="N30:N38">SUM(D30:M30)</f>
        <v>75511550</v>
      </c>
      <c r="O30" s="43">
        <f t="shared" si="1"/>
        <v>79.10538682902964</v>
      </c>
      <c r="P30" s="10"/>
    </row>
    <row r="31" spans="1:16" ht="15">
      <c r="A31" s="12"/>
      <c r="B31" s="44">
        <v>541</v>
      </c>
      <c r="C31" s="20" t="s">
        <v>140</v>
      </c>
      <c r="D31" s="46">
        <v>12982</v>
      </c>
      <c r="E31" s="46">
        <v>27488555</v>
      </c>
      <c r="F31" s="46">
        <v>0</v>
      </c>
      <c r="G31" s="46">
        <v>32828106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60329643</v>
      </c>
      <c r="O31" s="47">
        <f t="shared" si="1"/>
        <v>63.20092418672721</v>
      </c>
      <c r="P31" s="9"/>
    </row>
    <row r="32" spans="1:16" ht="15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15181907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15181907</v>
      </c>
      <c r="O32" s="47">
        <f t="shared" si="1"/>
        <v>15.904462642302443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SUM(D34:D37)</f>
        <v>12369174</v>
      </c>
      <c r="E33" s="31">
        <f t="shared" si="9"/>
        <v>42467388</v>
      </c>
      <c r="F33" s="31">
        <f t="shared" si="9"/>
        <v>0</v>
      </c>
      <c r="G33" s="31">
        <f t="shared" si="9"/>
        <v>9110230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6402913</v>
      </c>
      <c r="N33" s="31">
        <f t="shared" si="8"/>
        <v>70349705</v>
      </c>
      <c r="O33" s="43">
        <f t="shared" si="1"/>
        <v>73.69787307151185</v>
      </c>
      <c r="P33" s="10"/>
    </row>
    <row r="34" spans="1:16" ht="15">
      <c r="A34" s="13"/>
      <c r="B34" s="45">
        <v>551</v>
      </c>
      <c r="C34" s="21" t="s">
        <v>142</v>
      </c>
      <c r="D34" s="46">
        <v>667871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667871</v>
      </c>
      <c r="O34" s="47">
        <f t="shared" si="1"/>
        <v>0.6996571227433532</v>
      </c>
      <c r="P34" s="9"/>
    </row>
    <row r="35" spans="1:16" ht="15">
      <c r="A35" s="13"/>
      <c r="B35" s="45">
        <v>552</v>
      </c>
      <c r="C35" s="21" t="s">
        <v>50</v>
      </c>
      <c r="D35" s="46">
        <v>10765888</v>
      </c>
      <c r="E35" s="46">
        <v>34681580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45447468</v>
      </c>
      <c r="O35" s="47">
        <f t="shared" si="1"/>
        <v>47.61045875154127</v>
      </c>
      <c r="P35" s="9"/>
    </row>
    <row r="36" spans="1:16" ht="15">
      <c r="A36" s="13"/>
      <c r="B36" s="45">
        <v>553</v>
      </c>
      <c r="C36" s="21" t="s">
        <v>182</v>
      </c>
      <c r="D36" s="46">
        <v>553166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553166</v>
      </c>
      <c r="O36" s="47">
        <f t="shared" si="1"/>
        <v>0.5794929439359543</v>
      </c>
      <c r="P36" s="9"/>
    </row>
    <row r="37" spans="1:16" ht="15">
      <c r="A37" s="13"/>
      <c r="B37" s="45">
        <v>554</v>
      </c>
      <c r="C37" s="21" t="s">
        <v>52</v>
      </c>
      <c r="D37" s="46">
        <v>382249</v>
      </c>
      <c r="E37" s="46">
        <v>7785808</v>
      </c>
      <c r="F37" s="46">
        <v>0</v>
      </c>
      <c r="G37" s="46">
        <v>9110230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6402913</v>
      </c>
      <c r="N37" s="46">
        <f t="shared" si="8"/>
        <v>23681200</v>
      </c>
      <c r="O37" s="47">
        <f aca="true" t="shared" si="10" ref="O37:O68">(N37/O$81)</f>
        <v>24.808264253291277</v>
      </c>
      <c r="P37" s="9"/>
    </row>
    <row r="38" spans="1:16" ht="15.75">
      <c r="A38" s="28" t="s">
        <v>54</v>
      </c>
      <c r="B38" s="29"/>
      <c r="C38" s="30"/>
      <c r="D38" s="31">
        <f aca="true" t="shared" si="11" ref="D38:M38">SUM(D39:D42)</f>
        <v>61478560</v>
      </c>
      <c r="E38" s="31">
        <f t="shared" si="11"/>
        <v>3962829</v>
      </c>
      <c r="F38" s="31">
        <f t="shared" si="11"/>
        <v>0</v>
      </c>
      <c r="G38" s="31">
        <f t="shared" si="11"/>
        <v>1629325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20401</v>
      </c>
      <c r="N38" s="31">
        <f t="shared" si="8"/>
        <v>67091115</v>
      </c>
      <c r="O38" s="43">
        <f t="shared" si="10"/>
        <v>70.28419632315736</v>
      </c>
      <c r="P38" s="10"/>
    </row>
    <row r="39" spans="1:16" ht="15">
      <c r="A39" s="12"/>
      <c r="B39" s="44">
        <v>562</v>
      </c>
      <c r="C39" s="20" t="s">
        <v>143</v>
      </c>
      <c r="D39" s="46">
        <v>46523939</v>
      </c>
      <c r="E39" s="46">
        <v>3794509</v>
      </c>
      <c r="F39" s="46">
        <v>0</v>
      </c>
      <c r="G39" s="46">
        <v>1629325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20401</v>
      </c>
      <c r="N39" s="46">
        <f aca="true" t="shared" si="12" ref="N39:N47">SUM(D39:M39)</f>
        <v>51968174</v>
      </c>
      <c r="O39" s="47">
        <f t="shared" si="10"/>
        <v>54.44150606189809</v>
      </c>
      <c r="P39" s="9"/>
    </row>
    <row r="40" spans="1:16" ht="15">
      <c r="A40" s="12"/>
      <c r="B40" s="44">
        <v>563</v>
      </c>
      <c r="C40" s="20" t="s">
        <v>144</v>
      </c>
      <c r="D40" s="46">
        <v>1559588</v>
      </c>
      <c r="E40" s="46">
        <v>46000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1605588</v>
      </c>
      <c r="O40" s="47">
        <f t="shared" si="10"/>
        <v>1.682003082019215</v>
      </c>
      <c r="P40" s="9"/>
    </row>
    <row r="41" spans="1:16" ht="15">
      <c r="A41" s="12"/>
      <c r="B41" s="44">
        <v>564</v>
      </c>
      <c r="C41" s="20" t="s">
        <v>145</v>
      </c>
      <c r="D41" s="46">
        <v>7197246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7197246</v>
      </c>
      <c r="O41" s="47">
        <f t="shared" si="10"/>
        <v>7.539786018611541</v>
      </c>
      <c r="P41" s="9"/>
    </row>
    <row r="42" spans="1:16" ht="15">
      <c r="A42" s="12"/>
      <c r="B42" s="44">
        <v>569</v>
      </c>
      <c r="C42" s="20" t="s">
        <v>58</v>
      </c>
      <c r="D42" s="46">
        <v>6197787</v>
      </c>
      <c r="E42" s="46">
        <v>122320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6320107</v>
      </c>
      <c r="O42" s="47">
        <f t="shared" si="10"/>
        <v>6.620901160628514</v>
      </c>
      <c r="P42" s="9"/>
    </row>
    <row r="43" spans="1:16" ht="15.75">
      <c r="A43" s="28" t="s">
        <v>59</v>
      </c>
      <c r="B43" s="29"/>
      <c r="C43" s="30"/>
      <c r="D43" s="31">
        <f aca="true" t="shared" si="13" ref="D43:M43">SUM(D44:D47)</f>
        <v>16990438</v>
      </c>
      <c r="E43" s="31">
        <f t="shared" si="13"/>
        <v>7508402</v>
      </c>
      <c r="F43" s="31">
        <f t="shared" si="13"/>
        <v>0</v>
      </c>
      <c r="G43" s="31">
        <f t="shared" si="13"/>
        <v>7073189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31572029</v>
      </c>
      <c r="O43" s="43">
        <f t="shared" si="10"/>
        <v>33.07464311118421</v>
      </c>
      <c r="P43" s="9"/>
    </row>
    <row r="44" spans="1:16" ht="15">
      <c r="A44" s="12"/>
      <c r="B44" s="44">
        <v>571</v>
      </c>
      <c r="C44" s="20" t="s">
        <v>60</v>
      </c>
      <c r="D44" s="46">
        <v>0</v>
      </c>
      <c r="E44" s="46">
        <v>6036672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6036672</v>
      </c>
      <c r="O44" s="47">
        <f t="shared" si="10"/>
        <v>6.323976580006264</v>
      </c>
      <c r="P44" s="9"/>
    </row>
    <row r="45" spans="1:16" ht="15">
      <c r="A45" s="12"/>
      <c r="B45" s="44">
        <v>572</v>
      </c>
      <c r="C45" s="20" t="s">
        <v>146</v>
      </c>
      <c r="D45" s="46">
        <v>16519154</v>
      </c>
      <c r="E45" s="46">
        <v>1471730</v>
      </c>
      <c r="F45" s="46">
        <v>0</v>
      </c>
      <c r="G45" s="46">
        <v>7073189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25064073</v>
      </c>
      <c r="O45" s="47">
        <f t="shared" si="10"/>
        <v>26.25695261421647</v>
      </c>
      <c r="P45" s="9"/>
    </row>
    <row r="46" spans="1:16" ht="15">
      <c r="A46" s="12"/>
      <c r="B46" s="44">
        <v>573</v>
      </c>
      <c r="C46" s="20" t="s">
        <v>62</v>
      </c>
      <c r="D46" s="46">
        <v>453745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453745</v>
      </c>
      <c r="O46" s="47">
        <f t="shared" si="10"/>
        <v>0.4753401797041387</v>
      </c>
      <c r="P46" s="9"/>
    </row>
    <row r="47" spans="1:16" ht="15">
      <c r="A47" s="12"/>
      <c r="B47" s="44">
        <v>575</v>
      </c>
      <c r="C47" s="20" t="s">
        <v>147</v>
      </c>
      <c r="D47" s="46">
        <v>17539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17539</v>
      </c>
      <c r="O47" s="47">
        <f t="shared" si="10"/>
        <v>0.018373737257338128</v>
      </c>
      <c r="P47" s="9"/>
    </row>
    <row r="48" spans="1:16" ht="15.75">
      <c r="A48" s="28" t="s">
        <v>148</v>
      </c>
      <c r="B48" s="29"/>
      <c r="C48" s="30"/>
      <c r="D48" s="31">
        <f aca="true" t="shared" si="14" ref="D48:M48">SUM(D49:D52)</f>
        <v>5839119</v>
      </c>
      <c r="E48" s="31">
        <f t="shared" si="14"/>
        <v>12646624</v>
      </c>
      <c r="F48" s="31">
        <f t="shared" si="14"/>
        <v>0</v>
      </c>
      <c r="G48" s="31">
        <f t="shared" si="14"/>
        <v>1585640</v>
      </c>
      <c r="H48" s="31">
        <f t="shared" si="14"/>
        <v>0</v>
      </c>
      <c r="I48" s="31">
        <f t="shared" si="14"/>
        <v>0</v>
      </c>
      <c r="J48" s="31">
        <f t="shared" si="14"/>
        <v>395068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20466451</v>
      </c>
      <c r="O48" s="43">
        <f t="shared" si="10"/>
        <v>21.440515038724282</v>
      </c>
      <c r="P48" s="9"/>
    </row>
    <row r="49" spans="1:16" ht="15">
      <c r="A49" s="12"/>
      <c r="B49" s="44">
        <v>581</v>
      </c>
      <c r="C49" s="20" t="s">
        <v>149</v>
      </c>
      <c r="D49" s="46">
        <v>5839119</v>
      </c>
      <c r="E49" s="46">
        <v>8010296</v>
      </c>
      <c r="F49" s="46">
        <v>0</v>
      </c>
      <c r="G49" s="46">
        <v>1585640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15435055</v>
      </c>
      <c r="O49" s="47">
        <f t="shared" si="10"/>
        <v>16.16965876746469</v>
      </c>
      <c r="P49" s="9"/>
    </row>
    <row r="50" spans="1:16" ht="15">
      <c r="A50" s="12"/>
      <c r="B50" s="44">
        <v>583</v>
      </c>
      <c r="C50" s="20" t="s">
        <v>66</v>
      </c>
      <c r="D50" s="46">
        <v>0</v>
      </c>
      <c r="E50" s="46">
        <v>4051783</v>
      </c>
      <c r="F50" s="46">
        <v>0</v>
      </c>
      <c r="G50" s="46">
        <v>0</v>
      </c>
      <c r="H50" s="46">
        <v>0</v>
      </c>
      <c r="I50" s="46">
        <v>0</v>
      </c>
      <c r="J50" s="46">
        <v>59180</v>
      </c>
      <c r="K50" s="46">
        <v>0</v>
      </c>
      <c r="L50" s="46">
        <v>0</v>
      </c>
      <c r="M50" s="46">
        <v>0</v>
      </c>
      <c r="N50" s="46">
        <f aca="true" t="shared" si="15" ref="N50:N58">SUM(D50:M50)</f>
        <v>4110963</v>
      </c>
      <c r="O50" s="47">
        <f t="shared" si="10"/>
        <v>4.30661691297329</v>
      </c>
      <c r="P50" s="9"/>
    </row>
    <row r="51" spans="1:16" ht="15">
      <c r="A51" s="12"/>
      <c r="B51" s="44">
        <v>587</v>
      </c>
      <c r="C51" s="20" t="s">
        <v>150</v>
      </c>
      <c r="D51" s="46">
        <v>0</v>
      </c>
      <c r="E51" s="46">
        <v>584545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584545</v>
      </c>
      <c r="O51" s="47">
        <f t="shared" si="10"/>
        <v>0.6123653711779872</v>
      </c>
      <c r="P51" s="9"/>
    </row>
    <row r="52" spans="1:16" ht="15">
      <c r="A52" s="12"/>
      <c r="B52" s="44">
        <v>590</v>
      </c>
      <c r="C52" s="20" t="s">
        <v>185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335888</v>
      </c>
      <c r="K52" s="46">
        <v>0</v>
      </c>
      <c r="L52" s="46">
        <v>0</v>
      </c>
      <c r="M52" s="46">
        <v>0</v>
      </c>
      <c r="N52" s="46">
        <f t="shared" si="15"/>
        <v>335888</v>
      </c>
      <c r="O52" s="47">
        <f t="shared" si="10"/>
        <v>0.351873987108318</v>
      </c>
      <c r="P52" s="9"/>
    </row>
    <row r="53" spans="1:16" ht="15.75">
      <c r="A53" s="28" t="s">
        <v>70</v>
      </c>
      <c r="B53" s="29"/>
      <c r="C53" s="30"/>
      <c r="D53" s="31">
        <f aca="true" t="shared" si="16" ref="D53:M53">SUM(D54:D78)</f>
        <v>15859497</v>
      </c>
      <c r="E53" s="31">
        <f t="shared" si="16"/>
        <v>45451287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61310784</v>
      </c>
      <c r="O53" s="43">
        <f t="shared" si="10"/>
        <v>64.22876083342325</v>
      </c>
      <c r="P53" s="9"/>
    </row>
    <row r="54" spans="1:16" ht="15">
      <c r="A54" s="12"/>
      <c r="B54" s="44">
        <v>602</v>
      </c>
      <c r="C54" s="20" t="s">
        <v>152</v>
      </c>
      <c r="D54" s="46">
        <v>210016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210016</v>
      </c>
      <c r="O54" s="47">
        <f t="shared" si="10"/>
        <v>0.2200113349584996</v>
      </c>
      <c r="P54" s="9"/>
    </row>
    <row r="55" spans="1:16" ht="15">
      <c r="A55" s="12"/>
      <c r="B55" s="44">
        <v>603</v>
      </c>
      <c r="C55" s="20" t="s">
        <v>153</v>
      </c>
      <c r="D55" s="46">
        <v>955043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955043</v>
      </c>
      <c r="O55" s="47">
        <f t="shared" si="10"/>
        <v>1.0004965591801116</v>
      </c>
      <c r="P55" s="9"/>
    </row>
    <row r="56" spans="1:16" ht="15">
      <c r="A56" s="12"/>
      <c r="B56" s="44">
        <v>604</v>
      </c>
      <c r="C56" s="20" t="s">
        <v>154</v>
      </c>
      <c r="D56" s="46">
        <v>0</v>
      </c>
      <c r="E56" s="46">
        <v>1335397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1335397</v>
      </c>
      <c r="O56" s="47">
        <f t="shared" si="10"/>
        <v>1.3989528258302961</v>
      </c>
      <c r="P56" s="9"/>
    </row>
    <row r="57" spans="1:16" ht="15">
      <c r="A57" s="12"/>
      <c r="B57" s="44">
        <v>606</v>
      </c>
      <c r="C57" s="20" t="s">
        <v>155</v>
      </c>
      <c r="D57" s="46">
        <v>647624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647624</v>
      </c>
      <c r="O57" s="47">
        <f t="shared" si="10"/>
        <v>0.6784465030814955</v>
      </c>
      <c r="P57" s="9"/>
    </row>
    <row r="58" spans="1:16" ht="15">
      <c r="A58" s="12"/>
      <c r="B58" s="44">
        <v>608</v>
      </c>
      <c r="C58" s="20" t="s">
        <v>156</v>
      </c>
      <c r="D58" s="46">
        <v>0</v>
      </c>
      <c r="E58" s="46">
        <v>677086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677086</v>
      </c>
      <c r="O58" s="47">
        <f t="shared" si="10"/>
        <v>0.7093106941457349</v>
      </c>
      <c r="P58" s="9"/>
    </row>
    <row r="59" spans="1:16" ht="15">
      <c r="A59" s="12"/>
      <c r="B59" s="44">
        <v>609</v>
      </c>
      <c r="C59" s="20" t="s">
        <v>157</v>
      </c>
      <c r="D59" s="46">
        <v>591183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591183</v>
      </c>
      <c r="O59" s="47">
        <f t="shared" si="10"/>
        <v>0.6193192948859643</v>
      </c>
      <c r="P59" s="9"/>
    </row>
    <row r="60" spans="1:16" ht="15">
      <c r="A60" s="12"/>
      <c r="B60" s="44">
        <v>614</v>
      </c>
      <c r="C60" s="20" t="s">
        <v>158</v>
      </c>
      <c r="D60" s="46">
        <v>0</v>
      </c>
      <c r="E60" s="46">
        <v>3791555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69">SUM(D60:M60)</f>
        <v>3791555</v>
      </c>
      <c r="O60" s="47">
        <f t="shared" si="10"/>
        <v>3.9720072619161106</v>
      </c>
      <c r="P60" s="9"/>
    </row>
    <row r="61" spans="1:16" ht="15">
      <c r="A61" s="12"/>
      <c r="B61" s="44">
        <v>622</v>
      </c>
      <c r="C61" s="20" t="s">
        <v>77</v>
      </c>
      <c r="D61" s="46">
        <v>628042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628042</v>
      </c>
      <c r="O61" s="47">
        <f t="shared" si="10"/>
        <v>0.6579325329022836</v>
      </c>
      <c r="P61" s="9"/>
    </row>
    <row r="62" spans="1:16" ht="15">
      <c r="A62" s="12"/>
      <c r="B62" s="44">
        <v>623</v>
      </c>
      <c r="C62" s="20" t="s">
        <v>110</v>
      </c>
      <c r="D62" s="46">
        <v>0</v>
      </c>
      <c r="E62" s="46">
        <v>1925452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1925452</v>
      </c>
      <c r="O62" s="47">
        <f t="shared" si="10"/>
        <v>2.0170904355787793</v>
      </c>
      <c r="P62" s="9"/>
    </row>
    <row r="63" spans="1:16" ht="15">
      <c r="A63" s="12"/>
      <c r="B63" s="44">
        <v>634</v>
      </c>
      <c r="C63" s="20" t="s">
        <v>162</v>
      </c>
      <c r="D63" s="46">
        <v>0</v>
      </c>
      <c r="E63" s="46">
        <v>3032794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3032794</v>
      </c>
      <c r="O63" s="47">
        <f t="shared" si="10"/>
        <v>3.177134392589745</v>
      </c>
      <c r="P63" s="9"/>
    </row>
    <row r="64" spans="1:16" ht="15">
      <c r="A64" s="12"/>
      <c r="B64" s="44">
        <v>654</v>
      </c>
      <c r="C64" s="20" t="s">
        <v>163</v>
      </c>
      <c r="D64" s="46">
        <v>0</v>
      </c>
      <c r="E64" s="46">
        <v>2139626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2139626</v>
      </c>
      <c r="O64" s="47">
        <f t="shared" si="10"/>
        <v>2.2414576630919294</v>
      </c>
      <c r="P64" s="9"/>
    </row>
    <row r="65" spans="1:16" ht="15">
      <c r="A65" s="12"/>
      <c r="B65" s="44">
        <v>671</v>
      </c>
      <c r="C65" s="20" t="s">
        <v>80</v>
      </c>
      <c r="D65" s="46">
        <v>419669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419669</v>
      </c>
      <c r="O65" s="47">
        <f t="shared" si="10"/>
        <v>0.43964239358286306</v>
      </c>
      <c r="P65" s="9"/>
    </row>
    <row r="66" spans="1:16" ht="15">
      <c r="A66" s="12"/>
      <c r="B66" s="44">
        <v>674</v>
      </c>
      <c r="C66" s="20" t="s">
        <v>164</v>
      </c>
      <c r="D66" s="46">
        <v>0</v>
      </c>
      <c r="E66" s="46">
        <v>1529704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1529704</v>
      </c>
      <c r="O66" s="47">
        <f t="shared" si="10"/>
        <v>1.6025075191002431</v>
      </c>
      <c r="P66" s="9"/>
    </row>
    <row r="67" spans="1:16" ht="15">
      <c r="A67" s="12"/>
      <c r="B67" s="44">
        <v>685</v>
      </c>
      <c r="C67" s="20" t="s">
        <v>83</v>
      </c>
      <c r="D67" s="46">
        <v>29089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29089</v>
      </c>
      <c r="O67" s="47">
        <f t="shared" si="10"/>
        <v>0.030473438798033457</v>
      </c>
      <c r="P67" s="9"/>
    </row>
    <row r="68" spans="1:16" ht="15">
      <c r="A68" s="12"/>
      <c r="B68" s="44">
        <v>691</v>
      </c>
      <c r="C68" s="20" t="s">
        <v>84</v>
      </c>
      <c r="D68" s="46">
        <v>494756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494756</v>
      </c>
      <c r="O68" s="47">
        <f t="shared" si="10"/>
        <v>0.5183030247158665</v>
      </c>
      <c r="P68" s="9"/>
    </row>
    <row r="69" spans="1:16" ht="15">
      <c r="A69" s="12"/>
      <c r="B69" s="44">
        <v>694</v>
      </c>
      <c r="C69" s="20" t="s">
        <v>167</v>
      </c>
      <c r="D69" s="46">
        <v>0</v>
      </c>
      <c r="E69" s="46">
        <v>1300633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1300633</v>
      </c>
      <c r="O69" s="47">
        <f aca="true" t="shared" si="18" ref="O69:O79">(N69/O$81)</f>
        <v>1.3625342955826136</v>
      </c>
      <c r="P69" s="9"/>
    </row>
    <row r="70" spans="1:16" ht="15">
      <c r="A70" s="12"/>
      <c r="B70" s="44">
        <v>711</v>
      </c>
      <c r="C70" s="20" t="s">
        <v>124</v>
      </c>
      <c r="D70" s="46">
        <v>0</v>
      </c>
      <c r="E70" s="46">
        <v>18262495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aca="true" t="shared" si="19" ref="N70:N78">SUM(D70:M70)</f>
        <v>18262495</v>
      </c>
      <c r="O70" s="47">
        <f t="shared" si="18"/>
        <v>19.131665704626904</v>
      </c>
      <c r="P70" s="9"/>
    </row>
    <row r="71" spans="1:16" ht="15">
      <c r="A71" s="12"/>
      <c r="B71" s="44">
        <v>712</v>
      </c>
      <c r="C71" s="20" t="s">
        <v>125</v>
      </c>
      <c r="D71" s="46">
        <v>5364607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5364607</v>
      </c>
      <c r="O71" s="47">
        <f t="shared" si="18"/>
        <v>5.61992585135281</v>
      </c>
      <c r="P71" s="9"/>
    </row>
    <row r="72" spans="1:16" ht="15">
      <c r="A72" s="12"/>
      <c r="B72" s="44">
        <v>713</v>
      </c>
      <c r="C72" s="20" t="s">
        <v>170</v>
      </c>
      <c r="D72" s="46">
        <v>5906425</v>
      </c>
      <c r="E72" s="46">
        <v>1764451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7670876</v>
      </c>
      <c r="O72" s="47">
        <f t="shared" si="18"/>
        <v>8.035957589236608</v>
      </c>
      <c r="P72" s="9"/>
    </row>
    <row r="73" spans="1:16" ht="15">
      <c r="A73" s="12"/>
      <c r="B73" s="44">
        <v>714</v>
      </c>
      <c r="C73" s="20" t="s">
        <v>127</v>
      </c>
      <c r="D73" s="46">
        <v>255576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255576</v>
      </c>
      <c r="O73" s="47">
        <f t="shared" si="18"/>
        <v>0.2677396814688095</v>
      </c>
      <c r="P73" s="9"/>
    </row>
    <row r="74" spans="1:16" ht="15">
      <c r="A74" s="12"/>
      <c r="B74" s="44">
        <v>715</v>
      </c>
      <c r="C74" s="20" t="s">
        <v>128</v>
      </c>
      <c r="D74" s="46">
        <v>357467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357467</v>
      </c>
      <c r="O74" s="47">
        <f t="shared" si="18"/>
        <v>0.374480000921882</v>
      </c>
      <c r="P74" s="9"/>
    </row>
    <row r="75" spans="1:16" ht="15">
      <c r="A75" s="12"/>
      <c r="B75" s="44">
        <v>716</v>
      </c>
      <c r="C75" s="20" t="s">
        <v>129</v>
      </c>
      <c r="D75" s="46">
        <v>0</v>
      </c>
      <c r="E75" s="46">
        <v>1562527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1562527</v>
      </c>
      <c r="O75" s="47">
        <f t="shared" si="18"/>
        <v>1.6368926709331646</v>
      </c>
      <c r="P75" s="9"/>
    </row>
    <row r="76" spans="1:16" ht="15">
      <c r="A76" s="12"/>
      <c r="B76" s="44">
        <v>724</v>
      </c>
      <c r="C76" s="20" t="s">
        <v>171</v>
      </c>
      <c r="D76" s="46">
        <v>0</v>
      </c>
      <c r="E76" s="46">
        <v>2921902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2921902</v>
      </c>
      <c r="O76" s="47">
        <f t="shared" si="18"/>
        <v>3.0609646866805855</v>
      </c>
      <c r="P76" s="9"/>
    </row>
    <row r="77" spans="1:16" ht="15">
      <c r="A77" s="12"/>
      <c r="B77" s="44">
        <v>744</v>
      </c>
      <c r="C77" s="20" t="s">
        <v>174</v>
      </c>
      <c r="D77" s="46">
        <v>0</v>
      </c>
      <c r="E77" s="46">
        <v>1548066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1548066</v>
      </c>
      <c r="O77" s="47">
        <f t="shared" si="18"/>
        <v>1.6217434255669312</v>
      </c>
      <c r="P77" s="9"/>
    </row>
    <row r="78" spans="1:16" ht="15.75" thickBot="1">
      <c r="A78" s="12"/>
      <c r="B78" s="44">
        <v>764</v>
      </c>
      <c r="C78" s="20" t="s">
        <v>175</v>
      </c>
      <c r="D78" s="46">
        <v>0</v>
      </c>
      <c r="E78" s="46">
        <v>3659599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3659599</v>
      </c>
      <c r="O78" s="47">
        <f t="shared" si="18"/>
        <v>3.8337710526949857</v>
      </c>
      <c r="P78" s="9"/>
    </row>
    <row r="79" spans="1:119" ht="16.5" thickBot="1">
      <c r="A79" s="14" t="s">
        <v>10</v>
      </c>
      <c r="B79" s="23"/>
      <c r="C79" s="22"/>
      <c r="D79" s="15">
        <f aca="true" t="shared" si="20" ref="D79:M79">SUM(D5,D14,D24,D30,D33,D38,D43,D48,D53)</f>
        <v>215217369</v>
      </c>
      <c r="E79" s="15">
        <f t="shared" si="20"/>
        <v>619172238</v>
      </c>
      <c r="F79" s="15">
        <f t="shared" si="20"/>
        <v>0</v>
      </c>
      <c r="G79" s="15">
        <f t="shared" si="20"/>
        <v>71901490</v>
      </c>
      <c r="H79" s="15">
        <f t="shared" si="20"/>
        <v>0</v>
      </c>
      <c r="I79" s="15">
        <f t="shared" si="20"/>
        <v>239412024</v>
      </c>
      <c r="J79" s="15">
        <f t="shared" si="20"/>
        <v>182758124</v>
      </c>
      <c r="K79" s="15">
        <f t="shared" si="20"/>
        <v>0</v>
      </c>
      <c r="L79" s="15">
        <f t="shared" si="20"/>
        <v>0</v>
      </c>
      <c r="M79" s="15">
        <f t="shared" si="20"/>
        <v>8706995</v>
      </c>
      <c r="N79" s="15">
        <f>SUM(D79:M79)</f>
        <v>1337168240</v>
      </c>
      <c r="O79" s="37">
        <f t="shared" si="18"/>
        <v>1400.8083648222391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186</v>
      </c>
      <c r="M81" s="48"/>
      <c r="N81" s="48"/>
      <c r="O81" s="41">
        <v>954569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65225143</v>
      </c>
      <c r="E5" s="26">
        <f t="shared" si="0"/>
        <v>61256713</v>
      </c>
      <c r="F5" s="26">
        <f t="shared" si="0"/>
        <v>0</v>
      </c>
      <c r="G5" s="26">
        <f t="shared" si="0"/>
        <v>9132898</v>
      </c>
      <c r="H5" s="26">
        <f t="shared" si="0"/>
        <v>0</v>
      </c>
      <c r="I5" s="26">
        <f t="shared" si="0"/>
        <v>6182917</v>
      </c>
      <c r="J5" s="26">
        <f t="shared" si="0"/>
        <v>125835079</v>
      </c>
      <c r="K5" s="26">
        <f t="shared" si="0"/>
        <v>0</v>
      </c>
      <c r="L5" s="26">
        <f t="shared" si="0"/>
        <v>0</v>
      </c>
      <c r="M5" s="26">
        <f t="shared" si="0"/>
        <v>1846022</v>
      </c>
      <c r="N5" s="27">
        <f>SUM(D5:M5)</f>
        <v>269478772</v>
      </c>
      <c r="O5" s="32">
        <f aca="true" t="shared" si="1" ref="O5:O36">(N5/O$80)</f>
        <v>285.1714729870017</v>
      </c>
      <c r="P5" s="6"/>
    </row>
    <row r="6" spans="1:16" ht="15">
      <c r="A6" s="12"/>
      <c r="B6" s="44">
        <v>511</v>
      </c>
      <c r="C6" s="20" t="s">
        <v>20</v>
      </c>
      <c r="D6" s="46">
        <v>1676867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1676867</v>
      </c>
      <c r="O6" s="47">
        <f t="shared" si="1"/>
        <v>1.7745168899363049</v>
      </c>
      <c r="P6" s="9"/>
    </row>
    <row r="7" spans="1:16" ht="15">
      <c r="A7" s="12"/>
      <c r="B7" s="44">
        <v>512</v>
      </c>
      <c r="C7" s="20" t="s">
        <v>21</v>
      </c>
      <c r="D7" s="46">
        <v>815251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815251</v>
      </c>
      <c r="O7" s="47">
        <f t="shared" si="1"/>
        <v>0.8627259460872344</v>
      </c>
      <c r="P7" s="9"/>
    </row>
    <row r="8" spans="1:16" ht="15">
      <c r="A8" s="12"/>
      <c r="B8" s="44">
        <v>513</v>
      </c>
      <c r="C8" s="20" t="s">
        <v>22</v>
      </c>
      <c r="D8" s="46">
        <v>19194959</v>
      </c>
      <c r="E8" s="46">
        <v>46750183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65945142</v>
      </c>
      <c r="O8" s="47">
        <f t="shared" si="1"/>
        <v>69.7853606089499</v>
      </c>
      <c r="P8" s="9"/>
    </row>
    <row r="9" spans="1:16" ht="15">
      <c r="A9" s="12"/>
      <c r="B9" s="44">
        <v>514</v>
      </c>
      <c r="C9" s="20" t="s">
        <v>23</v>
      </c>
      <c r="D9" s="46">
        <v>4371335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4371335</v>
      </c>
      <c r="O9" s="47">
        <f t="shared" si="1"/>
        <v>4.6258932813811215</v>
      </c>
      <c r="P9" s="9"/>
    </row>
    <row r="10" spans="1:16" ht="15">
      <c r="A10" s="12"/>
      <c r="B10" s="44">
        <v>515</v>
      </c>
      <c r="C10" s="20" t="s">
        <v>24</v>
      </c>
      <c r="D10" s="46">
        <v>3906466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1846022</v>
      </c>
      <c r="N10" s="46">
        <f t="shared" si="2"/>
        <v>5752488</v>
      </c>
      <c r="O10" s="47">
        <f t="shared" si="1"/>
        <v>6.087475700312496</v>
      </c>
      <c r="P10" s="9"/>
    </row>
    <row r="11" spans="1:16" ht="15">
      <c r="A11" s="12"/>
      <c r="B11" s="44">
        <v>516</v>
      </c>
      <c r="C11" s="20" t="s">
        <v>25</v>
      </c>
      <c r="D11" s="46">
        <v>8044970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34760983</v>
      </c>
      <c r="K11" s="46">
        <v>0</v>
      </c>
      <c r="L11" s="46">
        <v>0</v>
      </c>
      <c r="M11" s="46">
        <v>0</v>
      </c>
      <c r="N11" s="46">
        <f t="shared" si="2"/>
        <v>42805953</v>
      </c>
      <c r="O11" s="47">
        <f t="shared" si="1"/>
        <v>45.29869488058364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8657160</v>
      </c>
      <c r="F12" s="46">
        <v>0</v>
      </c>
      <c r="G12" s="46">
        <v>0</v>
      </c>
      <c r="H12" s="46">
        <v>0</v>
      </c>
      <c r="I12" s="46">
        <v>6182917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14840077</v>
      </c>
      <c r="O12" s="47">
        <f t="shared" si="1"/>
        <v>15.704267115075488</v>
      </c>
      <c r="P12" s="9"/>
    </row>
    <row r="13" spans="1:16" ht="15">
      <c r="A13" s="12"/>
      <c r="B13" s="44">
        <v>519</v>
      </c>
      <c r="C13" s="20" t="s">
        <v>135</v>
      </c>
      <c r="D13" s="46">
        <v>27215295</v>
      </c>
      <c r="E13" s="46">
        <v>5849370</v>
      </c>
      <c r="F13" s="46">
        <v>0</v>
      </c>
      <c r="G13" s="46">
        <v>9132898</v>
      </c>
      <c r="H13" s="46">
        <v>0</v>
      </c>
      <c r="I13" s="46">
        <v>0</v>
      </c>
      <c r="J13" s="46">
        <v>91074096</v>
      </c>
      <c r="K13" s="46">
        <v>0</v>
      </c>
      <c r="L13" s="46">
        <v>0</v>
      </c>
      <c r="M13" s="46">
        <v>0</v>
      </c>
      <c r="N13" s="46">
        <f t="shared" si="2"/>
        <v>133271659</v>
      </c>
      <c r="O13" s="47">
        <f t="shared" si="1"/>
        <v>141.03253856467552</v>
      </c>
      <c r="P13" s="9"/>
    </row>
    <row r="14" spans="1:16" ht="15.75">
      <c r="A14" s="28" t="s">
        <v>28</v>
      </c>
      <c r="B14" s="29"/>
      <c r="C14" s="30"/>
      <c r="D14" s="31">
        <f>SUM(D15:D23)</f>
        <v>22092843</v>
      </c>
      <c r="E14" s="31">
        <f aca="true" t="shared" si="3" ref="E14:M14">SUM(E15:E23)</f>
        <v>391017809</v>
      </c>
      <c r="F14" s="31">
        <f t="shared" si="3"/>
        <v>0</v>
      </c>
      <c r="G14" s="31">
        <f t="shared" si="3"/>
        <v>11276639</v>
      </c>
      <c r="H14" s="31">
        <f t="shared" si="3"/>
        <v>0</v>
      </c>
      <c r="I14" s="31">
        <f t="shared" si="3"/>
        <v>0</v>
      </c>
      <c r="J14" s="31">
        <f t="shared" si="3"/>
        <v>70551581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494938872</v>
      </c>
      <c r="O14" s="43">
        <f t="shared" si="1"/>
        <v>523.7609111814013</v>
      </c>
      <c r="P14" s="10"/>
    </row>
    <row r="15" spans="1:16" ht="15">
      <c r="A15" s="12"/>
      <c r="B15" s="44">
        <v>521</v>
      </c>
      <c r="C15" s="20" t="s">
        <v>29</v>
      </c>
      <c r="D15" s="46">
        <v>3354600</v>
      </c>
      <c r="E15" s="46">
        <v>271171181</v>
      </c>
      <c r="F15" s="46">
        <v>0</v>
      </c>
      <c r="G15" s="46">
        <v>0</v>
      </c>
      <c r="H15" s="46">
        <v>0</v>
      </c>
      <c r="I15" s="46">
        <v>0</v>
      </c>
      <c r="J15" s="46">
        <v>70551581</v>
      </c>
      <c r="K15" s="46">
        <v>0</v>
      </c>
      <c r="L15" s="46">
        <v>0</v>
      </c>
      <c r="M15" s="46">
        <v>0</v>
      </c>
      <c r="N15" s="46">
        <f>SUM(D15:M15)</f>
        <v>345077362</v>
      </c>
      <c r="O15" s="47">
        <f t="shared" si="1"/>
        <v>365.1724359795168</v>
      </c>
      <c r="P15" s="9"/>
    </row>
    <row r="16" spans="1:16" ht="15">
      <c r="A16" s="12"/>
      <c r="B16" s="44">
        <v>522</v>
      </c>
      <c r="C16" s="20" t="s">
        <v>30</v>
      </c>
      <c r="D16" s="46">
        <v>714103</v>
      </c>
      <c r="E16" s="46">
        <v>14490532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15204635</v>
      </c>
      <c r="O16" s="47">
        <f t="shared" si="1"/>
        <v>16.090054615432642</v>
      </c>
      <c r="P16" s="9"/>
    </row>
    <row r="17" spans="1:16" ht="15">
      <c r="A17" s="12"/>
      <c r="B17" s="44">
        <v>523</v>
      </c>
      <c r="C17" s="20" t="s">
        <v>136</v>
      </c>
      <c r="D17" s="46">
        <v>1132844</v>
      </c>
      <c r="E17" s="46">
        <v>0</v>
      </c>
      <c r="F17" s="46">
        <v>0</v>
      </c>
      <c r="G17" s="46">
        <v>8263890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9396734</v>
      </c>
      <c r="O17" s="47">
        <f t="shared" si="1"/>
        <v>9.94393902035089</v>
      </c>
      <c r="P17" s="9"/>
    </row>
    <row r="18" spans="1:16" ht="15">
      <c r="A18" s="12"/>
      <c r="B18" s="44">
        <v>524</v>
      </c>
      <c r="C18" s="20" t="s">
        <v>32</v>
      </c>
      <c r="D18" s="46">
        <v>1544473</v>
      </c>
      <c r="E18" s="46">
        <v>5076158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6620631</v>
      </c>
      <c r="O18" s="47">
        <f t="shared" si="1"/>
        <v>7.006173734432062</v>
      </c>
      <c r="P18" s="9"/>
    </row>
    <row r="19" spans="1:16" ht="15">
      <c r="A19" s="12"/>
      <c r="B19" s="44">
        <v>525</v>
      </c>
      <c r="C19" s="20" t="s">
        <v>33</v>
      </c>
      <c r="D19" s="46">
        <v>6133424</v>
      </c>
      <c r="E19" s="46">
        <v>6556449</v>
      </c>
      <c r="F19" s="46">
        <v>0</v>
      </c>
      <c r="G19" s="46">
        <v>119247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12809120</v>
      </c>
      <c r="O19" s="47">
        <f t="shared" si="1"/>
        <v>13.555040313406444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93088487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93088487</v>
      </c>
      <c r="O20" s="47">
        <f t="shared" si="1"/>
        <v>98.5093584882499</v>
      </c>
      <c r="P20" s="9"/>
    </row>
    <row r="21" spans="1:16" ht="15">
      <c r="A21" s="12"/>
      <c r="B21" s="44">
        <v>527</v>
      </c>
      <c r="C21" s="20" t="s">
        <v>35</v>
      </c>
      <c r="D21" s="46">
        <v>5262970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5262970</v>
      </c>
      <c r="O21" s="47">
        <f t="shared" si="1"/>
        <v>5.569451337660097</v>
      </c>
      <c r="P21" s="9"/>
    </row>
    <row r="22" spans="1:16" ht="15">
      <c r="A22" s="12"/>
      <c r="B22" s="44">
        <v>528</v>
      </c>
      <c r="C22" s="20" t="s">
        <v>36</v>
      </c>
      <c r="D22" s="46">
        <v>1211855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1211855</v>
      </c>
      <c r="O22" s="47">
        <f t="shared" si="1"/>
        <v>1.282425598245872</v>
      </c>
      <c r="P22" s="9"/>
    </row>
    <row r="23" spans="1:16" ht="15">
      <c r="A23" s="12"/>
      <c r="B23" s="44">
        <v>529</v>
      </c>
      <c r="C23" s="20" t="s">
        <v>37</v>
      </c>
      <c r="D23" s="46">
        <v>2738574</v>
      </c>
      <c r="E23" s="46">
        <v>635002</v>
      </c>
      <c r="F23" s="46">
        <v>0</v>
      </c>
      <c r="G23" s="46">
        <v>2893502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6267078</v>
      </c>
      <c r="O23" s="47">
        <f t="shared" si="1"/>
        <v>6.632032094106592</v>
      </c>
      <c r="P23" s="9"/>
    </row>
    <row r="24" spans="1:16" ht="15.75">
      <c r="A24" s="28" t="s">
        <v>38</v>
      </c>
      <c r="B24" s="29"/>
      <c r="C24" s="30"/>
      <c r="D24" s="31">
        <f aca="true" t="shared" si="5" ref="D24:M24">SUM(D25:D29)</f>
        <v>9232180</v>
      </c>
      <c r="E24" s="31">
        <f t="shared" si="5"/>
        <v>19260039</v>
      </c>
      <c r="F24" s="31">
        <f t="shared" si="5"/>
        <v>0</v>
      </c>
      <c r="G24" s="31">
        <f t="shared" si="5"/>
        <v>9038901</v>
      </c>
      <c r="H24" s="31">
        <f t="shared" si="5"/>
        <v>0</v>
      </c>
      <c r="I24" s="31">
        <f t="shared" si="5"/>
        <v>234772967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aca="true" t="shared" si="6" ref="N24:N29">SUM(D24:M24)</f>
        <v>272304087</v>
      </c>
      <c r="O24" s="43">
        <f t="shared" si="1"/>
        <v>288.1613160615511</v>
      </c>
      <c r="P24" s="10"/>
    </row>
    <row r="25" spans="1:16" ht="15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84549119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84549119</v>
      </c>
      <c r="O25" s="47">
        <f t="shared" si="1"/>
        <v>89.47271291923244</v>
      </c>
      <c r="P25" s="9"/>
    </row>
    <row r="26" spans="1:16" ht="15">
      <c r="A26" s="12"/>
      <c r="B26" s="44">
        <v>534</v>
      </c>
      <c r="C26" s="20" t="s">
        <v>137</v>
      </c>
      <c r="D26" s="46">
        <v>0</v>
      </c>
      <c r="E26" s="46">
        <v>1165894</v>
      </c>
      <c r="F26" s="46">
        <v>0</v>
      </c>
      <c r="G26" s="46">
        <v>0</v>
      </c>
      <c r="H26" s="46">
        <v>0</v>
      </c>
      <c r="I26" s="46">
        <v>91826476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92992370</v>
      </c>
      <c r="O26" s="47">
        <f t="shared" si="1"/>
        <v>98.40764425574964</v>
      </c>
      <c r="P26" s="9"/>
    </row>
    <row r="27" spans="1:16" ht="15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58397372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58397372</v>
      </c>
      <c r="O27" s="47">
        <f t="shared" si="1"/>
        <v>61.798057294879946</v>
      </c>
      <c r="P27" s="9"/>
    </row>
    <row r="28" spans="1:16" ht="15">
      <c r="A28" s="12"/>
      <c r="B28" s="44">
        <v>537</v>
      </c>
      <c r="C28" s="20" t="s">
        <v>138</v>
      </c>
      <c r="D28" s="46">
        <v>4448586</v>
      </c>
      <c r="E28" s="46">
        <v>1394280</v>
      </c>
      <c r="F28" s="46">
        <v>0</v>
      </c>
      <c r="G28" s="46">
        <v>4732880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10575746</v>
      </c>
      <c r="O28" s="47">
        <f t="shared" si="1"/>
        <v>11.191609054669403</v>
      </c>
      <c r="P28" s="9"/>
    </row>
    <row r="29" spans="1:16" ht="15">
      <c r="A29" s="12"/>
      <c r="B29" s="44">
        <v>538</v>
      </c>
      <c r="C29" s="20" t="s">
        <v>139</v>
      </c>
      <c r="D29" s="46">
        <v>4783594</v>
      </c>
      <c r="E29" s="46">
        <v>16699865</v>
      </c>
      <c r="F29" s="46">
        <v>0</v>
      </c>
      <c r="G29" s="46">
        <v>4306021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25789480</v>
      </c>
      <c r="O29" s="47">
        <f t="shared" si="1"/>
        <v>27.291292537019654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151959</v>
      </c>
      <c r="E30" s="31">
        <f t="shared" si="7"/>
        <v>25714983</v>
      </c>
      <c r="F30" s="31">
        <f t="shared" si="7"/>
        <v>0</v>
      </c>
      <c r="G30" s="31">
        <f t="shared" si="7"/>
        <v>26385048</v>
      </c>
      <c r="H30" s="31">
        <f t="shared" si="7"/>
        <v>0</v>
      </c>
      <c r="I30" s="31">
        <f t="shared" si="7"/>
        <v>14036895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2776577</v>
      </c>
      <c r="N30" s="31">
        <f aca="true" t="shared" si="8" ref="N30:N39">SUM(D30:M30)</f>
        <v>69065462</v>
      </c>
      <c r="O30" s="43">
        <f t="shared" si="1"/>
        <v>73.08738786692925</v>
      </c>
      <c r="P30" s="10"/>
    </row>
    <row r="31" spans="1:16" ht="15">
      <c r="A31" s="12"/>
      <c r="B31" s="44">
        <v>541</v>
      </c>
      <c r="C31" s="20" t="s">
        <v>140</v>
      </c>
      <c r="D31" s="46">
        <v>151959</v>
      </c>
      <c r="E31" s="46">
        <v>25714983</v>
      </c>
      <c r="F31" s="46">
        <v>0</v>
      </c>
      <c r="G31" s="46">
        <v>26385048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52251990</v>
      </c>
      <c r="O31" s="47">
        <f t="shared" si="1"/>
        <v>55.294807988816586</v>
      </c>
      <c r="P31" s="9"/>
    </row>
    <row r="32" spans="1:16" ht="15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14036895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14036895</v>
      </c>
      <c r="O32" s="47">
        <f t="shared" si="1"/>
        <v>14.85431298949915</v>
      </c>
      <c r="P32" s="9"/>
    </row>
    <row r="33" spans="1:16" ht="15">
      <c r="A33" s="12"/>
      <c r="B33" s="44">
        <v>549</v>
      </c>
      <c r="C33" s="20" t="s">
        <v>141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2776577</v>
      </c>
      <c r="N33" s="46">
        <f t="shared" si="8"/>
        <v>2776577</v>
      </c>
      <c r="O33" s="47">
        <f t="shared" si="1"/>
        <v>2.938266888613513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SUM(D35:D38)</f>
        <v>11464857</v>
      </c>
      <c r="E34" s="31">
        <f t="shared" si="9"/>
        <v>44106783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4912012</v>
      </c>
      <c r="N34" s="31">
        <f t="shared" si="8"/>
        <v>60483652</v>
      </c>
      <c r="O34" s="43">
        <f t="shared" si="1"/>
        <v>64.00582875030027</v>
      </c>
      <c r="P34" s="10"/>
    </row>
    <row r="35" spans="1:16" ht="15">
      <c r="A35" s="13"/>
      <c r="B35" s="45">
        <v>551</v>
      </c>
      <c r="C35" s="21" t="s">
        <v>142</v>
      </c>
      <c r="D35" s="46">
        <v>717309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717309</v>
      </c>
      <c r="O35" s="47">
        <f t="shared" si="1"/>
        <v>0.7590804373890839</v>
      </c>
      <c r="P35" s="9"/>
    </row>
    <row r="36" spans="1:16" ht="15">
      <c r="A36" s="13"/>
      <c r="B36" s="45">
        <v>552</v>
      </c>
      <c r="C36" s="21" t="s">
        <v>50</v>
      </c>
      <c r="D36" s="46">
        <v>9932696</v>
      </c>
      <c r="E36" s="46">
        <v>34449665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44382361</v>
      </c>
      <c r="O36" s="47">
        <f t="shared" si="1"/>
        <v>46.966902688019</v>
      </c>
      <c r="P36" s="9"/>
    </row>
    <row r="37" spans="1:16" ht="15">
      <c r="A37" s="13"/>
      <c r="B37" s="45">
        <v>553</v>
      </c>
      <c r="C37" s="21" t="s">
        <v>182</v>
      </c>
      <c r="D37" s="46">
        <v>476665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476665</v>
      </c>
      <c r="O37" s="47">
        <f aca="true" t="shared" si="10" ref="O37:O68">(N37/O$80)</f>
        <v>0.5044228870515604</v>
      </c>
      <c r="P37" s="9"/>
    </row>
    <row r="38" spans="1:16" ht="15">
      <c r="A38" s="13"/>
      <c r="B38" s="45">
        <v>554</v>
      </c>
      <c r="C38" s="21" t="s">
        <v>52</v>
      </c>
      <c r="D38" s="46">
        <v>338187</v>
      </c>
      <c r="E38" s="46">
        <v>9657118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4912012</v>
      </c>
      <c r="N38" s="46">
        <f t="shared" si="8"/>
        <v>14907317</v>
      </c>
      <c r="O38" s="47">
        <f t="shared" si="10"/>
        <v>15.775422737840632</v>
      </c>
      <c r="P38" s="9"/>
    </row>
    <row r="39" spans="1:16" ht="15.75">
      <c r="A39" s="28" t="s">
        <v>54</v>
      </c>
      <c r="B39" s="29"/>
      <c r="C39" s="30"/>
      <c r="D39" s="31">
        <f aca="true" t="shared" si="11" ref="D39:M39">SUM(D40:D43)</f>
        <v>56396743</v>
      </c>
      <c r="E39" s="31">
        <f t="shared" si="11"/>
        <v>4071170</v>
      </c>
      <c r="F39" s="31">
        <f t="shared" si="11"/>
        <v>0</v>
      </c>
      <c r="G39" s="31">
        <f t="shared" si="11"/>
        <v>309180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355</v>
      </c>
      <c r="N39" s="31">
        <f t="shared" si="8"/>
        <v>60777448</v>
      </c>
      <c r="O39" s="43">
        <f t="shared" si="10"/>
        <v>64.31673352938873</v>
      </c>
      <c r="P39" s="10"/>
    </row>
    <row r="40" spans="1:16" ht="15">
      <c r="A40" s="12"/>
      <c r="B40" s="44">
        <v>562</v>
      </c>
      <c r="C40" s="20" t="s">
        <v>143</v>
      </c>
      <c r="D40" s="46">
        <v>44688437</v>
      </c>
      <c r="E40" s="46">
        <v>3900440</v>
      </c>
      <c r="F40" s="46">
        <v>0</v>
      </c>
      <c r="G40" s="46">
        <v>309180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355</v>
      </c>
      <c r="N40" s="46">
        <f aca="true" t="shared" si="12" ref="N40:N48">SUM(D40:M40)</f>
        <v>48898412</v>
      </c>
      <c r="O40" s="47">
        <f t="shared" si="10"/>
        <v>51.74593929337514</v>
      </c>
      <c r="P40" s="9"/>
    </row>
    <row r="41" spans="1:16" ht="15">
      <c r="A41" s="12"/>
      <c r="B41" s="44">
        <v>563</v>
      </c>
      <c r="C41" s="20" t="s">
        <v>144</v>
      </c>
      <c r="D41" s="46">
        <v>533335</v>
      </c>
      <c r="E41" s="46">
        <v>52730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586065</v>
      </c>
      <c r="O41" s="47">
        <f t="shared" si="10"/>
        <v>0.6201936355718852</v>
      </c>
      <c r="P41" s="9"/>
    </row>
    <row r="42" spans="1:16" ht="15">
      <c r="A42" s="12"/>
      <c r="B42" s="44">
        <v>564</v>
      </c>
      <c r="C42" s="20" t="s">
        <v>145</v>
      </c>
      <c r="D42" s="46">
        <v>4392399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4392399</v>
      </c>
      <c r="O42" s="47">
        <f t="shared" si="10"/>
        <v>4.6481839125221835</v>
      </c>
      <c r="P42" s="9"/>
    </row>
    <row r="43" spans="1:16" ht="15">
      <c r="A43" s="12"/>
      <c r="B43" s="44">
        <v>569</v>
      </c>
      <c r="C43" s="20" t="s">
        <v>58</v>
      </c>
      <c r="D43" s="46">
        <v>6782572</v>
      </c>
      <c r="E43" s="46">
        <v>118000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6900572</v>
      </c>
      <c r="O43" s="47">
        <f t="shared" si="10"/>
        <v>7.302416687919523</v>
      </c>
      <c r="P43" s="9"/>
    </row>
    <row r="44" spans="1:16" ht="15.75">
      <c r="A44" s="28" t="s">
        <v>59</v>
      </c>
      <c r="B44" s="29"/>
      <c r="C44" s="30"/>
      <c r="D44" s="31">
        <f aca="true" t="shared" si="13" ref="D44:M44">SUM(D45:D48)</f>
        <v>16671754</v>
      </c>
      <c r="E44" s="31">
        <f t="shared" si="13"/>
        <v>7176405</v>
      </c>
      <c r="F44" s="31">
        <f t="shared" si="13"/>
        <v>0</v>
      </c>
      <c r="G44" s="31">
        <f t="shared" si="13"/>
        <v>5456223</v>
      </c>
      <c r="H44" s="31">
        <f t="shared" si="13"/>
        <v>0</v>
      </c>
      <c r="I44" s="31">
        <f t="shared" si="13"/>
        <v>0</v>
      </c>
      <c r="J44" s="31">
        <f t="shared" si="13"/>
        <v>69404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29373786</v>
      </c>
      <c r="O44" s="43">
        <f t="shared" si="10"/>
        <v>31.08432533908448</v>
      </c>
      <c r="P44" s="9"/>
    </row>
    <row r="45" spans="1:16" ht="15">
      <c r="A45" s="12"/>
      <c r="B45" s="44">
        <v>571</v>
      </c>
      <c r="C45" s="20" t="s">
        <v>60</v>
      </c>
      <c r="D45" s="46">
        <v>0</v>
      </c>
      <c r="E45" s="46">
        <v>5792510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5792510</v>
      </c>
      <c r="O45" s="47">
        <f t="shared" si="10"/>
        <v>6.1298283227739265</v>
      </c>
      <c r="P45" s="9"/>
    </row>
    <row r="46" spans="1:16" ht="15">
      <c r="A46" s="12"/>
      <c r="B46" s="44">
        <v>572</v>
      </c>
      <c r="C46" s="20" t="s">
        <v>146</v>
      </c>
      <c r="D46" s="46">
        <v>16261459</v>
      </c>
      <c r="E46" s="46">
        <v>1363890</v>
      </c>
      <c r="F46" s="46">
        <v>0</v>
      </c>
      <c r="G46" s="46">
        <v>5456223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23081572</v>
      </c>
      <c r="O46" s="47">
        <f t="shared" si="10"/>
        <v>24.425693486890072</v>
      </c>
      <c r="P46" s="9"/>
    </row>
    <row r="47" spans="1:16" ht="15">
      <c r="A47" s="12"/>
      <c r="B47" s="44">
        <v>573</v>
      </c>
      <c r="C47" s="20" t="s">
        <v>62</v>
      </c>
      <c r="D47" s="46">
        <v>410295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69404</v>
      </c>
      <c r="K47" s="46">
        <v>0</v>
      </c>
      <c r="L47" s="46">
        <v>0</v>
      </c>
      <c r="M47" s="46">
        <v>0</v>
      </c>
      <c r="N47" s="46">
        <f t="shared" si="12"/>
        <v>479699</v>
      </c>
      <c r="O47" s="47">
        <f t="shared" si="10"/>
        <v>0.5076335675909631</v>
      </c>
      <c r="P47" s="9"/>
    </row>
    <row r="48" spans="1:16" ht="15">
      <c r="A48" s="12"/>
      <c r="B48" s="44">
        <v>575</v>
      </c>
      <c r="C48" s="20" t="s">
        <v>147</v>
      </c>
      <c r="D48" s="46">
        <v>0</v>
      </c>
      <c r="E48" s="46">
        <v>20005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20005</v>
      </c>
      <c r="O48" s="47">
        <f t="shared" si="10"/>
        <v>0.02116996182951646</v>
      </c>
      <c r="P48" s="9"/>
    </row>
    <row r="49" spans="1:16" ht="15.75">
      <c r="A49" s="28" t="s">
        <v>148</v>
      </c>
      <c r="B49" s="29"/>
      <c r="C49" s="30"/>
      <c r="D49" s="31">
        <f aca="true" t="shared" si="14" ref="D49:M49">SUM(D50:D53)</f>
        <v>5516435</v>
      </c>
      <c r="E49" s="31">
        <f t="shared" si="14"/>
        <v>10484334</v>
      </c>
      <c r="F49" s="31">
        <f t="shared" si="14"/>
        <v>0</v>
      </c>
      <c r="G49" s="31">
        <f t="shared" si="14"/>
        <v>1594170</v>
      </c>
      <c r="H49" s="31">
        <f t="shared" si="14"/>
        <v>0</v>
      </c>
      <c r="I49" s="31">
        <f t="shared" si="14"/>
        <v>2658146</v>
      </c>
      <c r="J49" s="31">
        <f t="shared" si="14"/>
        <v>1385471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21638556</v>
      </c>
      <c r="O49" s="43">
        <f t="shared" si="10"/>
        <v>22.898645566900996</v>
      </c>
      <c r="P49" s="9"/>
    </row>
    <row r="50" spans="1:16" ht="15">
      <c r="A50" s="12"/>
      <c r="B50" s="44">
        <v>581</v>
      </c>
      <c r="C50" s="20" t="s">
        <v>149</v>
      </c>
      <c r="D50" s="46">
        <v>5516435</v>
      </c>
      <c r="E50" s="46">
        <v>7491303</v>
      </c>
      <c r="F50" s="46">
        <v>0</v>
      </c>
      <c r="G50" s="46">
        <v>1594170</v>
      </c>
      <c r="H50" s="46">
        <v>0</v>
      </c>
      <c r="I50" s="46">
        <v>0</v>
      </c>
      <c r="J50" s="46">
        <v>1385471</v>
      </c>
      <c r="K50" s="46">
        <v>0</v>
      </c>
      <c r="L50" s="46">
        <v>0</v>
      </c>
      <c r="M50" s="46">
        <v>0</v>
      </c>
      <c r="N50" s="46">
        <f>SUM(D50:M50)</f>
        <v>15987379</v>
      </c>
      <c r="O50" s="47">
        <f t="shared" si="10"/>
        <v>16.91838056405964</v>
      </c>
      <c r="P50" s="9"/>
    </row>
    <row r="51" spans="1:16" ht="15">
      <c r="A51" s="12"/>
      <c r="B51" s="44">
        <v>583</v>
      </c>
      <c r="C51" s="20" t="s">
        <v>66</v>
      </c>
      <c r="D51" s="46">
        <v>0</v>
      </c>
      <c r="E51" s="46">
        <v>2850083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aca="true" t="shared" si="15" ref="N51:N59">SUM(D51:M51)</f>
        <v>2850083</v>
      </c>
      <c r="O51" s="47">
        <f t="shared" si="10"/>
        <v>3.016053402697014</v>
      </c>
      <c r="P51" s="9"/>
    </row>
    <row r="52" spans="1:16" ht="15">
      <c r="A52" s="12"/>
      <c r="B52" s="44">
        <v>587</v>
      </c>
      <c r="C52" s="20" t="s">
        <v>150</v>
      </c>
      <c r="D52" s="46">
        <v>0</v>
      </c>
      <c r="E52" s="46">
        <v>142948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142948</v>
      </c>
      <c r="O52" s="47">
        <f t="shared" si="10"/>
        <v>0.15127236708851383</v>
      </c>
      <c r="P52" s="9"/>
    </row>
    <row r="53" spans="1:16" ht="15">
      <c r="A53" s="12"/>
      <c r="B53" s="44">
        <v>593</v>
      </c>
      <c r="C53" s="20" t="s">
        <v>108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2658146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2658146</v>
      </c>
      <c r="O53" s="47">
        <f t="shared" si="10"/>
        <v>2.8129392330558294</v>
      </c>
      <c r="P53" s="9"/>
    </row>
    <row r="54" spans="1:16" ht="15.75">
      <c r="A54" s="28" t="s">
        <v>70</v>
      </c>
      <c r="B54" s="29"/>
      <c r="C54" s="30"/>
      <c r="D54" s="31">
        <f aca="true" t="shared" si="16" ref="D54:M54">SUM(D55:D77)</f>
        <v>16605027</v>
      </c>
      <c r="E54" s="31">
        <f t="shared" si="16"/>
        <v>26802059</v>
      </c>
      <c r="F54" s="31">
        <f t="shared" si="16"/>
        <v>0</v>
      </c>
      <c r="G54" s="31">
        <f t="shared" si="16"/>
        <v>0</v>
      </c>
      <c r="H54" s="31">
        <f t="shared" si="16"/>
        <v>0</v>
      </c>
      <c r="I54" s="31">
        <f t="shared" si="16"/>
        <v>0</v>
      </c>
      <c r="J54" s="31">
        <f t="shared" si="16"/>
        <v>0</v>
      </c>
      <c r="K54" s="31">
        <f t="shared" si="16"/>
        <v>0</v>
      </c>
      <c r="L54" s="31">
        <f t="shared" si="16"/>
        <v>0</v>
      </c>
      <c r="M54" s="31">
        <f t="shared" si="16"/>
        <v>0</v>
      </c>
      <c r="N54" s="31">
        <f>SUM(D54:M54)</f>
        <v>43407086</v>
      </c>
      <c r="O54" s="43">
        <f t="shared" si="10"/>
        <v>45.93483397903216</v>
      </c>
      <c r="P54" s="9"/>
    </row>
    <row r="55" spans="1:16" ht="15">
      <c r="A55" s="12"/>
      <c r="B55" s="44">
        <v>602</v>
      </c>
      <c r="C55" s="20" t="s">
        <v>152</v>
      </c>
      <c r="D55" s="46">
        <v>256928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256928</v>
      </c>
      <c r="O55" s="47">
        <f t="shared" si="10"/>
        <v>0.27188982519040267</v>
      </c>
      <c r="P55" s="9"/>
    </row>
    <row r="56" spans="1:16" ht="15">
      <c r="A56" s="12"/>
      <c r="B56" s="44">
        <v>603</v>
      </c>
      <c r="C56" s="20" t="s">
        <v>153</v>
      </c>
      <c r="D56" s="46">
        <v>984731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984731</v>
      </c>
      <c r="O56" s="47">
        <f t="shared" si="10"/>
        <v>1.0420753652757597</v>
      </c>
      <c r="P56" s="9"/>
    </row>
    <row r="57" spans="1:16" ht="15">
      <c r="A57" s="12"/>
      <c r="B57" s="44">
        <v>604</v>
      </c>
      <c r="C57" s="20" t="s">
        <v>154</v>
      </c>
      <c r="D57" s="46">
        <v>0</v>
      </c>
      <c r="E57" s="46">
        <v>1206225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1206225</v>
      </c>
      <c r="O57" s="47">
        <f t="shared" si="10"/>
        <v>1.276467743454561</v>
      </c>
      <c r="P57" s="9"/>
    </row>
    <row r="58" spans="1:16" ht="15">
      <c r="A58" s="12"/>
      <c r="B58" s="44">
        <v>606</v>
      </c>
      <c r="C58" s="20" t="s">
        <v>155</v>
      </c>
      <c r="D58" s="46">
        <v>632672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632672</v>
      </c>
      <c r="O58" s="47">
        <f t="shared" si="10"/>
        <v>0.6695147258487297</v>
      </c>
      <c r="P58" s="9"/>
    </row>
    <row r="59" spans="1:16" ht="15">
      <c r="A59" s="12"/>
      <c r="B59" s="44">
        <v>608</v>
      </c>
      <c r="C59" s="20" t="s">
        <v>156</v>
      </c>
      <c r="D59" s="46">
        <v>0</v>
      </c>
      <c r="E59" s="46">
        <v>641665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641665</v>
      </c>
      <c r="O59" s="47">
        <f t="shared" si="10"/>
        <v>0.679031420011831</v>
      </c>
      <c r="P59" s="9"/>
    </row>
    <row r="60" spans="1:16" ht="15">
      <c r="A60" s="12"/>
      <c r="B60" s="44">
        <v>609</v>
      </c>
      <c r="C60" s="20" t="s">
        <v>157</v>
      </c>
      <c r="D60" s="46">
        <v>566953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566953</v>
      </c>
      <c r="O60" s="47">
        <f t="shared" si="10"/>
        <v>0.5999686762874205</v>
      </c>
      <c r="P60" s="9"/>
    </row>
    <row r="61" spans="1:16" ht="15">
      <c r="A61" s="12"/>
      <c r="B61" s="44">
        <v>614</v>
      </c>
      <c r="C61" s="20" t="s">
        <v>158</v>
      </c>
      <c r="D61" s="46">
        <v>0</v>
      </c>
      <c r="E61" s="46">
        <v>3895038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aca="true" t="shared" si="17" ref="N61:N69">SUM(D61:M61)</f>
        <v>3895038</v>
      </c>
      <c r="O61" s="47">
        <f t="shared" si="10"/>
        <v>4.121859824269739</v>
      </c>
      <c r="P61" s="9"/>
    </row>
    <row r="62" spans="1:16" ht="15">
      <c r="A62" s="12"/>
      <c r="B62" s="44">
        <v>622</v>
      </c>
      <c r="C62" s="20" t="s">
        <v>77</v>
      </c>
      <c r="D62" s="46">
        <v>599041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599041</v>
      </c>
      <c r="O62" s="47">
        <f t="shared" si="10"/>
        <v>0.6339252738972943</v>
      </c>
      <c r="P62" s="9"/>
    </row>
    <row r="63" spans="1:16" ht="15">
      <c r="A63" s="12"/>
      <c r="B63" s="44">
        <v>634</v>
      </c>
      <c r="C63" s="20" t="s">
        <v>162</v>
      </c>
      <c r="D63" s="46">
        <v>0</v>
      </c>
      <c r="E63" s="46">
        <v>3318211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3318211</v>
      </c>
      <c r="O63" s="47">
        <f t="shared" si="10"/>
        <v>3.5114421500765634</v>
      </c>
      <c r="P63" s="9"/>
    </row>
    <row r="64" spans="1:16" ht="15">
      <c r="A64" s="12"/>
      <c r="B64" s="44">
        <v>654</v>
      </c>
      <c r="C64" s="20" t="s">
        <v>163</v>
      </c>
      <c r="D64" s="46">
        <v>0</v>
      </c>
      <c r="E64" s="46">
        <v>2074046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2074046</v>
      </c>
      <c r="O64" s="47">
        <f t="shared" si="10"/>
        <v>2.194825026376471</v>
      </c>
      <c r="P64" s="9"/>
    </row>
    <row r="65" spans="1:16" ht="15">
      <c r="A65" s="12"/>
      <c r="B65" s="44">
        <v>671</v>
      </c>
      <c r="C65" s="20" t="s">
        <v>80</v>
      </c>
      <c r="D65" s="46">
        <v>404983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404983</v>
      </c>
      <c r="O65" s="47">
        <f t="shared" si="10"/>
        <v>0.42856659093242017</v>
      </c>
      <c r="P65" s="9"/>
    </row>
    <row r="66" spans="1:16" ht="15">
      <c r="A66" s="12"/>
      <c r="B66" s="44">
        <v>674</v>
      </c>
      <c r="C66" s="20" t="s">
        <v>164</v>
      </c>
      <c r="D66" s="46">
        <v>0</v>
      </c>
      <c r="E66" s="46">
        <v>1596325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1596325</v>
      </c>
      <c r="O66" s="47">
        <f t="shared" si="10"/>
        <v>1.6892846447139647</v>
      </c>
      <c r="P66" s="9"/>
    </row>
    <row r="67" spans="1:16" ht="15">
      <c r="A67" s="12"/>
      <c r="B67" s="44">
        <v>685</v>
      </c>
      <c r="C67" s="20" t="s">
        <v>83</v>
      </c>
      <c r="D67" s="46">
        <v>10045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10045</v>
      </c>
      <c r="O67" s="47">
        <f t="shared" si="10"/>
        <v>0.010629955839914664</v>
      </c>
      <c r="P67" s="9"/>
    </row>
    <row r="68" spans="1:16" ht="15">
      <c r="A68" s="12"/>
      <c r="B68" s="44">
        <v>691</v>
      </c>
      <c r="C68" s="20" t="s">
        <v>84</v>
      </c>
      <c r="D68" s="46">
        <v>593592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593592</v>
      </c>
      <c r="O68" s="47">
        <f t="shared" si="10"/>
        <v>0.628158959375473</v>
      </c>
      <c r="P68" s="9"/>
    </row>
    <row r="69" spans="1:16" ht="15">
      <c r="A69" s="12"/>
      <c r="B69" s="44">
        <v>694</v>
      </c>
      <c r="C69" s="20" t="s">
        <v>167</v>
      </c>
      <c r="D69" s="46">
        <v>0</v>
      </c>
      <c r="E69" s="46">
        <v>1426406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1426406</v>
      </c>
      <c r="O69" s="47">
        <f aca="true" t="shared" si="18" ref="O69:O78">(N69/O$80)</f>
        <v>1.5094706610044117</v>
      </c>
      <c r="P69" s="9"/>
    </row>
    <row r="70" spans="1:16" ht="15">
      <c r="A70" s="12"/>
      <c r="B70" s="44">
        <v>712</v>
      </c>
      <c r="C70" s="20" t="s">
        <v>125</v>
      </c>
      <c r="D70" s="46">
        <v>5599913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aca="true" t="shared" si="19" ref="N70:N77">SUM(D70:M70)</f>
        <v>5599913</v>
      </c>
      <c r="O70" s="47">
        <f t="shared" si="18"/>
        <v>5.9260157190009</v>
      </c>
      <c r="P70" s="9"/>
    </row>
    <row r="71" spans="1:16" ht="15">
      <c r="A71" s="12"/>
      <c r="B71" s="44">
        <v>713</v>
      </c>
      <c r="C71" s="20" t="s">
        <v>170</v>
      </c>
      <c r="D71" s="46">
        <v>6332389</v>
      </c>
      <c r="E71" s="46">
        <v>3400549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9"/>
        <v>9732938</v>
      </c>
      <c r="O71" s="47">
        <f t="shared" si="18"/>
        <v>10.299721367110736</v>
      </c>
      <c r="P71" s="9"/>
    </row>
    <row r="72" spans="1:16" ht="15">
      <c r="A72" s="12"/>
      <c r="B72" s="44">
        <v>714</v>
      </c>
      <c r="C72" s="20" t="s">
        <v>127</v>
      </c>
      <c r="D72" s="46">
        <v>266316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266316</v>
      </c>
      <c r="O72" s="47">
        <f t="shared" si="18"/>
        <v>0.2818245215990755</v>
      </c>
      <c r="P72" s="9"/>
    </row>
    <row r="73" spans="1:16" ht="15">
      <c r="A73" s="12"/>
      <c r="B73" s="44">
        <v>715</v>
      </c>
      <c r="C73" s="20" t="s">
        <v>128</v>
      </c>
      <c r="D73" s="46">
        <v>357464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357464</v>
      </c>
      <c r="O73" s="47">
        <f t="shared" si="18"/>
        <v>0.3782803916733953</v>
      </c>
      <c r="P73" s="9"/>
    </row>
    <row r="74" spans="1:16" ht="15">
      <c r="A74" s="12"/>
      <c r="B74" s="44">
        <v>716</v>
      </c>
      <c r="C74" s="20" t="s">
        <v>129</v>
      </c>
      <c r="D74" s="46">
        <v>0</v>
      </c>
      <c r="E74" s="46">
        <v>585663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585663</v>
      </c>
      <c r="O74" s="47">
        <f t="shared" si="18"/>
        <v>0.6197682256915821</v>
      </c>
      <c r="P74" s="9"/>
    </row>
    <row r="75" spans="1:16" ht="15">
      <c r="A75" s="12"/>
      <c r="B75" s="44">
        <v>724</v>
      </c>
      <c r="C75" s="20" t="s">
        <v>171</v>
      </c>
      <c r="D75" s="46">
        <v>0</v>
      </c>
      <c r="E75" s="46">
        <v>3059444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3059444</v>
      </c>
      <c r="O75" s="47">
        <f t="shared" si="18"/>
        <v>3.2376062334188034</v>
      </c>
      <c r="P75" s="9"/>
    </row>
    <row r="76" spans="1:16" ht="15">
      <c r="A76" s="12"/>
      <c r="B76" s="44">
        <v>744</v>
      </c>
      <c r="C76" s="20" t="s">
        <v>174</v>
      </c>
      <c r="D76" s="46">
        <v>0</v>
      </c>
      <c r="E76" s="46">
        <v>1784463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1784463</v>
      </c>
      <c r="O76" s="47">
        <f t="shared" si="18"/>
        <v>1.888378585162931</v>
      </c>
      <c r="P76" s="9"/>
    </row>
    <row r="77" spans="1:16" ht="15.75" thickBot="1">
      <c r="A77" s="12"/>
      <c r="B77" s="44">
        <v>764</v>
      </c>
      <c r="C77" s="20" t="s">
        <v>175</v>
      </c>
      <c r="D77" s="46">
        <v>0</v>
      </c>
      <c r="E77" s="46">
        <v>3814024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3814024</v>
      </c>
      <c r="O77" s="47">
        <f t="shared" si="18"/>
        <v>4.03612809281978</v>
      </c>
      <c r="P77" s="9"/>
    </row>
    <row r="78" spans="1:119" ht="16.5" thickBot="1">
      <c r="A78" s="14" t="s">
        <v>10</v>
      </c>
      <c r="B78" s="23"/>
      <c r="C78" s="22"/>
      <c r="D78" s="15">
        <f aca="true" t="shared" si="20" ref="D78:M78">SUM(D5,D14,D24,D30,D34,D39,D44,D49,D54)</f>
        <v>203356941</v>
      </c>
      <c r="E78" s="15">
        <f t="shared" si="20"/>
        <v>589890295</v>
      </c>
      <c r="F78" s="15">
        <f t="shared" si="20"/>
        <v>0</v>
      </c>
      <c r="G78" s="15">
        <f t="shared" si="20"/>
        <v>63193059</v>
      </c>
      <c r="H78" s="15">
        <f t="shared" si="20"/>
        <v>0</v>
      </c>
      <c r="I78" s="15">
        <f t="shared" si="20"/>
        <v>257650925</v>
      </c>
      <c r="J78" s="15">
        <f t="shared" si="20"/>
        <v>197841535</v>
      </c>
      <c r="K78" s="15">
        <f t="shared" si="20"/>
        <v>0</v>
      </c>
      <c r="L78" s="15">
        <f t="shared" si="20"/>
        <v>0</v>
      </c>
      <c r="M78" s="15">
        <f t="shared" si="20"/>
        <v>9534966</v>
      </c>
      <c r="N78" s="15">
        <f>SUM(D78:M78)</f>
        <v>1321467721</v>
      </c>
      <c r="O78" s="37">
        <f t="shared" si="18"/>
        <v>1398.42145526159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38"/>
      <c r="B80" s="39"/>
      <c r="C80" s="39"/>
      <c r="D80" s="40"/>
      <c r="E80" s="40"/>
      <c r="F80" s="40"/>
      <c r="G80" s="40"/>
      <c r="H80" s="40"/>
      <c r="I80" s="40"/>
      <c r="J80" s="40"/>
      <c r="K80" s="40"/>
      <c r="L80" s="48" t="s">
        <v>183</v>
      </c>
      <c r="M80" s="48"/>
      <c r="N80" s="48"/>
      <c r="O80" s="41">
        <v>944971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58235074</v>
      </c>
      <c r="E5" s="26">
        <f t="shared" si="0"/>
        <v>61660744</v>
      </c>
      <c r="F5" s="26">
        <f t="shared" si="0"/>
        <v>0</v>
      </c>
      <c r="G5" s="26">
        <f t="shared" si="0"/>
        <v>23480591</v>
      </c>
      <c r="H5" s="26">
        <f t="shared" si="0"/>
        <v>0</v>
      </c>
      <c r="I5" s="26">
        <f t="shared" si="0"/>
        <v>6352927</v>
      </c>
      <c r="J5" s="26">
        <f t="shared" si="0"/>
        <v>116323005</v>
      </c>
      <c r="K5" s="26">
        <f t="shared" si="0"/>
        <v>0</v>
      </c>
      <c r="L5" s="26">
        <f t="shared" si="0"/>
        <v>0</v>
      </c>
      <c r="M5" s="26">
        <f t="shared" si="0"/>
        <v>864768</v>
      </c>
      <c r="N5" s="27">
        <f>SUM(D5:M5)</f>
        <v>266917109</v>
      </c>
      <c r="O5" s="32">
        <f aca="true" t="shared" si="1" ref="O5:O36">(N5/O$81)</f>
        <v>286.00570153162363</v>
      </c>
      <c r="P5" s="6"/>
    </row>
    <row r="6" spans="1:16" ht="15">
      <c r="A6" s="12"/>
      <c r="B6" s="44">
        <v>511</v>
      </c>
      <c r="C6" s="20" t="s">
        <v>20</v>
      </c>
      <c r="D6" s="46">
        <v>1596006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1596006</v>
      </c>
      <c r="O6" s="47">
        <f t="shared" si="1"/>
        <v>1.7101444616601198</v>
      </c>
      <c r="P6" s="9"/>
    </row>
    <row r="7" spans="1:16" ht="15">
      <c r="A7" s="12"/>
      <c r="B7" s="44">
        <v>512</v>
      </c>
      <c r="C7" s="20" t="s">
        <v>21</v>
      </c>
      <c r="D7" s="46">
        <v>1218729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1218729</v>
      </c>
      <c r="O7" s="47">
        <f t="shared" si="1"/>
        <v>1.305886475122635</v>
      </c>
      <c r="P7" s="9"/>
    </row>
    <row r="8" spans="1:16" ht="15">
      <c r="A8" s="12"/>
      <c r="B8" s="44">
        <v>513</v>
      </c>
      <c r="C8" s="20" t="s">
        <v>22</v>
      </c>
      <c r="D8" s="46">
        <v>14289363</v>
      </c>
      <c r="E8" s="46">
        <v>46056947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60346310</v>
      </c>
      <c r="O8" s="47">
        <f t="shared" si="1"/>
        <v>64.66197985980297</v>
      </c>
      <c r="P8" s="9"/>
    </row>
    <row r="9" spans="1:16" ht="15">
      <c r="A9" s="12"/>
      <c r="B9" s="44">
        <v>514</v>
      </c>
      <c r="C9" s="20" t="s">
        <v>23</v>
      </c>
      <c r="D9" s="46">
        <v>4636044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4636044</v>
      </c>
      <c r="O9" s="47">
        <f t="shared" si="1"/>
        <v>4.967590955555698</v>
      </c>
      <c r="P9" s="9"/>
    </row>
    <row r="10" spans="1:16" ht="15">
      <c r="A10" s="12"/>
      <c r="B10" s="44">
        <v>515</v>
      </c>
      <c r="C10" s="20" t="s">
        <v>24</v>
      </c>
      <c r="D10" s="46">
        <v>2678358</v>
      </c>
      <c r="E10" s="46">
        <v>1708324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864768</v>
      </c>
      <c r="N10" s="46">
        <f t="shared" si="2"/>
        <v>5251450</v>
      </c>
      <c r="O10" s="47">
        <f t="shared" si="1"/>
        <v>5.62700775133993</v>
      </c>
      <c r="P10" s="9"/>
    </row>
    <row r="11" spans="1:16" ht="15">
      <c r="A11" s="12"/>
      <c r="B11" s="44">
        <v>516</v>
      </c>
      <c r="C11" s="20" t="s">
        <v>25</v>
      </c>
      <c r="D11" s="46">
        <v>8182350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29975292</v>
      </c>
      <c r="K11" s="46">
        <v>0</v>
      </c>
      <c r="L11" s="46">
        <v>0</v>
      </c>
      <c r="M11" s="46">
        <v>0</v>
      </c>
      <c r="N11" s="46">
        <f t="shared" si="2"/>
        <v>38157642</v>
      </c>
      <c r="O11" s="47">
        <f t="shared" si="1"/>
        <v>40.886487980815595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7800946</v>
      </c>
      <c r="F12" s="46">
        <v>0</v>
      </c>
      <c r="G12" s="46">
        <v>25952</v>
      </c>
      <c r="H12" s="46">
        <v>0</v>
      </c>
      <c r="I12" s="46">
        <v>6352927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14179825</v>
      </c>
      <c r="O12" s="47">
        <f t="shared" si="1"/>
        <v>15.19389600732059</v>
      </c>
      <c r="P12" s="9"/>
    </row>
    <row r="13" spans="1:16" ht="15">
      <c r="A13" s="12"/>
      <c r="B13" s="44">
        <v>519</v>
      </c>
      <c r="C13" s="20" t="s">
        <v>135</v>
      </c>
      <c r="D13" s="46">
        <v>25634224</v>
      </c>
      <c r="E13" s="46">
        <v>6094527</v>
      </c>
      <c r="F13" s="46">
        <v>0</v>
      </c>
      <c r="G13" s="46">
        <v>23454639</v>
      </c>
      <c r="H13" s="46">
        <v>0</v>
      </c>
      <c r="I13" s="46">
        <v>0</v>
      </c>
      <c r="J13" s="46">
        <v>86347713</v>
      </c>
      <c r="K13" s="46">
        <v>0</v>
      </c>
      <c r="L13" s="46">
        <v>0</v>
      </c>
      <c r="M13" s="46">
        <v>0</v>
      </c>
      <c r="N13" s="46">
        <f t="shared" si="2"/>
        <v>141531103</v>
      </c>
      <c r="O13" s="47">
        <f t="shared" si="1"/>
        <v>151.65270804000608</v>
      </c>
      <c r="P13" s="9"/>
    </row>
    <row r="14" spans="1:16" ht="15.75">
      <c r="A14" s="28" t="s">
        <v>28</v>
      </c>
      <c r="B14" s="29"/>
      <c r="C14" s="30"/>
      <c r="D14" s="31">
        <f>SUM(D15:D23)</f>
        <v>21221034</v>
      </c>
      <c r="E14" s="31">
        <f aca="true" t="shared" si="3" ref="E14:M14">SUM(E15:E23)</f>
        <v>344209194</v>
      </c>
      <c r="F14" s="31">
        <f t="shared" si="3"/>
        <v>0</v>
      </c>
      <c r="G14" s="31">
        <f t="shared" si="3"/>
        <v>43272363</v>
      </c>
      <c r="H14" s="31">
        <f t="shared" si="3"/>
        <v>0</v>
      </c>
      <c r="I14" s="31">
        <f t="shared" si="3"/>
        <v>0</v>
      </c>
      <c r="J14" s="31">
        <f t="shared" si="3"/>
        <v>63153894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471856485</v>
      </c>
      <c r="O14" s="43">
        <f t="shared" si="1"/>
        <v>505.60132889297495</v>
      </c>
      <c r="P14" s="10"/>
    </row>
    <row r="15" spans="1:16" ht="15">
      <c r="A15" s="12"/>
      <c r="B15" s="44">
        <v>521</v>
      </c>
      <c r="C15" s="20" t="s">
        <v>29</v>
      </c>
      <c r="D15" s="46">
        <v>2651470</v>
      </c>
      <c r="E15" s="46">
        <v>131414587</v>
      </c>
      <c r="F15" s="46">
        <v>0</v>
      </c>
      <c r="G15" s="46">
        <v>0</v>
      </c>
      <c r="H15" s="46">
        <v>0</v>
      </c>
      <c r="I15" s="46">
        <v>0</v>
      </c>
      <c r="J15" s="46">
        <v>63153894</v>
      </c>
      <c r="K15" s="46">
        <v>0</v>
      </c>
      <c r="L15" s="46">
        <v>0</v>
      </c>
      <c r="M15" s="46">
        <v>0</v>
      </c>
      <c r="N15" s="46">
        <f>SUM(D15:M15)</f>
        <v>197219951</v>
      </c>
      <c r="O15" s="47">
        <f t="shared" si="1"/>
        <v>211.32414723474108</v>
      </c>
      <c r="P15" s="9"/>
    </row>
    <row r="16" spans="1:16" ht="15">
      <c r="A16" s="12"/>
      <c r="B16" s="44">
        <v>522</v>
      </c>
      <c r="C16" s="20" t="s">
        <v>30</v>
      </c>
      <c r="D16" s="46">
        <v>629714</v>
      </c>
      <c r="E16" s="46">
        <v>13741602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14371316</v>
      </c>
      <c r="O16" s="47">
        <f t="shared" si="1"/>
        <v>15.399081497292281</v>
      </c>
      <c r="P16" s="9"/>
    </row>
    <row r="17" spans="1:16" ht="15">
      <c r="A17" s="12"/>
      <c r="B17" s="44">
        <v>523</v>
      </c>
      <c r="C17" s="20" t="s">
        <v>136</v>
      </c>
      <c r="D17" s="46">
        <v>2451204</v>
      </c>
      <c r="E17" s="46">
        <v>94743166</v>
      </c>
      <c r="F17" s="46">
        <v>0</v>
      </c>
      <c r="G17" s="46">
        <v>4958209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102152579</v>
      </c>
      <c r="O17" s="47">
        <f t="shared" si="1"/>
        <v>109.45802661214798</v>
      </c>
      <c r="P17" s="9"/>
    </row>
    <row r="18" spans="1:16" ht="15">
      <c r="A18" s="12"/>
      <c r="B18" s="44">
        <v>524</v>
      </c>
      <c r="C18" s="20" t="s">
        <v>32</v>
      </c>
      <c r="D18" s="46">
        <v>1235889</v>
      </c>
      <c r="E18" s="46">
        <v>4306662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5542551</v>
      </c>
      <c r="O18" s="47">
        <f t="shared" si="1"/>
        <v>5.938926856239111</v>
      </c>
      <c r="P18" s="9"/>
    </row>
    <row r="19" spans="1:16" ht="15">
      <c r="A19" s="12"/>
      <c r="B19" s="44">
        <v>525</v>
      </c>
      <c r="C19" s="20" t="s">
        <v>33</v>
      </c>
      <c r="D19" s="46">
        <v>5626254</v>
      </c>
      <c r="E19" s="46">
        <v>8476194</v>
      </c>
      <c r="F19" s="46">
        <v>0</v>
      </c>
      <c r="G19" s="46">
        <v>745715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14848163</v>
      </c>
      <c r="O19" s="47">
        <f t="shared" si="1"/>
        <v>15.910030238154937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90485865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90485865</v>
      </c>
      <c r="O20" s="47">
        <f t="shared" si="1"/>
        <v>96.95696688375561</v>
      </c>
      <c r="P20" s="9"/>
    </row>
    <row r="21" spans="1:16" ht="15">
      <c r="A21" s="12"/>
      <c r="B21" s="44">
        <v>527</v>
      </c>
      <c r="C21" s="20" t="s">
        <v>35</v>
      </c>
      <c r="D21" s="46">
        <v>4912387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4912387</v>
      </c>
      <c r="O21" s="47">
        <f t="shared" si="1"/>
        <v>5.263696641228899</v>
      </c>
      <c r="P21" s="9"/>
    </row>
    <row r="22" spans="1:16" ht="15">
      <c r="A22" s="12"/>
      <c r="B22" s="44">
        <v>528</v>
      </c>
      <c r="C22" s="20" t="s">
        <v>36</v>
      </c>
      <c r="D22" s="46">
        <v>1070062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1070062</v>
      </c>
      <c r="O22" s="47">
        <f t="shared" si="1"/>
        <v>1.1465875459947839</v>
      </c>
      <c r="P22" s="9"/>
    </row>
    <row r="23" spans="1:16" ht="15">
      <c r="A23" s="12"/>
      <c r="B23" s="44">
        <v>529</v>
      </c>
      <c r="C23" s="20" t="s">
        <v>37</v>
      </c>
      <c r="D23" s="46">
        <v>2644054</v>
      </c>
      <c r="E23" s="46">
        <v>1041118</v>
      </c>
      <c r="F23" s="46">
        <v>0</v>
      </c>
      <c r="G23" s="46">
        <v>37568439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41253611</v>
      </c>
      <c r="O23" s="47">
        <f t="shared" si="1"/>
        <v>44.203865383420236</v>
      </c>
      <c r="P23" s="9"/>
    </row>
    <row r="24" spans="1:16" ht="15.75">
      <c r="A24" s="28" t="s">
        <v>38</v>
      </c>
      <c r="B24" s="29"/>
      <c r="C24" s="30"/>
      <c r="D24" s="31">
        <f aca="true" t="shared" si="5" ref="D24:M24">SUM(D25:D29)</f>
        <v>8390097</v>
      </c>
      <c r="E24" s="31">
        <f t="shared" si="5"/>
        <v>15299534</v>
      </c>
      <c r="F24" s="31">
        <f t="shared" si="5"/>
        <v>0</v>
      </c>
      <c r="G24" s="31">
        <f t="shared" si="5"/>
        <v>12189219</v>
      </c>
      <c r="H24" s="31">
        <f t="shared" si="5"/>
        <v>0</v>
      </c>
      <c r="I24" s="31">
        <f t="shared" si="5"/>
        <v>228838549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aca="true" t="shared" si="6" ref="N24:N29">SUM(D24:M24)</f>
        <v>264717399</v>
      </c>
      <c r="O24" s="43">
        <f t="shared" si="1"/>
        <v>283.648679143388</v>
      </c>
      <c r="P24" s="10"/>
    </row>
    <row r="25" spans="1:16" ht="15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87062819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87062819</v>
      </c>
      <c r="O25" s="47">
        <f t="shared" si="1"/>
        <v>93.28912155052515</v>
      </c>
      <c r="P25" s="9"/>
    </row>
    <row r="26" spans="1:16" ht="15">
      <c r="A26" s="12"/>
      <c r="B26" s="44">
        <v>534</v>
      </c>
      <c r="C26" s="20" t="s">
        <v>137</v>
      </c>
      <c r="D26" s="46">
        <v>0</v>
      </c>
      <c r="E26" s="46">
        <v>1159200</v>
      </c>
      <c r="F26" s="46">
        <v>0</v>
      </c>
      <c r="G26" s="46">
        <v>0</v>
      </c>
      <c r="H26" s="46">
        <v>0</v>
      </c>
      <c r="I26" s="46">
        <v>85278672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86437872</v>
      </c>
      <c r="O26" s="47">
        <f t="shared" si="1"/>
        <v>92.61948142957253</v>
      </c>
      <c r="P26" s="9"/>
    </row>
    <row r="27" spans="1:16" ht="15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1811209</v>
      </c>
      <c r="H27" s="46">
        <v>0</v>
      </c>
      <c r="I27" s="46">
        <v>56497058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58308267</v>
      </c>
      <c r="O27" s="47">
        <f t="shared" si="1"/>
        <v>62.478186096449214</v>
      </c>
      <c r="P27" s="9"/>
    </row>
    <row r="28" spans="1:16" ht="15">
      <c r="A28" s="12"/>
      <c r="B28" s="44">
        <v>537</v>
      </c>
      <c r="C28" s="20" t="s">
        <v>138</v>
      </c>
      <c r="D28" s="46">
        <v>3788810</v>
      </c>
      <c r="E28" s="46">
        <v>1301761</v>
      </c>
      <c r="F28" s="46">
        <v>0</v>
      </c>
      <c r="G28" s="46">
        <v>6268670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11359241</v>
      </c>
      <c r="O28" s="47">
        <f t="shared" si="1"/>
        <v>12.171597778963587</v>
      </c>
      <c r="P28" s="9"/>
    </row>
    <row r="29" spans="1:16" ht="15">
      <c r="A29" s="12"/>
      <c r="B29" s="44">
        <v>538</v>
      </c>
      <c r="C29" s="20" t="s">
        <v>139</v>
      </c>
      <c r="D29" s="46">
        <v>4601287</v>
      </c>
      <c r="E29" s="46">
        <v>12838573</v>
      </c>
      <c r="F29" s="46">
        <v>0</v>
      </c>
      <c r="G29" s="46">
        <v>4109340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21549200</v>
      </c>
      <c r="O29" s="47">
        <f t="shared" si="1"/>
        <v>23.09029228787752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139577</v>
      </c>
      <c r="E30" s="31">
        <f t="shared" si="7"/>
        <v>22512445</v>
      </c>
      <c r="F30" s="31">
        <f t="shared" si="7"/>
        <v>0</v>
      </c>
      <c r="G30" s="31">
        <f t="shared" si="7"/>
        <v>31623265</v>
      </c>
      <c r="H30" s="31">
        <f t="shared" si="7"/>
        <v>0</v>
      </c>
      <c r="I30" s="31">
        <f t="shared" si="7"/>
        <v>12981902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4521159</v>
      </c>
      <c r="N30" s="31">
        <f aca="true" t="shared" si="8" ref="N30:N38">SUM(D30:M30)</f>
        <v>71778348</v>
      </c>
      <c r="O30" s="43">
        <f t="shared" si="1"/>
        <v>76.91158072044387</v>
      </c>
      <c r="P30" s="10"/>
    </row>
    <row r="31" spans="1:16" ht="15">
      <c r="A31" s="12"/>
      <c r="B31" s="44">
        <v>541</v>
      </c>
      <c r="C31" s="20" t="s">
        <v>140</v>
      </c>
      <c r="D31" s="46">
        <v>139577</v>
      </c>
      <c r="E31" s="46">
        <v>22512445</v>
      </c>
      <c r="F31" s="46">
        <v>0</v>
      </c>
      <c r="G31" s="46">
        <v>31623265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54275287</v>
      </c>
      <c r="O31" s="47">
        <f t="shared" si="1"/>
        <v>58.1567872978319</v>
      </c>
      <c r="P31" s="9"/>
    </row>
    <row r="32" spans="1:16" ht="15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12981902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12981902</v>
      </c>
      <c r="O32" s="47">
        <f t="shared" si="1"/>
        <v>13.910303474494727</v>
      </c>
      <c r="P32" s="9"/>
    </row>
    <row r="33" spans="1:16" ht="15">
      <c r="A33" s="12"/>
      <c r="B33" s="44">
        <v>549</v>
      </c>
      <c r="C33" s="20" t="s">
        <v>141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4521159</v>
      </c>
      <c r="N33" s="46">
        <f t="shared" si="8"/>
        <v>4521159</v>
      </c>
      <c r="O33" s="47">
        <f t="shared" si="1"/>
        <v>4.844489948117241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SUM(D35:D37)</f>
        <v>9662244</v>
      </c>
      <c r="E34" s="31">
        <f t="shared" si="9"/>
        <v>38781172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8922950</v>
      </c>
      <c r="N34" s="31">
        <f t="shared" si="8"/>
        <v>57366366</v>
      </c>
      <c r="O34" s="43">
        <f t="shared" si="1"/>
        <v>61.46892499180291</v>
      </c>
      <c r="P34" s="10"/>
    </row>
    <row r="35" spans="1:16" ht="15">
      <c r="A35" s="13"/>
      <c r="B35" s="45">
        <v>551</v>
      </c>
      <c r="C35" s="21" t="s">
        <v>142</v>
      </c>
      <c r="D35" s="46">
        <v>684031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684031</v>
      </c>
      <c r="O35" s="47">
        <f t="shared" si="1"/>
        <v>0.7329495166395573</v>
      </c>
      <c r="P35" s="9"/>
    </row>
    <row r="36" spans="1:16" ht="15">
      <c r="A36" s="13"/>
      <c r="B36" s="45">
        <v>552</v>
      </c>
      <c r="C36" s="21" t="s">
        <v>50</v>
      </c>
      <c r="D36" s="46">
        <v>8696707</v>
      </c>
      <c r="E36" s="46">
        <v>29356415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38053122</v>
      </c>
      <c r="O36" s="47">
        <f t="shared" si="1"/>
        <v>40.77449322695332</v>
      </c>
      <c r="P36" s="9"/>
    </row>
    <row r="37" spans="1:16" ht="15">
      <c r="A37" s="13"/>
      <c r="B37" s="45">
        <v>554</v>
      </c>
      <c r="C37" s="21" t="s">
        <v>52</v>
      </c>
      <c r="D37" s="46">
        <v>281506</v>
      </c>
      <c r="E37" s="46">
        <v>9424757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8922950</v>
      </c>
      <c r="N37" s="46">
        <f t="shared" si="8"/>
        <v>18629213</v>
      </c>
      <c r="O37" s="47">
        <f aca="true" t="shared" si="10" ref="O37:O68">(N37/O$81)</f>
        <v>19.961482248210036</v>
      </c>
      <c r="P37" s="9"/>
    </row>
    <row r="38" spans="1:16" ht="15.75">
      <c r="A38" s="28" t="s">
        <v>54</v>
      </c>
      <c r="B38" s="29"/>
      <c r="C38" s="30"/>
      <c r="D38" s="31">
        <f aca="true" t="shared" si="11" ref="D38:M38">SUM(D39:D42)</f>
        <v>56252536</v>
      </c>
      <c r="E38" s="31">
        <f t="shared" si="11"/>
        <v>8231810</v>
      </c>
      <c r="F38" s="31">
        <f t="shared" si="11"/>
        <v>0</v>
      </c>
      <c r="G38" s="31">
        <f t="shared" si="11"/>
        <v>46288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333</v>
      </c>
      <c r="N38" s="31">
        <f t="shared" si="8"/>
        <v>64530967</v>
      </c>
      <c r="O38" s="43">
        <f t="shared" si="10"/>
        <v>69.14590284787272</v>
      </c>
      <c r="P38" s="10"/>
    </row>
    <row r="39" spans="1:16" ht="15">
      <c r="A39" s="12"/>
      <c r="B39" s="44">
        <v>562</v>
      </c>
      <c r="C39" s="20" t="s">
        <v>143</v>
      </c>
      <c r="D39" s="46">
        <v>44593503</v>
      </c>
      <c r="E39" s="46">
        <v>8064060</v>
      </c>
      <c r="F39" s="46">
        <v>0</v>
      </c>
      <c r="G39" s="46">
        <v>46288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333</v>
      </c>
      <c r="N39" s="46">
        <f aca="true" t="shared" si="12" ref="N39:N47">SUM(D39:M39)</f>
        <v>52704184</v>
      </c>
      <c r="O39" s="47">
        <f t="shared" si="10"/>
        <v>56.47332677566118</v>
      </c>
      <c r="P39" s="9"/>
    </row>
    <row r="40" spans="1:16" ht="15">
      <c r="A40" s="12"/>
      <c r="B40" s="44">
        <v>563</v>
      </c>
      <c r="C40" s="20" t="s">
        <v>144</v>
      </c>
      <c r="D40" s="46">
        <v>2451923</v>
      </c>
      <c r="E40" s="46">
        <v>50000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2501923</v>
      </c>
      <c r="O40" s="47">
        <f t="shared" si="10"/>
        <v>2.6808481684593115</v>
      </c>
      <c r="P40" s="9"/>
    </row>
    <row r="41" spans="1:16" ht="15">
      <c r="A41" s="12"/>
      <c r="B41" s="44">
        <v>564</v>
      </c>
      <c r="C41" s="20" t="s">
        <v>145</v>
      </c>
      <c r="D41" s="46">
        <v>2602266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2602266</v>
      </c>
      <c r="O41" s="47">
        <f t="shared" si="10"/>
        <v>2.7883672039243166</v>
      </c>
      <c r="P41" s="9"/>
    </row>
    <row r="42" spans="1:16" ht="15">
      <c r="A42" s="12"/>
      <c r="B42" s="44">
        <v>569</v>
      </c>
      <c r="C42" s="20" t="s">
        <v>58</v>
      </c>
      <c r="D42" s="46">
        <v>6604844</v>
      </c>
      <c r="E42" s="46">
        <v>117750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6722594</v>
      </c>
      <c r="O42" s="47">
        <f t="shared" si="10"/>
        <v>7.203360699827915</v>
      </c>
      <c r="P42" s="9"/>
    </row>
    <row r="43" spans="1:16" ht="15.75">
      <c r="A43" s="28" t="s">
        <v>59</v>
      </c>
      <c r="B43" s="29"/>
      <c r="C43" s="30"/>
      <c r="D43" s="31">
        <f aca="true" t="shared" si="13" ref="D43:M43">SUM(D44:D47)</f>
        <v>16453651</v>
      </c>
      <c r="E43" s="31">
        <f t="shared" si="13"/>
        <v>6194981</v>
      </c>
      <c r="F43" s="31">
        <f t="shared" si="13"/>
        <v>0</v>
      </c>
      <c r="G43" s="31">
        <f t="shared" si="13"/>
        <v>3473661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26122293</v>
      </c>
      <c r="O43" s="43">
        <f t="shared" si="10"/>
        <v>27.990430299016992</v>
      </c>
      <c r="P43" s="9"/>
    </row>
    <row r="44" spans="1:16" ht="15">
      <c r="A44" s="12"/>
      <c r="B44" s="44">
        <v>571</v>
      </c>
      <c r="C44" s="20" t="s">
        <v>60</v>
      </c>
      <c r="D44" s="46">
        <v>0</v>
      </c>
      <c r="E44" s="46">
        <v>5414690</v>
      </c>
      <c r="F44" s="46">
        <v>0</v>
      </c>
      <c r="G44" s="46">
        <v>976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5415666</v>
      </c>
      <c r="O44" s="47">
        <f t="shared" si="10"/>
        <v>5.80296766810464</v>
      </c>
      <c r="P44" s="9"/>
    </row>
    <row r="45" spans="1:16" ht="15">
      <c r="A45" s="12"/>
      <c r="B45" s="44">
        <v>572</v>
      </c>
      <c r="C45" s="20" t="s">
        <v>146</v>
      </c>
      <c r="D45" s="46">
        <v>16086727</v>
      </c>
      <c r="E45" s="46">
        <v>772360</v>
      </c>
      <c r="F45" s="46">
        <v>0</v>
      </c>
      <c r="G45" s="46">
        <v>3472685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20331772</v>
      </c>
      <c r="O45" s="47">
        <f t="shared" si="10"/>
        <v>21.785799853845347</v>
      </c>
      <c r="P45" s="9"/>
    </row>
    <row r="46" spans="1:16" ht="15">
      <c r="A46" s="12"/>
      <c r="B46" s="44">
        <v>573</v>
      </c>
      <c r="C46" s="20" t="s">
        <v>62</v>
      </c>
      <c r="D46" s="46">
        <v>366924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366924</v>
      </c>
      <c r="O46" s="47">
        <f t="shared" si="10"/>
        <v>0.3931645911419993</v>
      </c>
      <c r="P46" s="9"/>
    </row>
    <row r="47" spans="1:16" ht="15">
      <c r="A47" s="12"/>
      <c r="B47" s="44">
        <v>575</v>
      </c>
      <c r="C47" s="20" t="s">
        <v>147</v>
      </c>
      <c r="D47" s="46">
        <v>0</v>
      </c>
      <c r="E47" s="46">
        <v>7931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7931</v>
      </c>
      <c r="O47" s="47">
        <f t="shared" si="10"/>
        <v>0.008498185925006804</v>
      </c>
      <c r="P47" s="9"/>
    </row>
    <row r="48" spans="1:16" ht="15.75">
      <c r="A48" s="28" t="s">
        <v>148</v>
      </c>
      <c r="B48" s="29"/>
      <c r="C48" s="30"/>
      <c r="D48" s="31">
        <f aca="true" t="shared" si="14" ref="D48:M48">SUM(D49:D52)</f>
        <v>8470430</v>
      </c>
      <c r="E48" s="31">
        <f t="shared" si="14"/>
        <v>7261862</v>
      </c>
      <c r="F48" s="31">
        <f t="shared" si="14"/>
        <v>0</v>
      </c>
      <c r="G48" s="31">
        <f t="shared" si="14"/>
        <v>1345440</v>
      </c>
      <c r="H48" s="31">
        <f t="shared" si="14"/>
        <v>0</v>
      </c>
      <c r="I48" s="31">
        <f t="shared" si="14"/>
        <v>0</v>
      </c>
      <c r="J48" s="31">
        <f t="shared" si="14"/>
        <v>93439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17171171</v>
      </c>
      <c r="O48" s="43">
        <f t="shared" si="10"/>
        <v>18.39916829001198</v>
      </c>
      <c r="P48" s="9"/>
    </row>
    <row r="49" spans="1:16" ht="15">
      <c r="A49" s="12"/>
      <c r="B49" s="44">
        <v>581</v>
      </c>
      <c r="C49" s="20" t="s">
        <v>149</v>
      </c>
      <c r="D49" s="46">
        <v>8470430</v>
      </c>
      <c r="E49" s="46">
        <v>6241580</v>
      </c>
      <c r="F49" s="46">
        <v>0</v>
      </c>
      <c r="G49" s="46">
        <v>1345440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16057450</v>
      </c>
      <c r="O49" s="47">
        <f t="shared" si="10"/>
        <v>17.205799468099926</v>
      </c>
      <c r="P49" s="9"/>
    </row>
    <row r="50" spans="1:16" ht="15">
      <c r="A50" s="12"/>
      <c r="B50" s="44">
        <v>583</v>
      </c>
      <c r="C50" s="20" t="s">
        <v>66</v>
      </c>
      <c r="D50" s="46">
        <v>0</v>
      </c>
      <c r="E50" s="46">
        <v>1006442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5" ref="N50:N58">SUM(D50:M50)</f>
        <v>1006442</v>
      </c>
      <c r="O50" s="47">
        <f t="shared" si="10"/>
        <v>1.0784177580047531</v>
      </c>
      <c r="P50" s="9"/>
    </row>
    <row r="51" spans="1:16" ht="15">
      <c r="A51" s="12"/>
      <c r="B51" s="44">
        <v>587</v>
      </c>
      <c r="C51" s="20" t="s">
        <v>150</v>
      </c>
      <c r="D51" s="46">
        <v>0</v>
      </c>
      <c r="E51" s="46">
        <v>13840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13840</v>
      </c>
      <c r="O51" s="47">
        <f t="shared" si="10"/>
        <v>0.014829768402735364</v>
      </c>
      <c r="P51" s="9"/>
    </row>
    <row r="52" spans="1:16" ht="15">
      <c r="A52" s="12"/>
      <c r="B52" s="44">
        <v>591</v>
      </c>
      <c r="C52" s="20" t="s">
        <v>151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93439</v>
      </c>
      <c r="K52" s="46">
        <v>0</v>
      </c>
      <c r="L52" s="46">
        <v>0</v>
      </c>
      <c r="M52" s="46">
        <v>0</v>
      </c>
      <c r="N52" s="46">
        <f t="shared" si="15"/>
        <v>93439</v>
      </c>
      <c r="O52" s="47">
        <f t="shared" si="10"/>
        <v>0.10012129550456572</v>
      </c>
      <c r="P52" s="9"/>
    </row>
    <row r="53" spans="1:16" ht="15.75">
      <c r="A53" s="28" t="s">
        <v>70</v>
      </c>
      <c r="B53" s="29"/>
      <c r="C53" s="30"/>
      <c r="D53" s="31">
        <f aca="true" t="shared" si="16" ref="D53:M53">SUM(D54:D78)</f>
        <v>15858091</v>
      </c>
      <c r="E53" s="31">
        <f t="shared" si="16"/>
        <v>45458220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61316311</v>
      </c>
      <c r="O53" s="43">
        <f t="shared" si="10"/>
        <v>65.7013505375791</v>
      </c>
      <c r="P53" s="9"/>
    </row>
    <row r="54" spans="1:16" ht="15">
      <c r="A54" s="12"/>
      <c r="B54" s="44">
        <v>602</v>
      </c>
      <c r="C54" s="20" t="s">
        <v>152</v>
      </c>
      <c r="D54" s="46">
        <v>225541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225541</v>
      </c>
      <c r="O54" s="47">
        <f t="shared" si="10"/>
        <v>0.24167057769662836</v>
      </c>
      <c r="P54" s="9"/>
    </row>
    <row r="55" spans="1:16" ht="15">
      <c r="A55" s="12"/>
      <c r="B55" s="44">
        <v>603</v>
      </c>
      <c r="C55" s="20" t="s">
        <v>153</v>
      </c>
      <c r="D55" s="46">
        <v>944446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944446</v>
      </c>
      <c r="O55" s="47">
        <f t="shared" si="10"/>
        <v>1.0119881104689163</v>
      </c>
      <c r="P55" s="9"/>
    </row>
    <row r="56" spans="1:16" ht="15">
      <c r="A56" s="12"/>
      <c r="B56" s="44">
        <v>604</v>
      </c>
      <c r="C56" s="20" t="s">
        <v>154</v>
      </c>
      <c r="D56" s="46">
        <v>0</v>
      </c>
      <c r="E56" s="46">
        <v>1351318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1351318</v>
      </c>
      <c r="O56" s="47">
        <f t="shared" si="10"/>
        <v>1.447957585147944</v>
      </c>
      <c r="P56" s="9"/>
    </row>
    <row r="57" spans="1:16" ht="15">
      <c r="A57" s="12"/>
      <c r="B57" s="44">
        <v>606</v>
      </c>
      <c r="C57" s="20" t="s">
        <v>155</v>
      </c>
      <c r="D57" s="46">
        <v>602817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602817</v>
      </c>
      <c r="O57" s="47">
        <f t="shared" si="10"/>
        <v>0.6459274927190551</v>
      </c>
      <c r="P57" s="9"/>
    </row>
    <row r="58" spans="1:16" ht="15">
      <c r="A58" s="12"/>
      <c r="B58" s="44">
        <v>608</v>
      </c>
      <c r="C58" s="20" t="s">
        <v>156</v>
      </c>
      <c r="D58" s="46">
        <v>0</v>
      </c>
      <c r="E58" s="46">
        <v>629024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629024</v>
      </c>
      <c r="O58" s="47">
        <f t="shared" si="10"/>
        <v>0.6740086878440903</v>
      </c>
      <c r="P58" s="9"/>
    </row>
    <row r="59" spans="1:16" ht="15">
      <c r="A59" s="12"/>
      <c r="B59" s="44">
        <v>609</v>
      </c>
      <c r="C59" s="20" t="s">
        <v>157</v>
      </c>
      <c r="D59" s="46">
        <v>575668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575668</v>
      </c>
      <c r="O59" s="47">
        <f t="shared" si="10"/>
        <v>0.616836930409383</v>
      </c>
      <c r="P59" s="9"/>
    </row>
    <row r="60" spans="1:16" ht="15">
      <c r="A60" s="12"/>
      <c r="B60" s="44">
        <v>614</v>
      </c>
      <c r="C60" s="20" t="s">
        <v>158</v>
      </c>
      <c r="D60" s="46">
        <v>0</v>
      </c>
      <c r="E60" s="46">
        <v>4256426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73">SUM(D60:M60)</f>
        <v>4256426</v>
      </c>
      <c r="O60" s="47">
        <f t="shared" si="10"/>
        <v>4.560824552267433</v>
      </c>
      <c r="P60" s="9"/>
    </row>
    <row r="61" spans="1:16" ht="15">
      <c r="A61" s="12"/>
      <c r="B61" s="44">
        <v>622</v>
      </c>
      <c r="C61" s="20" t="s">
        <v>77</v>
      </c>
      <c r="D61" s="46">
        <v>587029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587029</v>
      </c>
      <c r="O61" s="47">
        <f t="shared" si="10"/>
        <v>0.6290104129833336</v>
      </c>
      <c r="P61" s="9"/>
    </row>
    <row r="62" spans="1:16" ht="15">
      <c r="A62" s="12"/>
      <c r="B62" s="44">
        <v>623</v>
      </c>
      <c r="C62" s="20" t="s">
        <v>110</v>
      </c>
      <c r="D62" s="46">
        <v>0</v>
      </c>
      <c r="E62" s="46">
        <v>1070695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1070695</v>
      </c>
      <c r="O62" s="47">
        <f t="shared" si="10"/>
        <v>1.1472658150264985</v>
      </c>
      <c r="P62" s="9"/>
    </row>
    <row r="63" spans="1:16" ht="15">
      <c r="A63" s="12"/>
      <c r="B63" s="44">
        <v>634</v>
      </c>
      <c r="C63" s="20" t="s">
        <v>162</v>
      </c>
      <c r="D63" s="46">
        <v>0</v>
      </c>
      <c r="E63" s="46">
        <v>3293704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3293704</v>
      </c>
      <c r="O63" s="47">
        <f t="shared" si="10"/>
        <v>3.5292534325984883</v>
      </c>
      <c r="P63" s="9"/>
    </row>
    <row r="64" spans="1:16" ht="15">
      <c r="A64" s="12"/>
      <c r="B64" s="44">
        <v>654</v>
      </c>
      <c r="C64" s="20" t="s">
        <v>163</v>
      </c>
      <c r="D64" s="46">
        <v>0</v>
      </c>
      <c r="E64" s="46">
        <v>2247100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2247100</v>
      </c>
      <c r="O64" s="47">
        <f t="shared" si="10"/>
        <v>2.4078014868342943</v>
      </c>
      <c r="P64" s="9"/>
    </row>
    <row r="65" spans="1:16" ht="15">
      <c r="A65" s="12"/>
      <c r="B65" s="44">
        <v>671</v>
      </c>
      <c r="C65" s="20" t="s">
        <v>80</v>
      </c>
      <c r="D65" s="46">
        <v>406698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406698</v>
      </c>
      <c r="O65" s="47">
        <f t="shared" si="10"/>
        <v>0.43578303105893545</v>
      </c>
      <c r="P65" s="9"/>
    </row>
    <row r="66" spans="1:16" ht="15">
      <c r="A66" s="12"/>
      <c r="B66" s="44">
        <v>674</v>
      </c>
      <c r="C66" s="20" t="s">
        <v>164</v>
      </c>
      <c r="D66" s="46">
        <v>0</v>
      </c>
      <c r="E66" s="46">
        <v>1452523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1452523</v>
      </c>
      <c r="O66" s="47">
        <f t="shared" si="10"/>
        <v>1.5564002665929464</v>
      </c>
      <c r="P66" s="9"/>
    </row>
    <row r="67" spans="1:16" ht="15">
      <c r="A67" s="12"/>
      <c r="B67" s="44">
        <v>685</v>
      </c>
      <c r="C67" s="20" t="s">
        <v>83</v>
      </c>
      <c r="D67" s="46">
        <v>15762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15762</v>
      </c>
      <c r="O67" s="47">
        <f t="shared" si="10"/>
        <v>0.016889220344213498</v>
      </c>
      <c r="P67" s="9"/>
    </row>
    <row r="68" spans="1:16" ht="15">
      <c r="A68" s="12"/>
      <c r="B68" s="44">
        <v>691</v>
      </c>
      <c r="C68" s="20" t="s">
        <v>84</v>
      </c>
      <c r="D68" s="46">
        <v>574441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574441</v>
      </c>
      <c r="O68" s="47">
        <f t="shared" si="10"/>
        <v>0.6155221814332157</v>
      </c>
      <c r="P68" s="9"/>
    </row>
    <row r="69" spans="1:16" ht="15">
      <c r="A69" s="12"/>
      <c r="B69" s="44">
        <v>694</v>
      </c>
      <c r="C69" s="20" t="s">
        <v>167</v>
      </c>
      <c r="D69" s="46">
        <v>0</v>
      </c>
      <c r="E69" s="46">
        <v>1395706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1395706</v>
      </c>
      <c r="O69" s="47">
        <f aca="true" t="shared" si="18" ref="O69:O79">(N69/O$81)</f>
        <v>1.4955199955424974</v>
      </c>
      <c r="P69" s="9"/>
    </row>
    <row r="70" spans="1:16" ht="15">
      <c r="A70" s="12"/>
      <c r="B70" s="44">
        <v>711</v>
      </c>
      <c r="C70" s="20" t="s">
        <v>124</v>
      </c>
      <c r="D70" s="46">
        <v>0</v>
      </c>
      <c r="E70" s="46">
        <v>16331760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16331760</v>
      </c>
      <c r="O70" s="47">
        <f t="shared" si="18"/>
        <v>17.49972676366021</v>
      </c>
      <c r="P70" s="9"/>
    </row>
    <row r="71" spans="1:16" ht="15">
      <c r="A71" s="12"/>
      <c r="B71" s="44">
        <v>712</v>
      </c>
      <c r="C71" s="20" t="s">
        <v>125</v>
      </c>
      <c r="D71" s="46">
        <v>5367956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5367956</v>
      </c>
      <c r="O71" s="47">
        <f t="shared" si="18"/>
        <v>5.751845684687407</v>
      </c>
      <c r="P71" s="9"/>
    </row>
    <row r="72" spans="1:16" ht="15">
      <c r="A72" s="12"/>
      <c r="B72" s="44">
        <v>713</v>
      </c>
      <c r="C72" s="20" t="s">
        <v>170</v>
      </c>
      <c r="D72" s="46">
        <v>5946755</v>
      </c>
      <c r="E72" s="46">
        <v>3316048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9262803</v>
      </c>
      <c r="O72" s="47">
        <f t="shared" si="18"/>
        <v>9.925232893797856</v>
      </c>
      <c r="P72" s="9"/>
    </row>
    <row r="73" spans="1:16" ht="15">
      <c r="A73" s="12"/>
      <c r="B73" s="44">
        <v>714</v>
      </c>
      <c r="C73" s="20" t="s">
        <v>127</v>
      </c>
      <c r="D73" s="46">
        <v>253511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253511</v>
      </c>
      <c r="O73" s="47">
        <f t="shared" si="18"/>
        <v>0.2716408538689194</v>
      </c>
      <c r="P73" s="9"/>
    </row>
    <row r="74" spans="1:16" ht="15">
      <c r="A74" s="12"/>
      <c r="B74" s="44">
        <v>715</v>
      </c>
      <c r="C74" s="20" t="s">
        <v>128</v>
      </c>
      <c r="D74" s="46">
        <v>357467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aca="true" t="shared" si="19" ref="N74:N79">SUM(D74:M74)</f>
        <v>357467</v>
      </c>
      <c r="O74" s="47">
        <f t="shared" si="18"/>
        <v>0.3830312732384828</v>
      </c>
      <c r="P74" s="9"/>
    </row>
    <row r="75" spans="1:16" ht="15">
      <c r="A75" s="12"/>
      <c r="B75" s="44">
        <v>716</v>
      </c>
      <c r="C75" s="20" t="s">
        <v>129</v>
      </c>
      <c r="D75" s="46">
        <v>0</v>
      </c>
      <c r="E75" s="46">
        <v>721820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721820</v>
      </c>
      <c r="O75" s="47">
        <f t="shared" si="18"/>
        <v>0.7734409991663613</v>
      </c>
      <c r="P75" s="9"/>
    </row>
    <row r="76" spans="1:16" ht="15">
      <c r="A76" s="12"/>
      <c r="B76" s="44">
        <v>724</v>
      </c>
      <c r="C76" s="20" t="s">
        <v>171</v>
      </c>
      <c r="D76" s="46">
        <v>0</v>
      </c>
      <c r="E76" s="46">
        <v>3313411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3313411</v>
      </c>
      <c r="O76" s="47">
        <f t="shared" si="18"/>
        <v>3.550369779846516</v>
      </c>
      <c r="P76" s="9"/>
    </row>
    <row r="77" spans="1:16" ht="15">
      <c r="A77" s="12"/>
      <c r="B77" s="44">
        <v>744</v>
      </c>
      <c r="C77" s="20" t="s">
        <v>174</v>
      </c>
      <c r="D77" s="46">
        <v>0</v>
      </c>
      <c r="E77" s="46">
        <v>2057532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2057532</v>
      </c>
      <c r="O77" s="47">
        <f t="shared" si="18"/>
        <v>2.20467652031914</v>
      </c>
      <c r="P77" s="9"/>
    </row>
    <row r="78" spans="1:16" ht="15.75" thickBot="1">
      <c r="A78" s="12"/>
      <c r="B78" s="44">
        <v>764</v>
      </c>
      <c r="C78" s="20" t="s">
        <v>175</v>
      </c>
      <c r="D78" s="46">
        <v>0</v>
      </c>
      <c r="E78" s="46">
        <v>4021153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4021153</v>
      </c>
      <c r="O78" s="47">
        <f t="shared" si="18"/>
        <v>4.308725990026338</v>
      </c>
      <c r="P78" s="9"/>
    </row>
    <row r="79" spans="1:119" ht="16.5" thickBot="1">
      <c r="A79" s="14" t="s">
        <v>10</v>
      </c>
      <c r="B79" s="23"/>
      <c r="C79" s="22"/>
      <c r="D79" s="15">
        <f aca="true" t="shared" si="20" ref="D79:M79">SUM(D5,D14,D24,D30,D34,D38,D43,D48,D53)</f>
        <v>194682734</v>
      </c>
      <c r="E79" s="15">
        <f t="shared" si="20"/>
        <v>549609962</v>
      </c>
      <c r="F79" s="15">
        <f t="shared" si="20"/>
        <v>0</v>
      </c>
      <c r="G79" s="15">
        <f t="shared" si="20"/>
        <v>115430827</v>
      </c>
      <c r="H79" s="15">
        <f t="shared" si="20"/>
        <v>0</v>
      </c>
      <c r="I79" s="15">
        <f t="shared" si="20"/>
        <v>248173378</v>
      </c>
      <c r="J79" s="15">
        <f t="shared" si="20"/>
        <v>179570338</v>
      </c>
      <c r="K79" s="15">
        <f t="shared" si="20"/>
        <v>0</v>
      </c>
      <c r="L79" s="15">
        <f t="shared" si="20"/>
        <v>0</v>
      </c>
      <c r="M79" s="15">
        <f t="shared" si="20"/>
        <v>14309210</v>
      </c>
      <c r="N79" s="15">
        <f t="shared" si="19"/>
        <v>1301776449</v>
      </c>
      <c r="O79" s="37">
        <f t="shared" si="18"/>
        <v>1394.8730672547142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176</v>
      </c>
      <c r="M81" s="48"/>
      <c r="N81" s="48"/>
      <c r="O81" s="41">
        <v>933258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19</v>
      </c>
      <c r="B5" s="25"/>
      <c r="C5" s="25"/>
      <c r="D5" s="26">
        <f aca="true" t="shared" si="0" ref="D5:M5">SUM(D6:D13)</f>
        <v>58940639</v>
      </c>
      <c r="E5" s="26">
        <f t="shared" si="0"/>
        <v>56589375</v>
      </c>
      <c r="F5" s="26">
        <f t="shared" si="0"/>
        <v>0</v>
      </c>
      <c r="G5" s="26">
        <f t="shared" si="0"/>
        <v>7735888</v>
      </c>
      <c r="H5" s="26">
        <f t="shared" si="0"/>
        <v>0</v>
      </c>
      <c r="I5" s="26">
        <f t="shared" si="0"/>
        <v>4998422</v>
      </c>
      <c r="J5" s="26">
        <f t="shared" si="0"/>
        <v>116048000</v>
      </c>
      <c r="K5" s="26">
        <f t="shared" si="0"/>
        <v>0</v>
      </c>
      <c r="L5" s="26">
        <f t="shared" si="0"/>
        <v>0</v>
      </c>
      <c r="M5" s="26">
        <f t="shared" si="0"/>
        <v>854732</v>
      </c>
      <c r="N5" s="27">
        <f>SUM(D5:M5)</f>
        <v>245167056</v>
      </c>
      <c r="O5" s="32">
        <f aca="true" t="shared" si="1" ref="O5:O36">(N5/O$81)</f>
        <v>264.58494512254344</v>
      </c>
      <c r="P5" s="6"/>
    </row>
    <row r="6" spans="1:16" ht="15">
      <c r="A6" s="12"/>
      <c r="B6" s="44">
        <v>511</v>
      </c>
      <c r="C6" s="20" t="s">
        <v>20</v>
      </c>
      <c r="D6" s="46">
        <v>1407554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1407554</v>
      </c>
      <c r="O6" s="47">
        <f t="shared" si="1"/>
        <v>1.5190360561617078</v>
      </c>
      <c r="P6" s="9"/>
    </row>
    <row r="7" spans="1:16" ht="15">
      <c r="A7" s="12"/>
      <c r="B7" s="44">
        <v>512</v>
      </c>
      <c r="C7" s="20" t="s">
        <v>21</v>
      </c>
      <c r="D7" s="46">
        <v>1347855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1347855</v>
      </c>
      <c r="O7" s="47">
        <f t="shared" si="1"/>
        <v>1.4546087350665329</v>
      </c>
      <c r="P7" s="9"/>
    </row>
    <row r="8" spans="1:16" ht="15">
      <c r="A8" s="12"/>
      <c r="B8" s="44">
        <v>513</v>
      </c>
      <c r="C8" s="20" t="s">
        <v>22</v>
      </c>
      <c r="D8" s="46">
        <v>9096477</v>
      </c>
      <c r="E8" s="46">
        <v>41550244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50646721</v>
      </c>
      <c r="O8" s="47">
        <f t="shared" si="1"/>
        <v>54.6580772924963</v>
      </c>
      <c r="P8" s="9"/>
    </row>
    <row r="9" spans="1:16" ht="15">
      <c r="A9" s="12"/>
      <c r="B9" s="44">
        <v>514</v>
      </c>
      <c r="C9" s="20" t="s">
        <v>23</v>
      </c>
      <c r="D9" s="46">
        <v>4454137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4454137</v>
      </c>
      <c r="O9" s="47">
        <f t="shared" si="1"/>
        <v>4.806916610008526</v>
      </c>
      <c r="P9" s="9"/>
    </row>
    <row r="10" spans="1:16" ht="15">
      <c r="A10" s="12"/>
      <c r="B10" s="44">
        <v>515</v>
      </c>
      <c r="C10" s="20" t="s">
        <v>24</v>
      </c>
      <c r="D10" s="46">
        <v>2544724</v>
      </c>
      <c r="E10" s="46">
        <v>1631568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854732</v>
      </c>
      <c r="N10" s="46">
        <f t="shared" si="2"/>
        <v>5031024</v>
      </c>
      <c r="O10" s="47">
        <f t="shared" si="1"/>
        <v>5.429494609382588</v>
      </c>
      <c r="P10" s="9"/>
    </row>
    <row r="11" spans="1:16" ht="15">
      <c r="A11" s="12"/>
      <c r="B11" s="44">
        <v>516</v>
      </c>
      <c r="C11" s="20" t="s">
        <v>25</v>
      </c>
      <c r="D11" s="46">
        <v>16488050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30468954</v>
      </c>
      <c r="K11" s="46">
        <v>0</v>
      </c>
      <c r="L11" s="46">
        <v>0</v>
      </c>
      <c r="M11" s="46">
        <v>0</v>
      </c>
      <c r="N11" s="46">
        <f t="shared" si="2"/>
        <v>46957004</v>
      </c>
      <c r="O11" s="47">
        <f t="shared" si="1"/>
        <v>50.6761247989985</v>
      </c>
      <c r="P11" s="9"/>
    </row>
    <row r="12" spans="1:16" ht="15">
      <c r="A12" s="12"/>
      <c r="B12" s="44">
        <v>517</v>
      </c>
      <c r="C12" s="20" t="s">
        <v>26</v>
      </c>
      <c r="D12" s="46">
        <v>0</v>
      </c>
      <c r="E12" s="46">
        <v>7009634</v>
      </c>
      <c r="F12" s="46">
        <v>0</v>
      </c>
      <c r="G12" s="46">
        <v>26275</v>
      </c>
      <c r="H12" s="46">
        <v>0</v>
      </c>
      <c r="I12" s="46">
        <v>4998422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12034331</v>
      </c>
      <c r="O12" s="47">
        <f t="shared" si="1"/>
        <v>12.987482328056032</v>
      </c>
      <c r="P12" s="9"/>
    </row>
    <row r="13" spans="1:16" ht="15">
      <c r="A13" s="12"/>
      <c r="B13" s="44">
        <v>519</v>
      </c>
      <c r="C13" s="20" t="s">
        <v>27</v>
      </c>
      <c r="D13" s="46">
        <v>23601842</v>
      </c>
      <c r="E13" s="46">
        <v>6397929</v>
      </c>
      <c r="F13" s="46">
        <v>0</v>
      </c>
      <c r="G13" s="46">
        <v>7709613</v>
      </c>
      <c r="H13" s="46">
        <v>0</v>
      </c>
      <c r="I13" s="46">
        <v>0</v>
      </c>
      <c r="J13" s="46">
        <v>85579046</v>
      </c>
      <c r="K13" s="46">
        <v>0</v>
      </c>
      <c r="L13" s="46">
        <v>0</v>
      </c>
      <c r="M13" s="46">
        <v>0</v>
      </c>
      <c r="N13" s="46">
        <f t="shared" si="2"/>
        <v>123288430</v>
      </c>
      <c r="O13" s="47">
        <f t="shared" si="1"/>
        <v>133.05320469237327</v>
      </c>
      <c r="P13" s="9"/>
    </row>
    <row r="14" spans="1:16" ht="15.75">
      <c r="A14" s="28" t="s">
        <v>28</v>
      </c>
      <c r="B14" s="29"/>
      <c r="C14" s="30"/>
      <c r="D14" s="31">
        <f>SUM(D15:D23)</f>
        <v>19127815</v>
      </c>
      <c r="E14" s="31">
        <f aca="true" t="shared" si="3" ref="E14:M14">SUM(E15:E23)</f>
        <v>344157613</v>
      </c>
      <c r="F14" s="31">
        <f t="shared" si="3"/>
        <v>0</v>
      </c>
      <c r="G14" s="31">
        <f t="shared" si="3"/>
        <v>51489186</v>
      </c>
      <c r="H14" s="31">
        <f t="shared" si="3"/>
        <v>0</v>
      </c>
      <c r="I14" s="31">
        <f t="shared" si="3"/>
        <v>0</v>
      </c>
      <c r="J14" s="31">
        <f t="shared" si="3"/>
        <v>64100471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478875085</v>
      </c>
      <c r="O14" s="43">
        <f t="shared" si="1"/>
        <v>516.8032775385545</v>
      </c>
      <c r="P14" s="10"/>
    </row>
    <row r="15" spans="1:16" ht="15">
      <c r="A15" s="12"/>
      <c r="B15" s="44">
        <v>521</v>
      </c>
      <c r="C15" s="20" t="s">
        <v>29</v>
      </c>
      <c r="D15" s="46">
        <v>0</v>
      </c>
      <c r="E15" s="46">
        <v>134142171</v>
      </c>
      <c r="F15" s="46">
        <v>0</v>
      </c>
      <c r="G15" s="46">
        <v>0</v>
      </c>
      <c r="H15" s="46">
        <v>0</v>
      </c>
      <c r="I15" s="46">
        <v>0</v>
      </c>
      <c r="J15" s="46">
        <v>64100471</v>
      </c>
      <c r="K15" s="46">
        <v>0</v>
      </c>
      <c r="L15" s="46">
        <v>0</v>
      </c>
      <c r="M15" s="46">
        <v>0</v>
      </c>
      <c r="N15" s="46">
        <f>SUM(D15:M15)</f>
        <v>198242642</v>
      </c>
      <c r="O15" s="47">
        <f t="shared" si="1"/>
        <v>213.94399153905096</v>
      </c>
      <c r="P15" s="9"/>
    </row>
    <row r="16" spans="1:16" ht="15">
      <c r="A16" s="12"/>
      <c r="B16" s="44">
        <v>522</v>
      </c>
      <c r="C16" s="20" t="s">
        <v>30</v>
      </c>
      <c r="D16" s="46">
        <v>499850</v>
      </c>
      <c r="E16" s="46">
        <v>13950842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3">SUM(D16:M16)</f>
        <v>14450692</v>
      </c>
      <c r="O16" s="47">
        <f t="shared" si="1"/>
        <v>15.59522560732131</v>
      </c>
      <c r="P16" s="9"/>
    </row>
    <row r="17" spans="1:16" ht="15">
      <c r="A17" s="12"/>
      <c r="B17" s="44">
        <v>523</v>
      </c>
      <c r="C17" s="20" t="s">
        <v>120</v>
      </c>
      <c r="D17" s="46">
        <v>3904891</v>
      </c>
      <c r="E17" s="46">
        <v>96584288</v>
      </c>
      <c r="F17" s="46">
        <v>0</v>
      </c>
      <c r="G17" s="46">
        <v>6769518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107258697</v>
      </c>
      <c r="O17" s="47">
        <f t="shared" si="1"/>
        <v>115.75387379803801</v>
      </c>
      <c r="P17" s="9"/>
    </row>
    <row r="18" spans="1:16" ht="15">
      <c r="A18" s="12"/>
      <c r="B18" s="44">
        <v>524</v>
      </c>
      <c r="C18" s="20" t="s">
        <v>32</v>
      </c>
      <c r="D18" s="46">
        <v>1127747</v>
      </c>
      <c r="E18" s="46">
        <v>3835731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4963478</v>
      </c>
      <c r="O18" s="47">
        <f t="shared" si="1"/>
        <v>5.356598784817777</v>
      </c>
      <c r="P18" s="9"/>
    </row>
    <row r="19" spans="1:16" ht="15">
      <c r="A19" s="12"/>
      <c r="B19" s="44">
        <v>525</v>
      </c>
      <c r="C19" s="20" t="s">
        <v>33</v>
      </c>
      <c r="D19" s="46">
        <v>5311382</v>
      </c>
      <c r="E19" s="46">
        <v>5175159</v>
      </c>
      <c r="F19" s="46">
        <v>0</v>
      </c>
      <c r="G19" s="46">
        <v>302039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10788580</v>
      </c>
      <c r="O19" s="47">
        <f t="shared" si="1"/>
        <v>11.643064503944485</v>
      </c>
      <c r="P19" s="9"/>
    </row>
    <row r="20" spans="1:16" ht="15">
      <c r="A20" s="12"/>
      <c r="B20" s="44">
        <v>526</v>
      </c>
      <c r="C20" s="20" t="s">
        <v>34</v>
      </c>
      <c r="D20" s="46">
        <v>0</v>
      </c>
      <c r="E20" s="46">
        <v>90077398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90077398</v>
      </c>
      <c r="O20" s="47">
        <f t="shared" si="1"/>
        <v>97.21176978448322</v>
      </c>
      <c r="P20" s="9"/>
    </row>
    <row r="21" spans="1:16" ht="15">
      <c r="A21" s="12"/>
      <c r="B21" s="44">
        <v>527</v>
      </c>
      <c r="C21" s="20" t="s">
        <v>35</v>
      </c>
      <c r="D21" s="46">
        <v>4601185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4601185</v>
      </c>
      <c r="O21" s="47">
        <f t="shared" si="1"/>
        <v>4.965611206440681</v>
      </c>
      <c r="P21" s="9"/>
    </row>
    <row r="22" spans="1:16" ht="15">
      <c r="A22" s="12"/>
      <c r="B22" s="44">
        <v>528</v>
      </c>
      <c r="C22" s="20" t="s">
        <v>36</v>
      </c>
      <c r="D22" s="46">
        <v>1122278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1122278</v>
      </c>
      <c r="O22" s="47">
        <f t="shared" si="1"/>
        <v>1.2111654309795923</v>
      </c>
      <c r="P22" s="9"/>
    </row>
    <row r="23" spans="1:16" ht="15">
      <c r="A23" s="12"/>
      <c r="B23" s="44">
        <v>529</v>
      </c>
      <c r="C23" s="20" t="s">
        <v>37</v>
      </c>
      <c r="D23" s="46">
        <v>2560482</v>
      </c>
      <c r="E23" s="46">
        <v>392024</v>
      </c>
      <c r="F23" s="46">
        <v>0</v>
      </c>
      <c r="G23" s="46">
        <v>44417629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47370135</v>
      </c>
      <c r="O23" s="47">
        <f t="shared" si="1"/>
        <v>51.12197688347849</v>
      </c>
      <c r="P23" s="9"/>
    </row>
    <row r="24" spans="1:16" ht="15.75">
      <c r="A24" s="28" t="s">
        <v>38</v>
      </c>
      <c r="B24" s="29"/>
      <c r="C24" s="30"/>
      <c r="D24" s="31">
        <f aca="true" t="shared" si="5" ref="D24:M24">SUM(D25:D29)</f>
        <v>12177648</v>
      </c>
      <c r="E24" s="31">
        <f t="shared" si="5"/>
        <v>2157730</v>
      </c>
      <c r="F24" s="31">
        <f t="shared" si="5"/>
        <v>0</v>
      </c>
      <c r="G24" s="31">
        <f t="shared" si="5"/>
        <v>21937320</v>
      </c>
      <c r="H24" s="31">
        <f t="shared" si="5"/>
        <v>0</v>
      </c>
      <c r="I24" s="31">
        <f t="shared" si="5"/>
        <v>212263941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aca="true" t="shared" si="6" ref="N24:N29">SUM(D24:M24)</f>
        <v>248536639</v>
      </c>
      <c r="O24" s="43">
        <f t="shared" si="1"/>
        <v>268.22140814366344</v>
      </c>
      <c r="P24" s="10"/>
    </row>
    <row r="25" spans="1:16" ht="15">
      <c r="A25" s="12"/>
      <c r="B25" s="44">
        <v>533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91370032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91370032</v>
      </c>
      <c r="O25" s="47">
        <f t="shared" si="1"/>
        <v>98.60678386807827</v>
      </c>
      <c r="P25" s="9"/>
    </row>
    <row r="26" spans="1:16" ht="15">
      <c r="A26" s="12"/>
      <c r="B26" s="44">
        <v>534</v>
      </c>
      <c r="C26" s="20" t="s">
        <v>40</v>
      </c>
      <c r="D26" s="46">
        <v>0</v>
      </c>
      <c r="E26" s="46">
        <v>1140193</v>
      </c>
      <c r="F26" s="46">
        <v>0</v>
      </c>
      <c r="G26" s="46">
        <v>0</v>
      </c>
      <c r="H26" s="46">
        <v>0</v>
      </c>
      <c r="I26" s="46">
        <v>65408140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66548333</v>
      </c>
      <c r="O26" s="47">
        <f t="shared" si="1"/>
        <v>71.81913965961947</v>
      </c>
      <c r="P26" s="9"/>
    </row>
    <row r="27" spans="1:16" ht="15">
      <c r="A27" s="12"/>
      <c r="B27" s="44">
        <v>535</v>
      </c>
      <c r="C27" s="20" t="s">
        <v>41</v>
      </c>
      <c r="D27" s="46">
        <v>0</v>
      </c>
      <c r="E27" s="46">
        <v>0</v>
      </c>
      <c r="F27" s="46">
        <v>0</v>
      </c>
      <c r="G27" s="46">
        <v>2630582</v>
      </c>
      <c r="H27" s="46">
        <v>0</v>
      </c>
      <c r="I27" s="46">
        <v>55485769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58116351</v>
      </c>
      <c r="O27" s="47">
        <f t="shared" si="1"/>
        <v>62.719322044873245</v>
      </c>
      <c r="P27" s="9"/>
    </row>
    <row r="28" spans="1:16" ht="15">
      <c r="A28" s="12"/>
      <c r="B28" s="44">
        <v>537</v>
      </c>
      <c r="C28" s="20" t="s">
        <v>42</v>
      </c>
      <c r="D28" s="46">
        <v>4587575</v>
      </c>
      <c r="E28" s="46">
        <v>1017537</v>
      </c>
      <c r="F28" s="46">
        <v>0</v>
      </c>
      <c r="G28" s="46">
        <v>13891639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19496751</v>
      </c>
      <c r="O28" s="47">
        <f t="shared" si="1"/>
        <v>21.04094602907372</v>
      </c>
      <c r="P28" s="9"/>
    </row>
    <row r="29" spans="1:16" ht="15">
      <c r="A29" s="12"/>
      <c r="B29" s="44">
        <v>538</v>
      </c>
      <c r="C29" s="20" t="s">
        <v>43</v>
      </c>
      <c r="D29" s="46">
        <v>7590073</v>
      </c>
      <c r="E29" s="46">
        <v>0</v>
      </c>
      <c r="F29" s="46">
        <v>0</v>
      </c>
      <c r="G29" s="46">
        <v>5415099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13005172</v>
      </c>
      <c r="O29" s="47">
        <f t="shared" si="1"/>
        <v>14.035216542018757</v>
      </c>
      <c r="P29" s="9"/>
    </row>
    <row r="30" spans="1:16" ht="15.75">
      <c r="A30" s="28" t="s">
        <v>44</v>
      </c>
      <c r="B30" s="29"/>
      <c r="C30" s="30"/>
      <c r="D30" s="31">
        <f aca="true" t="shared" si="7" ref="D30:M30">SUM(D31:D33)</f>
        <v>106583</v>
      </c>
      <c r="E30" s="31">
        <f t="shared" si="7"/>
        <v>24541849</v>
      </c>
      <c r="F30" s="31">
        <f t="shared" si="7"/>
        <v>0</v>
      </c>
      <c r="G30" s="31">
        <f t="shared" si="7"/>
        <v>29691276</v>
      </c>
      <c r="H30" s="31">
        <f t="shared" si="7"/>
        <v>0</v>
      </c>
      <c r="I30" s="31">
        <f t="shared" si="7"/>
        <v>12539834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4847967</v>
      </c>
      <c r="N30" s="31">
        <f aca="true" t="shared" si="8" ref="N30:N38">SUM(D30:M30)</f>
        <v>71727509</v>
      </c>
      <c r="O30" s="43">
        <f t="shared" si="1"/>
        <v>77.40852030519852</v>
      </c>
      <c r="P30" s="10"/>
    </row>
    <row r="31" spans="1:16" ht="15">
      <c r="A31" s="12"/>
      <c r="B31" s="44">
        <v>541</v>
      </c>
      <c r="C31" s="20" t="s">
        <v>45</v>
      </c>
      <c r="D31" s="46">
        <v>106583</v>
      </c>
      <c r="E31" s="46">
        <v>24541849</v>
      </c>
      <c r="F31" s="46">
        <v>0</v>
      </c>
      <c r="G31" s="46">
        <v>29691276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54339708</v>
      </c>
      <c r="O31" s="47">
        <f t="shared" si="1"/>
        <v>58.64355877877424</v>
      </c>
      <c r="P31" s="9"/>
    </row>
    <row r="32" spans="1:16" ht="15">
      <c r="A32" s="12"/>
      <c r="B32" s="44">
        <v>542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12539834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12539834</v>
      </c>
      <c r="O32" s="47">
        <f t="shared" si="1"/>
        <v>13.533022522960037</v>
      </c>
      <c r="P32" s="9"/>
    </row>
    <row r="33" spans="1:16" ht="15">
      <c r="A33" s="12"/>
      <c r="B33" s="44">
        <v>549</v>
      </c>
      <c r="C33" s="20" t="s">
        <v>47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4847967</v>
      </c>
      <c r="N33" s="46">
        <f t="shared" si="8"/>
        <v>4847967</v>
      </c>
      <c r="O33" s="47">
        <f t="shared" si="1"/>
        <v>5.231939003464241</v>
      </c>
      <c r="P33" s="9"/>
    </row>
    <row r="34" spans="1:16" ht="15.75">
      <c r="A34" s="28" t="s">
        <v>48</v>
      </c>
      <c r="B34" s="29"/>
      <c r="C34" s="30"/>
      <c r="D34" s="31">
        <f aca="true" t="shared" si="9" ref="D34:M34">SUM(D35:D37)</f>
        <v>8365644</v>
      </c>
      <c r="E34" s="31">
        <f t="shared" si="9"/>
        <v>39760545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12056619</v>
      </c>
      <c r="N34" s="31">
        <f t="shared" si="8"/>
        <v>60182808</v>
      </c>
      <c r="O34" s="43">
        <f t="shared" si="1"/>
        <v>64.94944798782659</v>
      </c>
      <c r="P34" s="10"/>
    </row>
    <row r="35" spans="1:16" ht="15">
      <c r="A35" s="13"/>
      <c r="B35" s="45">
        <v>551</v>
      </c>
      <c r="C35" s="21" t="s">
        <v>49</v>
      </c>
      <c r="D35" s="46">
        <v>745797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745797</v>
      </c>
      <c r="O35" s="47">
        <f t="shared" si="1"/>
        <v>0.8048661249069188</v>
      </c>
      <c r="P35" s="9"/>
    </row>
    <row r="36" spans="1:16" ht="15">
      <c r="A36" s="13"/>
      <c r="B36" s="45">
        <v>552</v>
      </c>
      <c r="C36" s="21" t="s">
        <v>50</v>
      </c>
      <c r="D36" s="46">
        <v>7467288</v>
      </c>
      <c r="E36" s="46">
        <v>26125688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33592976</v>
      </c>
      <c r="O36" s="47">
        <f t="shared" si="1"/>
        <v>36.25362989823119</v>
      </c>
      <c r="P36" s="9"/>
    </row>
    <row r="37" spans="1:16" ht="15">
      <c r="A37" s="13"/>
      <c r="B37" s="45">
        <v>554</v>
      </c>
      <c r="C37" s="21" t="s">
        <v>52</v>
      </c>
      <c r="D37" s="46">
        <v>152559</v>
      </c>
      <c r="E37" s="46">
        <v>13634857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12056619</v>
      </c>
      <c r="N37" s="46">
        <f t="shared" si="8"/>
        <v>25844035</v>
      </c>
      <c r="O37" s="47">
        <f aca="true" t="shared" si="10" ref="O37:O68">(N37/O$81)</f>
        <v>27.890951964688487</v>
      </c>
      <c r="P37" s="9"/>
    </row>
    <row r="38" spans="1:16" ht="15.75">
      <c r="A38" s="28" t="s">
        <v>54</v>
      </c>
      <c r="B38" s="29"/>
      <c r="C38" s="30"/>
      <c r="D38" s="31">
        <f aca="true" t="shared" si="11" ref="D38:M38">SUM(D39:D42)</f>
        <v>59657290</v>
      </c>
      <c r="E38" s="31">
        <f t="shared" si="11"/>
        <v>4897680</v>
      </c>
      <c r="F38" s="31">
        <f t="shared" si="11"/>
        <v>0</v>
      </c>
      <c r="G38" s="31">
        <f t="shared" si="11"/>
        <v>13823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670</v>
      </c>
      <c r="N38" s="31">
        <f t="shared" si="8"/>
        <v>64569463</v>
      </c>
      <c r="O38" s="43">
        <f t="shared" si="10"/>
        <v>69.68353784224215</v>
      </c>
      <c r="P38" s="10"/>
    </row>
    <row r="39" spans="1:16" ht="15">
      <c r="A39" s="12"/>
      <c r="B39" s="44">
        <v>562</v>
      </c>
      <c r="C39" s="20" t="s">
        <v>55</v>
      </c>
      <c r="D39" s="46">
        <v>47180413</v>
      </c>
      <c r="E39" s="46">
        <v>4749804</v>
      </c>
      <c r="F39" s="46">
        <v>0</v>
      </c>
      <c r="G39" s="46">
        <v>13823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670</v>
      </c>
      <c r="N39" s="46">
        <f aca="true" t="shared" si="12" ref="N39:N47">SUM(D39:M39)</f>
        <v>51944710</v>
      </c>
      <c r="O39" s="47">
        <f t="shared" si="10"/>
        <v>56.05887050646982</v>
      </c>
      <c r="P39" s="9"/>
    </row>
    <row r="40" spans="1:16" ht="15">
      <c r="A40" s="12"/>
      <c r="B40" s="44">
        <v>563</v>
      </c>
      <c r="C40" s="20" t="s">
        <v>56</v>
      </c>
      <c r="D40" s="46">
        <v>3134456</v>
      </c>
      <c r="E40" s="46">
        <v>49475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3183931</v>
      </c>
      <c r="O40" s="47">
        <f t="shared" si="10"/>
        <v>3.436106884233928</v>
      </c>
      <c r="P40" s="9"/>
    </row>
    <row r="41" spans="1:16" ht="15">
      <c r="A41" s="12"/>
      <c r="B41" s="44">
        <v>564</v>
      </c>
      <c r="C41" s="20" t="s">
        <v>57</v>
      </c>
      <c r="D41" s="46">
        <v>3546532</v>
      </c>
      <c r="E41" s="46">
        <v>98401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3644933</v>
      </c>
      <c r="O41" s="47">
        <f t="shared" si="10"/>
        <v>3.933621480450243</v>
      </c>
      <c r="P41" s="9"/>
    </row>
    <row r="42" spans="1:16" ht="15">
      <c r="A42" s="12"/>
      <c r="B42" s="44">
        <v>569</v>
      </c>
      <c r="C42" s="20" t="s">
        <v>58</v>
      </c>
      <c r="D42" s="46">
        <v>5795889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5795889</v>
      </c>
      <c r="O42" s="47">
        <f t="shared" si="10"/>
        <v>6.25493897108816</v>
      </c>
      <c r="P42" s="9"/>
    </row>
    <row r="43" spans="1:16" ht="15.75">
      <c r="A43" s="28" t="s">
        <v>59</v>
      </c>
      <c r="B43" s="29"/>
      <c r="C43" s="30"/>
      <c r="D43" s="31">
        <f aca="true" t="shared" si="13" ref="D43:M43">SUM(D44:D47)</f>
        <v>16356030</v>
      </c>
      <c r="E43" s="31">
        <f t="shared" si="13"/>
        <v>6215232</v>
      </c>
      <c r="F43" s="31">
        <f t="shared" si="13"/>
        <v>0</v>
      </c>
      <c r="G43" s="31">
        <f t="shared" si="13"/>
        <v>2658793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25230055</v>
      </c>
      <c r="O43" s="43">
        <f t="shared" si="10"/>
        <v>27.228343100117634</v>
      </c>
      <c r="P43" s="9"/>
    </row>
    <row r="44" spans="1:16" ht="15">
      <c r="A44" s="12"/>
      <c r="B44" s="44">
        <v>571</v>
      </c>
      <c r="C44" s="20" t="s">
        <v>60</v>
      </c>
      <c r="D44" s="46">
        <v>242990</v>
      </c>
      <c r="E44" s="46">
        <v>5426890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5669880</v>
      </c>
      <c r="O44" s="47">
        <f t="shared" si="10"/>
        <v>6.118949719946904</v>
      </c>
      <c r="P44" s="9"/>
    </row>
    <row r="45" spans="1:16" ht="15">
      <c r="A45" s="12"/>
      <c r="B45" s="44">
        <v>572</v>
      </c>
      <c r="C45" s="20" t="s">
        <v>61</v>
      </c>
      <c r="D45" s="46">
        <v>15740890</v>
      </c>
      <c r="E45" s="46">
        <v>768040</v>
      </c>
      <c r="F45" s="46">
        <v>0</v>
      </c>
      <c r="G45" s="46">
        <v>2658793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19167723</v>
      </c>
      <c r="O45" s="47">
        <f t="shared" si="10"/>
        <v>20.685858128015024</v>
      </c>
      <c r="P45" s="9"/>
    </row>
    <row r="46" spans="1:16" ht="15">
      <c r="A46" s="12"/>
      <c r="B46" s="44">
        <v>573</v>
      </c>
      <c r="C46" s="20" t="s">
        <v>62</v>
      </c>
      <c r="D46" s="46">
        <v>372150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372150</v>
      </c>
      <c r="O46" s="47">
        <f t="shared" si="10"/>
        <v>0.40162527924369473</v>
      </c>
      <c r="P46" s="9"/>
    </row>
    <row r="47" spans="1:16" ht="15">
      <c r="A47" s="12"/>
      <c r="B47" s="44">
        <v>575</v>
      </c>
      <c r="C47" s="20" t="s">
        <v>63</v>
      </c>
      <c r="D47" s="46">
        <v>0</v>
      </c>
      <c r="E47" s="46">
        <v>20302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20302</v>
      </c>
      <c r="O47" s="47">
        <f t="shared" si="10"/>
        <v>0.021909972912012604</v>
      </c>
      <c r="P47" s="9"/>
    </row>
    <row r="48" spans="1:16" ht="15.75">
      <c r="A48" s="28" t="s">
        <v>95</v>
      </c>
      <c r="B48" s="29"/>
      <c r="C48" s="30"/>
      <c r="D48" s="31">
        <f aca="true" t="shared" si="14" ref="D48:M48">SUM(D49:D52)</f>
        <v>8076460</v>
      </c>
      <c r="E48" s="31">
        <f t="shared" si="14"/>
        <v>7366414</v>
      </c>
      <c r="F48" s="31">
        <f t="shared" si="14"/>
        <v>0</v>
      </c>
      <c r="G48" s="31">
        <f t="shared" si="14"/>
        <v>1640700</v>
      </c>
      <c r="H48" s="31">
        <f t="shared" si="14"/>
        <v>0</v>
      </c>
      <c r="I48" s="31">
        <f t="shared" si="14"/>
        <v>0</v>
      </c>
      <c r="J48" s="31">
        <f t="shared" si="14"/>
        <v>94069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17177643</v>
      </c>
      <c r="O48" s="43">
        <f t="shared" si="10"/>
        <v>18.53815844853822</v>
      </c>
      <c r="P48" s="9"/>
    </row>
    <row r="49" spans="1:16" ht="15">
      <c r="A49" s="12"/>
      <c r="B49" s="44">
        <v>581</v>
      </c>
      <c r="C49" s="20" t="s">
        <v>65</v>
      </c>
      <c r="D49" s="46">
        <v>8076460</v>
      </c>
      <c r="E49" s="46">
        <v>5488388</v>
      </c>
      <c r="F49" s="46">
        <v>0</v>
      </c>
      <c r="G49" s="46">
        <v>1640700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15205548</v>
      </c>
      <c r="O49" s="47">
        <f t="shared" si="10"/>
        <v>16.409868229352156</v>
      </c>
      <c r="P49" s="9"/>
    </row>
    <row r="50" spans="1:16" ht="15">
      <c r="A50" s="12"/>
      <c r="B50" s="44">
        <v>583</v>
      </c>
      <c r="C50" s="20" t="s">
        <v>66</v>
      </c>
      <c r="D50" s="46">
        <v>0</v>
      </c>
      <c r="E50" s="46">
        <v>453406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aca="true" t="shared" si="15" ref="N50:N58">SUM(D50:M50)</f>
        <v>453406</v>
      </c>
      <c r="O50" s="47">
        <f t="shared" si="10"/>
        <v>0.4893169726206279</v>
      </c>
      <c r="P50" s="9"/>
    </row>
    <row r="51" spans="1:16" ht="15">
      <c r="A51" s="12"/>
      <c r="B51" s="44">
        <v>587</v>
      </c>
      <c r="C51" s="20" t="s">
        <v>68</v>
      </c>
      <c r="D51" s="46">
        <v>0</v>
      </c>
      <c r="E51" s="46">
        <v>1424620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1424620</v>
      </c>
      <c r="O51" s="47">
        <f t="shared" si="10"/>
        <v>1.5374537291848782</v>
      </c>
      <c r="P51" s="9"/>
    </row>
    <row r="52" spans="1:16" ht="15">
      <c r="A52" s="12"/>
      <c r="B52" s="44">
        <v>591</v>
      </c>
      <c r="C52" s="20" t="s">
        <v>69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94069</v>
      </c>
      <c r="K52" s="46">
        <v>0</v>
      </c>
      <c r="L52" s="46">
        <v>0</v>
      </c>
      <c r="M52" s="46">
        <v>0</v>
      </c>
      <c r="N52" s="46">
        <f t="shared" si="15"/>
        <v>94069</v>
      </c>
      <c r="O52" s="47">
        <f t="shared" si="10"/>
        <v>0.10151951738055924</v>
      </c>
      <c r="P52" s="9"/>
    </row>
    <row r="53" spans="1:16" ht="15.75">
      <c r="A53" s="28" t="s">
        <v>70</v>
      </c>
      <c r="B53" s="29"/>
      <c r="C53" s="30"/>
      <c r="D53" s="31">
        <f aca="true" t="shared" si="16" ref="D53:M53">SUM(D54:D78)</f>
        <v>13545194</v>
      </c>
      <c r="E53" s="31">
        <f t="shared" si="16"/>
        <v>41834813</v>
      </c>
      <c r="F53" s="31">
        <f t="shared" si="16"/>
        <v>0</v>
      </c>
      <c r="G53" s="31">
        <f t="shared" si="16"/>
        <v>0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55380007</v>
      </c>
      <c r="O53" s="43">
        <f t="shared" si="10"/>
        <v>59.766252252835606</v>
      </c>
      <c r="P53" s="9"/>
    </row>
    <row r="54" spans="1:16" ht="15">
      <c r="A54" s="12"/>
      <c r="B54" s="44">
        <v>602</v>
      </c>
      <c r="C54" s="20" t="s">
        <v>71</v>
      </c>
      <c r="D54" s="46">
        <v>225843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225843</v>
      </c>
      <c r="O54" s="47">
        <f t="shared" si="10"/>
        <v>0.24373037200116554</v>
      </c>
      <c r="P54" s="9"/>
    </row>
    <row r="55" spans="1:16" ht="15">
      <c r="A55" s="12"/>
      <c r="B55" s="44">
        <v>603</v>
      </c>
      <c r="C55" s="20" t="s">
        <v>72</v>
      </c>
      <c r="D55" s="46">
        <v>885128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885128</v>
      </c>
      <c r="O55" s="47">
        <f t="shared" si="10"/>
        <v>0.9552325142184954</v>
      </c>
      <c r="P55" s="9"/>
    </row>
    <row r="56" spans="1:16" ht="15">
      <c r="A56" s="12"/>
      <c r="B56" s="44">
        <v>604</v>
      </c>
      <c r="C56" s="20" t="s">
        <v>73</v>
      </c>
      <c r="D56" s="46">
        <v>0</v>
      </c>
      <c r="E56" s="46">
        <v>2206298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2206298</v>
      </c>
      <c r="O56" s="47">
        <f t="shared" si="10"/>
        <v>2.3810427256343014</v>
      </c>
      <c r="P56" s="9"/>
    </row>
    <row r="57" spans="1:16" ht="15">
      <c r="A57" s="12"/>
      <c r="B57" s="44">
        <v>606</v>
      </c>
      <c r="C57" s="20" t="s">
        <v>74</v>
      </c>
      <c r="D57" s="46">
        <v>551440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551440</v>
      </c>
      <c r="O57" s="47">
        <f t="shared" si="10"/>
        <v>0.5951155286474352</v>
      </c>
      <c r="P57" s="9"/>
    </row>
    <row r="58" spans="1:16" ht="15">
      <c r="A58" s="12"/>
      <c r="B58" s="44">
        <v>608</v>
      </c>
      <c r="C58" s="20" t="s">
        <v>75</v>
      </c>
      <c r="D58" s="46">
        <v>0</v>
      </c>
      <c r="E58" s="46">
        <v>573732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573732</v>
      </c>
      <c r="O58" s="47">
        <f t="shared" si="10"/>
        <v>0.6191731149027099</v>
      </c>
      <c r="P58" s="9"/>
    </row>
    <row r="59" spans="1:16" ht="15">
      <c r="A59" s="12"/>
      <c r="B59" s="44">
        <v>609</v>
      </c>
      <c r="C59" s="20" t="s">
        <v>105</v>
      </c>
      <c r="D59" s="46">
        <v>549951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549951</v>
      </c>
      <c r="O59" s="47">
        <f t="shared" si="10"/>
        <v>0.5935085958493864</v>
      </c>
      <c r="P59" s="9"/>
    </row>
    <row r="60" spans="1:16" ht="15">
      <c r="A60" s="12"/>
      <c r="B60" s="44">
        <v>614</v>
      </c>
      <c r="C60" s="20" t="s">
        <v>76</v>
      </c>
      <c r="D60" s="46">
        <v>0</v>
      </c>
      <c r="E60" s="46">
        <v>3614659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aca="true" t="shared" si="17" ref="N60:N73">SUM(D60:M60)</f>
        <v>3614659</v>
      </c>
      <c r="O60" s="47">
        <f t="shared" si="10"/>
        <v>3.9009496983628495</v>
      </c>
      <c r="P60" s="9"/>
    </row>
    <row r="61" spans="1:16" ht="15">
      <c r="A61" s="12"/>
      <c r="B61" s="44">
        <v>622</v>
      </c>
      <c r="C61" s="20" t="s">
        <v>77</v>
      </c>
      <c r="D61" s="46">
        <v>583930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583930</v>
      </c>
      <c r="O61" s="47">
        <f t="shared" si="10"/>
        <v>0.6301788238849139</v>
      </c>
      <c r="P61" s="9"/>
    </row>
    <row r="62" spans="1:16" ht="15">
      <c r="A62" s="12"/>
      <c r="B62" s="44">
        <v>623</v>
      </c>
      <c r="C62" s="20" t="s">
        <v>110</v>
      </c>
      <c r="D62" s="46">
        <v>0</v>
      </c>
      <c r="E62" s="46">
        <v>1082382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1082382</v>
      </c>
      <c r="O62" s="47">
        <f t="shared" si="10"/>
        <v>1.168109560656587</v>
      </c>
      <c r="P62" s="9"/>
    </row>
    <row r="63" spans="1:16" ht="15">
      <c r="A63" s="12"/>
      <c r="B63" s="44">
        <v>634</v>
      </c>
      <c r="C63" s="20" t="s">
        <v>78</v>
      </c>
      <c r="D63" s="46">
        <v>0</v>
      </c>
      <c r="E63" s="46">
        <v>3256688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3256688</v>
      </c>
      <c r="O63" s="47">
        <f t="shared" si="10"/>
        <v>3.5146264339905677</v>
      </c>
      <c r="P63" s="9"/>
    </row>
    <row r="64" spans="1:16" ht="15">
      <c r="A64" s="12"/>
      <c r="B64" s="44">
        <v>654</v>
      </c>
      <c r="C64" s="20" t="s">
        <v>123</v>
      </c>
      <c r="D64" s="46">
        <v>0</v>
      </c>
      <c r="E64" s="46">
        <v>2366477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2366477</v>
      </c>
      <c r="O64" s="47">
        <f t="shared" si="10"/>
        <v>2.5539083325239313</v>
      </c>
      <c r="P64" s="9"/>
    </row>
    <row r="65" spans="1:16" ht="15">
      <c r="A65" s="12"/>
      <c r="B65" s="44">
        <v>671</v>
      </c>
      <c r="C65" s="20" t="s">
        <v>80</v>
      </c>
      <c r="D65" s="46">
        <v>391444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391444</v>
      </c>
      <c r="O65" s="47">
        <f t="shared" si="10"/>
        <v>0.4224474158491706</v>
      </c>
      <c r="P65" s="9"/>
    </row>
    <row r="66" spans="1:16" ht="15">
      <c r="A66" s="12"/>
      <c r="B66" s="44">
        <v>674</v>
      </c>
      <c r="C66" s="20" t="s">
        <v>81</v>
      </c>
      <c r="D66" s="46">
        <v>0</v>
      </c>
      <c r="E66" s="46">
        <v>1452084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1452084</v>
      </c>
      <c r="O66" s="47">
        <f t="shared" si="10"/>
        <v>1.5670929517272638</v>
      </c>
      <c r="P66" s="9"/>
    </row>
    <row r="67" spans="1:16" ht="15">
      <c r="A67" s="12"/>
      <c r="B67" s="44">
        <v>685</v>
      </c>
      <c r="C67" s="20" t="s">
        <v>83</v>
      </c>
      <c r="D67" s="46">
        <v>13220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13220</v>
      </c>
      <c r="O67" s="47">
        <f t="shared" si="10"/>
        <v>0.014267059496444027</v>
      </c>
      <c r="P67" s="9"/>
    </row>
    <row r="68" spans="1:16" ht="15">
      <c r="A68" s="12"/>
      <c r="B68" s="44">
        <v>691</v>
      </c>
      <c r="C68" s="20" t="s">
        <v>84</v>
      </c>
      <c r="D68" s="46">
        <v>513452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513452</v>
      </c>
      <c r="O68" s="47">
        <f t="shared" si="10"/>
        <v>0.5541187770475173</v>
      </c>
      <c r="P68" s="9"/>
    </row>
    <row r="69" spans="1:16" ht="15">
      <c r="A69" s="12"/>
      <c r="B69" s="44">
        <v>694</v>
      </c>
      <c r="C69" s="20" t="s">
        <v>85</v>
      </c>
      <c r="D69" s="46">
        <v>0</v>
      </c>
      <c r="E69" s="46">
        <v>1353185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1353185</v>
      </c>
      <c r="O69" s="47">
        <f aca="true" t="shared" si="18" ref="O69:O79">(N69/O$81)</f>
        <v>1.460360885377883</v>
      </c>
      <c r="P69" s="9"/>
    </row>
    <row r="70" spans="1:16" ht="15">
      <c r="A70" s="12"/>
      <c r="B70" s="44">
        <v>711</v>
      </c>
      <c r="C70" s="20" t="s">
        <v>124</v>
      </c>
      <c r="D70" s="46">
        <v>0</v>
      </c>
      <c r="E70" s="46">
        <v>13890603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13890603</v>
      </c>
      <c r="O70" s="47">
        <f t="shared" si="18"/>
        <v>14.990776054650825</v>
      </c>
      <c r="P70" s="9"/>
    </row>
    <row r="71" spans="1:16" ht="15">
      <c r="A71" s="12"/>
      <c r="B71" s="44">
        <v>712</v>
      </c>
      <c r="C71" s="20" t="s">
        <v>125</v>
      </c>
      <c r="D71" s="46">
        <v>4817338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4817338</v>
      </c>
      <c r="O71" s="47">
        <f t="shared" si="18"/>
        <v>5.198884104423652</v>
      </c>
      <c r="P71" s="9"/>
    </row>
    <row r="72" spans="1:16" ht="15">
      <c r="A72" s="12"/>
      <c r="B72" s="44">
        <v>713</v>
      </c>
      <c r="C72" s="20" t="s">
        <v>126</v>
      </c>
      <c r="D72" s="46">
        <v>4388358</v>
      </c>
      <c r="E72" s="46">
        <v>1889576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6277934</v>
      </c>
      <c r="O72" s="47">
        <f t="shared" si="18"/>
        <v>6.775163229406115</v>
      </c>
      <c r="P72" s="9"/>
    </row>
    <row r="73" spans="1:16" ht="15">
      <c r="A73" s="12"/>
      <c r="B73" s="44">
        <v>714</v>
      </c>
      <c r="C73" s="20" t="s">
        <v>127</v>
      </c>
      <c r="D73" s="46">
        <v>267622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267622</v>
      </c>
      <c r="O73" s="47">
        <f t="shared" si="18"/>
        <v>0.2888183809801319</v>
      </c>
      <c r="P73" s="9"/>
    </row>
    <row r="74" spans="1:16" ht="15">
      <c r="A74" s="12"/>
      <c r="B74" s="44">
        <v>715</v>
      </c>
      <c r="C74" s="20" t="s">
        <v>128</v>
      </c>
      <c r="D74" s="46">
        <v>357468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aca="true" t="shared" si="19" ref="N74:N79">SUM(D74:M74)</f>
        <v>357468</v>
      </c>
      <c r="O74" s="47">
        <f t="shared" si="18"/>
        <v>0.38578042542169844</v>
      </c>
      <c r="P74" s="9"/>
    </row>
    <row r="75" spans="1:16" ht="15">
      <c r="A75" s="12"/>
      <c r="B75" s="44">
        <v>716</v>
      </c>
      <c r="C75" s="20" t="s">
        <v>129</v>
      </c>
      <c r="D75" s="46">
        <v>0</v>
      </c>
      <c r="E75" s="46">
        <v>1066074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1066074</v>
      </c>
      <c r="O75" s="47">
        <f t="shared" si="18"/>
        <v>1.150509923268689</v>
      </c>
      <c r="P75" s="9"/>
    </row>
    <row r="76" spans="1:16" ht="15">
      <c r="A76" s="12"/>
      <c r="B76" s="44">
        <v>724</v>
      </c>
      <c r="C76" s="20" t="s">
        <v>94</v>
      </c>
      <c r="D76" s="46">
        <v>0</v>
      </c>
      <c r="E76" s="46">
        <v>3103209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3103209</v>
      </c>
      <c r="O76" s="47">
        <f t="shared" si="18"/>
        <v>3.348991485090815</v>
      </c>
      <c r="P76" s="9"/>
    </row>
    <row r="77" spans="1:16" ht="15">
      <c r="A77" s="12"/>
      <c r="B77" s="44">
        <v>744</v>
      </c>
      <c r="C77" s="20" t="s">
        <v>96</v>
      </c>
      <c r="D77" s="46">
        <v>0</v>
      </c>
      <c r="E77" s="46">
        <v>2188528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2188528</v>
      </c>
      <c r="O77" s="47">
        <f t="shared" si="18"/>
        <v>2.361865293920851</v>
      </c>
      <c r="P77" s="9"/>
    </row>
    <row r="78" spans="1:16" ht="15.75" thickBot="1">
      <c r="A78" s="12"/>
      <c r="B78" s="44">
        <v>764</v>
      </c>
      <c r="C78" s="20" t="s">
        <v>98</v>
      </c>
      <c r="D78" s="46">
        <v>0</v>
      </c>
      <c r="E78" s="46">
        <v>3791318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3791318</v>
      </c>
      <c r="O78" s="47">
        <f t="shared" si="18"/>
        <v>4.091600565502207</v>
      </c>
      <c r="P78" s="9"/>
    </row>
    <row r="79" spans="1:119" ht="16.5" thickBot="1">
      <c r="A79" s="14" t="s">
        <v>10</v>
      </c>
      <c r="B79" s="23"/>
      <c r="C79" s="22"/>
      <c r="D79" s="15">
        <f aca="true" t="shared" si="20" ref="D79:M79">SUM(D5,D14,D24,D30,D34,D38,D43,D48,D53)</f>
        <v>196353303</v>
      </c>
      <c r="E79" s="15">
        <f t="shared" si="20"/>
        <v>527521251</v>
      </c>
      <c r="F79" s="15">
        <f t="shared" si="20"/>
        <v>0</v>
      </c>
      <c r="G79" s="15">
        <f t="shared" si="20"/>
        <v>115166986</v>
      </c>
      <c r="H79" s="15">
        <f t="shared" si="20"/>
        <v>0</v>
      </c>
      <c r="I79" s="15">
        <f t="shared" si="20"/>
        <v>229802197</v>
      </c>
      <c r="J79" s="15">
        <f t="shared" si="20"/>
        <v>180242540</v>
      </c>
      <c r="K79" s="15">
        <f t="shared" si="20"/>
        <v>0</v>
      </c>
      <c r="L79" s="15">
        <f t="shared" si="20"/>
        <v>0</v>
      </c>
      <c r="M79" s="15">
        <f t="shared" si="20"/>
        <v>17759988</v>
      </c>
      <c r="N79" s="15">
        <f t="shared" si="19"/>
        <v>1266846265</v>
      </c>
      <c r="O79" s="37">
        <f t="shared" si="18"/>
        <v>1367.1838907415201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38"/>
      <c r="B81" s="39"/>
      <c r="C81" s="39"/>
      <c r="D81" s="40"/>
      <c r="E81" s="40"/>
      <c r="F81" s="40"/>
      <c r="G81" s="40"/>
      <c r="H81" s="40"/>
      <c r="I81" s="40"/>
      <c r="J81" s="40"/>
      <c r="K81" s="40"/>
      <c r="L81" s="48" t="s">
        <v>130</v>
      </c>
      <c r="M81" s="48"/>
      <c r="N81" s="48"/>
      <c r="O81" s="41">
        <v>926610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2023-02-01T20:07:35Z</cp:lastPrinted>
  <dcterms:created xsi:type="dcterms:W3CDTF">2000-08-31T21:26:31Z</dcterms:created>
  <dcterms:modified xsi:type="dcterms:W3CDTF">2023-02-14T17:02:46Z</dcterms:modified>
  <cp:category/>
  <cp:version/>
  <cp:contentType/>
  <cp:contentStatus/>
</cp:coreProperties>
</file>