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'2006'!$A$1:$O$118</definedName>
    <definedName name="_xlnm.Print_Area" localSheetId="15">'2007'!$A$1:$O$132</definedName>
    <definedName name="_xlnm.Print_Area" localSheetId="14">'2008'!$A$1:$O$134</definedName>
    <definedName name="_xlnm.Print_Area" localSheetId="13">'2009'!$A$1:$O$137</definedName>
    <definedName name="_xlnm.Print_Area" localSheetId="12">'2010'!$A$1:$O$119</definedName>
    <definedName name="_xlnm.Print_Area" localSheetId="11">'2011'!$A$1:$O$114</definedName>
    <definedName name="_xlnm.Print_Area" localSheetId="10">'2012'!$A$1:$O$107</definedName>
    <definedName name="_xlnm.Print_Area" localSheetId="9">'2013'!$A$1:$O$124</definedName>
    <definedName name="_xlnm.Print_Area" localSheetId="8">'2014'!$A$1:$O$125</definedName>
    <definedName name="_xlnm.Print_Area" localSheetId="7">'2015'!$A$1:$O$136</definedName>
    <definedName name="_xlnm.Print_Area" localSheetId="6">'2016'!$A$1:$O$134</definedName>
    <definedName name="_xlnm.Print_Area" localSheetId="5">'2017'!$A$1:$O$133</definedName>
    <definedName name="_xlnm.Print_Area" localSheetId="4">'2018'!$A$1:$O$132</definedName>
    <definedName name="_xlnm.Print_Area" localSheetId="3">'2019'!$A$1:$O$133</definedName>
    <definedName name="_xlnm.Print_Area" localSheetId="2">'2020'!$A$1:$O$139</definedName>
    <definedName name="_xlnm.Print_Area" localSheetId="1">'2021'!$A$1:$P$140</definedName>
    <definedName name="_xlnm.Print_Area" localSheetId="0">'2022'!$A$1:$P$135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30" i="50" l="1"/>
  <c r="P130" i="50" s="1"/>
  <c r="O129" i="50"/>
  <c r="P129" i="50" s="1"/>
  <c r="O128" i="50"/>
  <c r="P128" i="50" s="1"/>
  <c r="O127" i="50"/>
  <c r="P127" i="50" s="1"/>
  <c r="O126" i="50"/>
  <c r="P126" i="50" s="1"/>
  <c r="N125" i="50"/>
  <c r="M125" i="50"/>
  <c r="L125" i="50"/>
  <c r="K125" i="50"/>
  <c r="J125" i="50"/>
  <c r="I125" i="50"/>
  <c r="H125" i="50"/>
  <c r="G125" i="50"/>
  <c r="F125" i="50"/>
  <c r="E125" i="50"/>
  <c r="D125" i="50"/>
  <c r="O124" i="50"/>
  <c r="P124" i="50" s="1"/>
  <c r="O123" i="50"/>
  <c r="P123" i="50" s="1"/>
  <c r="O122" i="50"/>
  <c r="P122" i="50" s="1"/>
  <c r="O121" i="50"/>
  <c r="P121" i="50" s="1"/>
  <c r="O120" i="50"/>
  <c r="P120" i="50" s="1"/>
  <c r="O119" i="50"/>
  <c r="P119" i="50" s="1"/>
  <c r="O118" i="50"/>
  <c r="P118" i="50" s="1"/>
  <c r="N117" i="50"/>
  <c r="M117" i="50"/>
  <c r="L117" i="50"/>
  <c r="K117" i="50"/>
  <c r="J117" i="50"/>
  <c r="I117" i="50"/>
  <c r="H117" i="50"/>
  <c r="G117" i="50"/>
  <c r="F117" i="50"/>
  <c r="E117" i="50"/>
  <c r="D117" i="50"/>
  <c r="O116" i="50"/>
  <c r="P116" i="50" s="1"/>
  <c r="O115" i="50"/>
  <c r="P115" i="50" s="1"/>
  <c r="O114" i="50"/>
  <c r="P114" i="50" s="1"/>
  <c r="O113" i="50"/>
  <c r="P113" i="50" s="1"/>
  <c r="O112" i="50"/>
  <c r="P112" i="50" s="1"/>
  <c r="O111" i="50"/>
  <c r="P111" i="50" s="1"/>
  <c r="O110" i="50"/>
  <c r="P110" i="50" s="1"/>
  <c r="O109" i="50"/>
  <c r="P109" i="50" s="1"/>
  <c r="O108" i="50"/>
  <c r="P108" i="50" s="1"/>
  <c r="N107" i="50"/>
  <c r="M107" i="50"/>
  <c r="L107" i="50"/>
  <c r="K107" i="50"/>
  <c r="J107" i="50"/>
  <c r="I107" i="50"/>
  <c r="H107" i="50"/>
  <c r="G107" i="50"/>
  <c r="F107" i="50"/>
  <c r="E107" i="50"/>
  <c r="D107" i="50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N57" i="50"/>
  <c r="M57" i="50"/>
  <c r="L57" i="50"/>
  <c r="K57" i="50"/>
  <c r="J57" i="50"/>
  <c r="I57" i="50"/>
  <c r="H57" i="50"/>
  <c r="G57" i="50"/>
  <c r="F57" i="50"/>
  <c r="E57" i="50"/>
  <c r="D57" i="50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N18" i="50"/>
  <c r="M18" i="50"/>
  <c r="L18" i="50"/>
  <c r="K18" i="50"/>
  <c r="J18" i="50"/>
  <c r="I18" i="50"/>
  <c r="H18" i="50"/>
  <c r="G18" i="50"/>
  <c r="F18" i="50"/>
  <c r="E18" i="50"/>
  <c r="D18" i="50"/>
  <c r="O17" i="50"/>
  <c r="P17" i="50" s="1"/>
  <c r="O16" i="50"/>
  <c r="P16" i="50" s="1"/>
  <c r="O15" i="50"/>
  <c r="P15" i="50" s="1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25" i="50" l="1"/>
  <c r="P125" i="50" s="1"/>
  <c r="O117" i="50"/>
  <c r="P117" i="50" s="1"/>
  <c r="O107" i="50"/>
  <c r="P107" i="50" s="1"/>
  <c r="O57" i="50"/>
  <c r="P57" i="50" s="1"/>
  <c r="O31" i="50"/>
  <c r="P31" i="50" s="1"/>
  <c r="D131" i="50"/>
  <c r="E131" i="50"/>
  <c r="G131" i="50"/>
  <c r="I131" i="50"/>
  <c r="K131" i="50"/>
  <c r="J131" i="50"/>
  <c r="L131" i="50"/>
  <c r="M131" i="50"/>
  <c r="O18" i="50"/>
  <c r="P18" i="50" s="1"/>
  <c r="H131" i="50"/>
  <c r="N131" i="50"/>
  <c r="F131" i="50"/>
  <c r="O5" i="50"/>
  <c r="P5" i="50" s="1"/>
  <c r="O135" i="49"/>
  <c r="P135" i="49" s="1"/>
  <c r="O134" i="49"/>
  <c r="P134" i="49"/>
  <c r="O133" i="49"/>
  <c r="P133" i="49"/>
  <c r="O132" i="49"/>
  <c r="P132" i="49" s="1"/>
  <c r="O131" i="49"/>
  <c r="P131" i="49" s="1"/>
  <c r="O130" i="49"/>
  <c r="P130" i="49"/>
  <c r="N129" i="49"/>
  <c r="M129" i="49"/>
  <c r="L129" i="49"/>
  <c r="K129" i="49"/>
  <c r="J129" i="49"/>
  <c r="I129" i="49"/>
  <c r="H129" i="49"/>
  <c r="G129" i="49"/>
  <c r="F129" i="49"/>
  <c r="E129" i="49"/>
  <c r="D129" i="49"/>
  <c r="O128" i="49"/>
  <c r="P128" i="49" s="1"/>
  <c r="O127" i="49"/>
  <c r="P127" i="49" s="1"/>
  <c r="O126" i="49"/>
  <c r="P126" i="49"/>
  <c r="O125" i="49"/>
  <c r="P125" i="49" s="1"/>
  <c r="O124" i="49"/>
  <c r="P124" i="49"/>
  <c r="O123" i="49"/>
  <c r="P123" i="49"/>
  <c r="O122" i="49"/>
  <c r="P122" i="49" s="1"/>
  <c r="N121" i="49"/>
  <c r="M121" i="49"/>
  <c r="L121" i="49"/>
  <c r="K121" i="49"/>
  <c r="J121" i="49"/>
  <c r="I121" i="49"/>
  <c r="H121" i="49"/>
  <c r="G121" i="49"/>
  <c r="F121" i="49"/>
  <c r="E121" i="49"/>
  <c r="D121" i="49"/>
  <c r="O120" i="49"/>
  <c r="P120" i="49" s="1"/>
  <c r="O119" i="49"/>
  <c r="P119" i="49"/>
  <c r="O118" i="49"/>
  <c r="P118" i="49"/>
  <c r="O117" i="49"/>
  <c r="P117" i="49" s="1"/>
  <c r="O116" i="49"/>
  <c r="P116" i="49" s="1"/>
  <c r="O115" i="49"/>
  <c r="P115" i="49"/>
  <c r="O114" i="49"/>
  <c r="P114" i="49" s="1"/>
  <c r="O113" i="49"/>
  <c r="P113" i="49"/>
  <c r="O112" i="49"/>
  <c r="P112" i="49"/>
  <c r="N111" i="49"/>
  <c r="M111" i="49"/>
  <c r="L111" i="49"/>
  <c r="K111" i="49"/>
  <c r="J111" i="49"/>
  <c r="I111" i="49"/>
  <c r="H111" i="49"/>
  <c r="G111" i="49"/>
  <c r="F111" i="49"/>
  <c r="E111" i="49"/>
  <c r="D111" i="49"/>
  <c r="O110" i="49"/>
  <c r="P110" i="49" s="1"/>
  <c r="O109" i="49"/>
  <c r="P109" i="49"/>
  <c r="O108" i="49"/>
  <c r="P108" i="49"/>
  <c r="O107" i="49"/>
  <c r="P107" i="49" s="1"/>
  <c r="O106" i="49"/>
  <c r="P106" i="49" s="1"/>
  <c r="O105" i="49"/>
  <c r="P105" i="49"/>
  <c r="O104" i="49"/>
  <c r="P104" i="49" s="1"/>
  <c r="O103" i="49"/>
  <c r="P103" i="49"/>
  <c r="O102" i="49"/>
  <c r="P102" i="49"/>
  <c r="O101" i="49"/>
  <c r="P101" i="49" s="1"/>
  <c r="O100" i="49"/>
  <c r="P100" i="49" s="1"/>
  <c r="O99" i="49"/>
  <c r="P99" i="49"/>
  <c r="O98" i="49"/>
  <c r="P98" i="49" s="1"/>
  <c r="O97" i="49"/>
  <c r="P97" i="49"/>
  <c r="O96" i="49"/>
  <c r="P96" i="49"/>
  <c r="O95" i="49"/>
  <c r="P95" i="49" s="1"/>
  <c r="O94" i="49"/>
  <c r="P94" i="49" s="1"/>
  <c r="O93" i="49"/>
  <c r="P93" i="49" s="1"/>
  <c r="O92" i="49"/>
  <c r="P92" i="49" s="1"/>
  <c r="O91" i="49"/>
  <c r="P91" i="49"/>
  <c r="O90" i="49"/>
  <c r="P90" i="49"/>
  <c r="O89" i="49"/>
  <c r="P89" i="49" s="1"/>
  <c r="O88" i="49"/>
  <c r="P88" i="49" s="1"/>
  <c r="O87" i="49"/>
  <c r="P87" i="49" s="1"/>
  <c r="O86" i="49"/>
  <c r="P86" i="49" s="1"/>
  <c r="O85" i="49"/>
  <c r="P85" i="49"/>
  <c r="O84" i="49"/>
  <c r="P84" i="49"/>
  <c r="O83" i="49"/>
  <c r="P83" i="49" s="1"/>
  <c r="O82" i="49"/>
  <c r="P82" i="49" s="1"/>
  <c r="O81" i="49"/>
  <c r="P81" i="49" s="1"/>
  <c r="O80" i="49"/>
  <c r="P80" i="49" s="1"/>
  <c r="O79" i="49"/>
  <c r="P79" i="49"/>
  <c r="O78" i="49"/>
  <c r="P78" i="49"/>
  <c r="O77" i="49"/>
  <c r="P77" i="49" s="1"/>
  <c r="O76" i="49"/>
  <c r="P76" i="49" s="1"/>
  <c r="O75" i="49"/>
  <c r="P75" i="49" s="1"/>
  <c r="O74" i="49"/>
  <c r="P74" i="49" s="1"/>
  <c r="O73" i="49"/>
  <c r="P73" i="49"/>
  <c r="O72" i="49"/>
  <c r="P72" i="49"/>
  <c r="O71" i="49"/>
  <c r="P71" i="49" s="1"/>
  <c r="O70" i="49"/>
  <c r="P70" i="49" s="1"/>
  <c r="O69" i="49"/>
  <c r="P69" i="49" s="1"/>
  <c r="O68" i="49"/>
  <c r="P68" i="49" s="1"/>
  <c r="O67" i="49"/>
  <c r="P67" i="49"/>
  <c r="O66" i="49"/>
  <c r="P66" i="49" s="1"/>
  <c r="O65" i="49"/>
  <c r="P65" i="49" s="1"/>
  <c r="O64" i="49"/>
  <c r="P64" i="49" s="1"/>
  <c r="O63" i="49"/>
  <c r="P63" i="49" s="1"/>
  <c r="N62" i="49"/>
  <c r="M62" i="49"/>
  <c r="L62" i="49"/>
  <c r="K62" i="49"/>
  <c r="J62" i="49"/>
  <c r="I62" i="49"/>
  <c r="H62" i="49"/>
  <c r="G62" i="49"/>
  <c r="F62" i="49"/>
  <c r="E62" i="49"/>
  <c r="D62" i="49"/>
  <c r="O61" i="49"/>
  <c r="P61" i="49"/>
  <c r="O60" i="49"/>
  <c r="P60" i="49"/>
  <c r="O59" i="49"/>
  <c r="P59" i="49" s="1"/>
  <c r="O58" i="49"/>
  <c r="P58" i="49"/>
  <c r="O57" i="49"/>
  <c r="P57" i="49" s="1"/>
  <c r="O56" i="49"/>
  <c r="P56" i="49"/>
  <c r="O55" i="49"/>
  <c r="P55" i="49"/>
  <c r="O54" i="49"/>
  <c r="P54" i="49"/>
  <c r="O53" i="49"/>
  <c r="P53" i="49" s="1"/>
  <c r="O52" i="49"/>
  <c r="P52" i="49"/>
  <c r="O51" i="49"/>
  <c r="P51" i="49" s="1"/>
  <c r="O50" i="49"/>
  <c r="P50" i="49" s="1"/>
  <c r="O49" i="49"/>
  <c r="P49" i="49"/>
  <c r="O48" i="49"/>
  <c r="P48" i="49"/>
  <c r="O47" i="49"/>
  <c r="P47" i="49" s="1"/>
  <c r="O46" i="49"/>
  <c r="P46" i="49"/>
  <c r="O45" i="49"/>
  <c r="P45" i="49" s="1"/>
  <c r="O44" i="49"/>
  <c r="P44" i="49" s="1"/>
  <c r="O43" i="49"/>
  <c r="P43" i="49"/>
  <c r="O42" i="49"/>
  <c r="P42" i="49"/>
  <c r="O41" i="49"/>
  <c r="P41" i="49" s="1"/>
  <c r="O40" i="49"/>
  <c r="P40" i="49"/>
  <c r="O39" i="49"/>
  <c r="P39" i="49" s="1"/>
  <c r="O38" i="49"/>
  <c r="P38" i="49" s="1"/>
  <c r="O37" i="49"/>
  <c r="P37" i="49"/>
  <c r="O36" i="49"/>
  <c r="P36" i="49"/>
  <c r="O35" i="49"/>
  <c r="P35" i="49" s="1"/>
  <c r="O34" i="49"/>
  <c r="P34" i="49"/>
  <c r="O33" i="49"/>
  <c r="P33" i="49" s="1"/>
  <c r="O32" i="49"/>
  <c r="P32" i="49" s="1"/>
  <c r="O31" i="49"/>
  <c r="P31" i="49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 s="1"/>
  <c r="O28" i="49"/>
  <c r="P28" i="49"/>
  <c r="O27" i="49"/>
  <c r="P27" i="49"/>
  <c r="O26" i="49"/>
  <c r="P26" i="49" s="1"/>
  <c r="O25" i="49"/>
  <c r="P25" i="49" s="1"/>
  <c r="O24" i="49"/>
  <c r="P24" i="49" s="1"/>
  <c r="O23" i="49"/>
  <c r="P23" i="49" s="1"/>
  <c r="O22" i="49"/>
  <c r="P22" i="49"/>
  <c r="O21" i="49"/>
  <c r="P21" i="49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/>
  <c r="O17" i="49"/>
  <c r="P17" i="49" s="1"/>
  <c r="O16" i="49"/>
  <c r="P16" i="49"/>
  <c r="O15" i="49"/>
  <c r="P15" i="49"/>
  <c r="O14" i="49"/>
  <c r="P14" i="49" s="1"/>
  <c r="O13" i="49"/>
  <c r="P13" i="49"/>
  <c r="O12" i="49"/>
  <c r="P12" i="49"/>
  <c r="O11" i="49"/>
  <c r="P11" i="49" s="1"/>
  <c r="O10" i="49"/>
  <c r="P10" i="49"/>
  <c r="O9" i="49"/>
  <c r="P9" i="49"/>
  <c r="O8" i="49"/>
  <c r="P8" i="49" s="1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34" i="47"/>
  <c r="O134" i="47" s="1"/>
  <c r="N133" i="47"/>
  <c r="O133" i="47" s="1"/>
  <c r="N132" i="47"/>
  <c r="O132" i="47" s="1"/>
  <c r="N131" i="47"/>
  <c r="O131" i="47"/>
  <c r="N130" i="47"/>
  <c r="O130" i="47"/>
  <c r="N129" i="47"/>
  <c r="O129" i="47" s="1"/>
  <c r="M128" i="47"/>
  <c r="L128" i="47"/>
  <c r="K128" i="47"/>
  <c r="J128" i="47"/>
  <c r="I128" i="47"/>
  <c r="H128" i="47"/>
  <c r="G128" i="47"/>
  <c r="F128" i="47"/>
  <c r="E128" i="47"/>
  <c r="D128" i="47"/>
  <c r="N127" i="47"/>
  <c r="O127" i="47" s="1"/>
  <c r="N126" i="47"/>
  <c r="O126" i="47" s="1"/>
  <c r="N125" i="47"/>
  <c r="O125" i="47" s="1"/>
  <c r="N124" i="47"/>
  <c r="O124" i="47" s="1"/>
  <c r="N123" i="47"/>
  <c r="O123" i="47"/>
  <c r="N122" i="47"/>
  <c r="O122" i="47"/>
  <c r="N121" i="47"/>
  <c r="O121" i="47" s="1"/>
  <c r="M120" i="47"/>
  <c r="L120" i="47"/>
  <c r="K120" i="47"/>
  <c r="J120" i="47"/>
  <c r="I120" i="47"/>
  <c r="H120" i="47"/>
  <c r="G120" i="47"/>
  <c r="F120" i="47"/>
  <c r="E120" i="47"/>
  <c r="D120" i="47"/>
  <c r="N119" i="47"/>
  <c r="O119" i="47" s="1"/>
  <c r="N118" i="47"/>
  <c r="O118" i="47" s="1"/>
  <c r="N117" i="47"/>
  <c r="O117" i="47" s="1"/>
  <c r="N116" i="47"/>
  <c r="O116" i="47" s="1"/>
  <c r="N115" i="47"/>
  <c r="O115" i="47"/>
  <c r="N114" i="47"/>
  <c r="O114" i="47"/>
  <c r="N113" i="47"/>
  <c r="O113" i="47" s="1"/>
  <c r="N112" i="47"/>
  <c r="O112" i="47" s="1"/>
  <c r="N111" i="47"/>
  <c r="O111" i="47" s="1"/>
  <c r="M110" i="47"/>
  <c r="L110" i="47"/>
  <c r="K110" i="47"/>
  <c r="J110" i="47"/>
  <c r="I110" i="47"/>
  <c r="H110" i="47"/>
  <c r="G110" i="47"/>
  <c r="F110" i="47"/>
  <c r="E110" i="47"/>
  <c r="D110" i="47"/>
  <c r="N109" i="47"/>
  <c r="O109" i="47" s="1"/>
  <c r="N108" i="47"/>
  <c r="O108" i="47" s="1"/>
  <c r="N107" i="47"/>
  <c r="O107" i="47"/>
  <c r="N106" i="47"/>
  <c r="O106" i="47"/>
  <c r="N105" i="47"/>
  <c r="O105" i="47" s="1"/>
  <c r="N104" i="47"/>
  <c r="O104" i="47" s="1"/>
  <c r="N103" i="47"/>
  <c r="O103" i="47" s="1"/>
  <c r="N102" i="47"/>
  <c r="O102" i="47" s="1"/>
  <c r="N101" i="47"/>
  <c r="O101" i="47"/>
  <c r="N100" i="47"/>
  <c r="O100" i="47"/>
  <c r="N99" i="47"/>
  <c r="O99" i="47" s="1"/>
  <c r="N98" i="47"/>
  <c r="O98" i="47" s="1"/>
  <c r="N97" i="47"/>
  <c r="O97" i="47" s="1"/>
  <c r="N96" i="47"/>
  <c r="O96" i="47" s="1"/>
  <c r="N95" i="47"/>
  <c r="O95" i="47"/>
  <c r="N94" i="47"/>
  <c r="O94" i="47"/>
  <c r="N93" i="47"/>
  <c r="O93" i="47" s="1"/>
  <c r="N92" i="47"/>
  <c r="O92" i="47" s="1"/>
  <c r="N91" i="47"/>
  <c r="O91" i="47" s="1"/>
  <c r="N90" i="47"/>
  <c r="O90" i="47" s="1"/>
  <c r="N89" i="47"/>
  <c r="O89" i="47"/>
  <c r="N88" i="47"/>
  <c r="O88" i="47"/>
  <c r="N87" i="47"/>
  <c r="O87" i="47" s="1"/>
  <c r="N86" i="47"/>
  <c r="O86" i="47" s="1"/>
  <c r="N85" i="47"/>
  <c r="O85" i="47" s="1"/>
  <c r="N84" i="47"/>
  <c r="O84" i="47" s="1"/>
  <c r="N83" i="47"/>
  <c r="O83" i="47"/>
  <c r="N82" i="47"/>
  <c r="O82" i="47"/>
  <c r="N81" i="47"/>
  <c r="O81" i="47" s="1"/>
  <c r="N80" i="47"/>
  <c r="O80" i="47" s="1"/>
  <c r="N79" i="47"/>
  <c r="O79" i="47" s="1"/>
  <c r="N78" i="47"/>
  <c r="O78" i="47" s="1"/>
  <c r="N77" i="47"/>
  <c r="O77" i="47"/>
  <c r="N76" i="47"/>
  <c r="O76" i="47"/>
  <c r="N75" i="47"/>
  <c r="O75" i="47" s="1"/>
  <c r="N74" i="47"/>
  <c r="O74" i="47" s="1"/>
  <c r="N73" i="47"/>
  <c r="O73" i="47" s="1"/>
  <c r="N72" i="47"/>
  <c r="O72" i="47" s="1"/>
  <c r="N71" i="47"/>
  <c r="O71" i="47"/>
  <c r="N70" i="47"/>
  <c r="O70" i="47"/>
  <c r="N69" i="47"/>
  <c r="O69" i="47" s="1"/>
  <c r="N68" i="47"/>
  <c r="O68" i="47" s="1"/>
  <c r="N67" i="47"/>
  <c r="O67" i="47" s="1"/>
  <c r="N66" i="47"/>
  <c r="O66" i="47" s="1"/>
  <c r="N65" i="47"/>
  <c r="O65" i="47"/>
  <c r="N64" i="47"/>
  <c r="O64" i="47"/>
  <c r="N63" i="47"/>
  <c r="O63" i="47" s="1"/>
  <c r="N62" i="47"/>
  <c r="O62" i="47" s="1"/>
  <c r="N61" i="47"/>
  <c r="O61" i="47" s="1"/>
  <c r="M60" i="47"/>
  <c r="L60" i="47"/>
  <c r="K60" i="47"/>
  <c r="J60" i="47"/>
  <c r="I60" i="47"/>
  <c r="H60" i="47"/>
  <c r="G60" i="47"/>
  <c r="F60" i="47"/>
  <c r="E60" i="47"/>
  <c r="D60" i="47"/>
  <c r="N59" i="47"/>
  <c r="O59" i="47" s="1"/>
  <c r="N58" i="47"/>
  <c r="O58" i="47" s="1"/>
  <c r="N57" i="47"/>
  <c r="O57" i="47"/>
  <c r="N56" i="47"/>
  <c r="O56" i="47"/>
  <c r="N55" i="47"/>
  <c r="O55" i="47" s="1"/>
  <c r="N54" i="47"/>
  <c r="O54" i="47" s="1"/>
  <c r="N53" i="47"/>
  <c r="O53" i="47" s="1"/>
  <c r="N52" i="47"/>
  <c r="O52" i="47" s="1"/>
  <c r="N51" i="47"/>
  <c r="O51" i="47"/>
  <c r="N50" i="47"/>
  <c r="O50" i="47"/>
  <c r="N49" i="47"/>
  <c r="O49" i="47" s="1"/>
  <c r="N48" i="47"/>
  <c r="O48" i="47" s="1"/>
  <c r="N47" i="47"/>
  <c r="O47" i="47" s="1"/>
  <c r="N46" i="47"/>
  <c r="O46" i="47" s="1"/>
  <c r="N45" i="47"/>
  <c r="O45" i="47"/>
  <c r="N44" i="47"/>
  <c r="O44" i="47"/>
  <c r="N43" i="47"/>
  <c r="O43" i="47" s="1"/>
  <c r="N42" i="47"/>
  <c r="O42" i="47" s="1"/>
  <c r="N41" i="47"/>
  <c r="O41" i="47" s="1"/>
  <c r="N40" i="47"/>
  <c r="O40" i="47" s="1"/>
  <c r="N39" i="47"/>
  <c r="O39" i="47"/>
  <c r="N38" i="47"/>
  <c r="O38" i="47"/>
  <c r="N37" i="47"/>
  <c r="O37" i="47" s="1"/>
  <c r="N36" i="47"/>
  <c r="O36" i="47" s="1"/>
  <c r="N35" i="47"/>
  <c r="O35" i="47" s="1"/>
  <c r="N34" i="47"/>
  <c r="O34" i="47" s="1"/>
  <c r="N33" i="47"/>
  <c r="O33" i="47"/>
  <c r="N32" i="47"/>
  <c r="O32" i="47"/>
  <c r="N31" i="47"/>
  <c r="O31" i="47" s="1"/>
  <c r="M30" i="47"/>
  <c r="L30" i="47"/>
  <c r="K30" i="47"/>
  <c r="J30" i="47"/>
  <c r="I30" i="47"/>
  <c r="H30" i="47"/>
  <c r="G30" i="47"/>
  <c r="F30" i="47"/>
  <c r="E30" i="47"/>
  <c r="D30" i="47"/>
  <c r="N29" i="47"/>
  <c r="O29" i="47" s="1"/>
  <c r="N28" i="47"/>
  <c r="O28" i="47" s="1"/>
  <c r="N27" i="47"/>
  <c r="O27" i="47" s="1"/>
  <c r="N26" i="47"/>
  <c r="O26" i="47" s="1"/>
  <c r="N25" i="47"/>
  <c r="O25" i="47"/>
  <c r="N24" i="47"/>
  <c r="O24" i="47" s="1"/>
  <c r="N23" i="47"/>
  <c r="O23" i="47" s="1"/>
  <c r="N22" i="47"/>
  <c r="O22" i="47" s="1"/>
  <c r="N21" i="47"/>
  <c r="O21" i="47" s="1"/>
  <c r="N20" i="47"/>
  <c r="O20" i="47" s="1"/>
  <c r="M19" i="47"/>
  <c r="L19" i="47"/>
  <c r="K19" i="47"/>
  <c r="J19" i="47"/>
  <c r="I19" i="47"/>
  <c r="H19" i="47"/>
  <c r="G19" i="47"/>
  <c r="F19" i="47"/>
  <c r="E19" i="47"/>
  <c r="D19" i="47"/>
  <c r="N18" i="47"/>
  <c r="O18" i="47" s="1"/>
  <c r="N17" i="47"/>
  <c r="O17" i="47"/>
  <c r="N16" i="47"/>
  <c r="O16" i="47" s="1"/>
  <c r="N15" i="47"/>
  <c r="O15" i="47" s="1"/>
  <c r="N14" i="47"/>
  <c r="O14" i="47" s="1"/>
  <c r="N13" i="47"/>
  <c r="O13" i="47" s="1"/>
  <c r="N12" i="47"/>
  <c r="O12" i="47" s="1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128" i="46"/>
  <c r="O128" i="46" s="1"/>
  <c r="N127" i="46"/>
  <c r="O127" i="46"/>
  <c r="N126" i="46"/>
  <c r="O126" i="46" s="1"/>
  <c r="M125" i="46"/>
  <c r="L125" i="46"/>
  <c r="K125" i="46"/>
  <c r="J125" i="46"/>
  <c r="I125" i="46"/>
  <c r="H125" i="46"/>
  <c r="G125" i="46"/>
  <c r="F125" i="46"/>
  <c r="E125" i="46"/>
  <c r="D125" i="46"/>
  <c r="N124" i="46"/>
  <c r="O124" i="46" s="1"/>
  <c r="N123" i="46"/>
  <c r="O123" i="46" s="1"/>
  <c r="N122" i="46"/>
  <c r="O122" i="46" s="1"/>
  <c r="N121" i="46"/>
  <c r="O121" i="46" s="1"/>
  <c r="N120" i="46"/>
  <c r="O120" i="46" s="1"/>
  <c r="N119" i="46"/>
  <c r="O119" i="46"/>
  <c r="M118" i="46"/>
  <c r="L118" i="46"/>
  <c r="K118" i="46"/>
  <c r="J118" i="46"/>
  <c r="I118" i="46"/>
  <c r="H118" i="46"/>
  <c r="G118" i="46"/>
  <c r="F118" i="46"/>
  <c r="E118" i="46"/>
  <c r="D118" i="46"/>
  <c r="N117" i="46"/>
  <c r="O117" i="46"/>
  <c r="N116" i="46"/>
  <c r="O116" i="46" s="1"/>
  <c r="N115" i="46"/>
  <c r="O115" i="46" s="1"/>
  <c r="N114" i="46"/>
  <c r="O114" i="46" s="1"/>
  <c r="N113" i="46"/>
  <c r="O113" i="46" s="1"/>
  <c r="N112" i="46"/>
  <c r="O112" i="46" s="1"/>
  <c r="N111" i="46"/>
  <c r="O111" i="46"/>
  <c r="N110" i="46"/>
  <c r="O110" i="46" s="1"/>
  <c r="M109" i="46"/>
  <c r="L109" i="46"/>
  <c r="K109" i="46"/>
  <c r="J109" i="46"/>
  <c r="I109" i="46"/>
  <c r="H109" i="46"/>
  <c r="G109" i="46"/>
  <c r="F109" i="46"/>
  <c r="E109" i="46"/>
  <c r="D109" i="46"/>
  <c r="N108" i="46"/>
  <c r="O108" i="46" s="1"/>
  <c r="N107" i="46"/>
  <c r="O107" i="46" s="1"/>
  <c r="N106" i="46"/>
  <c r="O106" i="46" s="1"/>
  <c r="N105" i="46"/>
  <c r="O105" i="46" s="1"/>
  <c r="N104" i="46"/>
  <c r="O104" i="46" s="1"/>
  <c r="N103" i="46"/>
  <c r="O103" i="46"/>
  <c r="N102" i="46"/>
  <c r="O102" i="46" s="1"/>
  <c r="N101" i="46"/>
  <c r="O101" i="46" s="1"/>
  <c r="N100" i="46"/>
  <c r="O100" i="46" s="1"/>
  <c r="N99" i="46"/>
  <c r="O99" i="46" s="1"/>
  <c r="N98" i="46"/>
  <c r="O98" i="46" s="1"/>
  <c r="N97" i="46"/>
  <c r="O97" i="46"/>
  <c r="N96" i="46"/>
  <c r="O96" i="46" s="1"/>
  <c r="N95" i="46"/>
  <c r="O95" i="46" s="1"/>
  <c r="N94" i="46"/>
  <c r="O94" i="46" s="1"/>
  <c r="N93" i="46"/>
  <c r="O93" i="46" s="1"/>
  <c r="N92" i="46"/>
  <c r="O92" i="46" s="1"/>
  <c r="N91" i="46"/>
  <c r="O91" i="46"/>
  <c r="N90" i="46"/>
  <c r="O90" i="46" s="1"/>
  <c r="N89" i="46"/>
  <c r="O89" i="46" s="1"/>
  <c r="N88" i="46"/>
  <c r="O88" i="46" s="1"/>
  <c r="N87" i="46"/>
  <c r="O87" i="46" s="1"/>
  <c r="N86" i="46"/>
  <c r="O86" i="46" s="1"/>
  <c r="N85" i="46"/>
  <c r="O85" i="46"/>
  <c r="N84" i="46"/>
  <c r="O84" i="46" s="1"/>
  <c r="N83" i="46"/>
  <c r="O83" i="46" s="1"/>
  <c r="N82" i="46"/>
  <c r="O82" i="46" s="1"/>
  <c r="N81" i="46"/>
  <c r="O81" i="46" s="1"/>
  <c r="N80" i="46"/>
  <c r="O80" i="46" s="1"/>
  <c r="N79" i="46"/>
  <c r="O79" i="46"/>
  <c r="N78" i="46"/>
  <c r="O78" i="46" s="1"/>
  <c r="N77" i="46"/>
  <c r="O77" i="46" s="1"/>
  <c r="N76" i="46"/>
  <c r="O76" i="46" s="1"/>
  <c r="N75" i="46"/>
  <c r="O75" i="46" s="1"/>
  <c r="N74" i="46"/>
  <c r="O74" i="46" s="1"/>
  <c r="N73" i="46"/>
  <c r="O73" i="46"/>
  <c r="N72" i="46"/>
  <c r="O72" i="46" s="1"/>
  <c r="N71" i="46"/>
  <c r="O71" i="46" s="1"/>
  <c r="N70" i="46"/>
  <c r="O70" i="46" s="1"/>
  <c r="N69" i="46"/>
  <c r="O69" i="46" s="1"/>
  <c r="N68" i="46"/>
  <c r="O68" i="46" s="1"/>
  <c r="N67" i="46"/>
  <c r="O67" i="46"/>
  <c r="N66" i="46"/>
  <c r="O66" i="46" s="1"/>
  <c r="N65" i="46"/>
  <c r="O65" i="46" s="1"/>
  <c r="N64" i="46"/>
  <c r="O64" i="46" s="1"/>
  <c r="N63" i="46"/>
  <c r="O63" i="46" s="1"/>
  <c r="N62" i="46"/>
  <c r="O62" i="46" s="1"/>
  <c r="N61" i="46"/>
  <c r="O61" i="46"/>
  <c r="N60" i="46"/>
  <c r="O60" i="46" s="1"/>
  <c r="M59" i="46"/>
  <c r="L59" i="46"/>
  <c r="K59" i="46"/>
  <c r="J59" i="46"/>
  <c r="I59" i="46"/>
  <c r="H59" i="46"/>
  <c r="G59" i="46"/>
  <c r="F59" i="46"/>
  <c r="E59" i="46"/>
  <c r="D59" i="46"/>
  <c r="N58" i="46"/>
  <c r="O58" i="46" s="1"/>
  <c r="N57" i="46"/>
  <c r="O57" i="46" s="1"/>
  <c r="N56" i="46"/>
  <c r="O56" i="46" s="1"/>
  <c r="N55" i="46"/>
  <c r="O55" i="46" s="1"/>
  <c r="N54" i="46"/>
  <c r="O54" i="46" s="1"/>
  <c r="N53" i="46"/>
  <c r="O53" i="46"/>
  <c r="N52" i="46"/>
  <c r="O52" i="46" s="1"/>
  <c r="N51" i="46"/>
  <c r="O51" i="46" s="1"/>
  <c r="N50" i="46"/>
  <c r="O50" i="46" s="1"/>
  <c r="N49" i="46"/>
  <c r="O49" i="46" s="1"/>
  <c r="N48" i="46"/>
  <c r="O48" i="46" s="1"/>
  <c r="N47" i="46"/>
  <c r="O47" i="46"/>
  <c r="N46" i="46"/>
  <c r="O46" i="46" s="1"/>
  <c r="N45" i="46"/>
  <c r="O45" i="46" s="1"/>
  <c r="N44" i="46"/>
  <c r="O44" i="46" s="1"/>
  <c r="N43" i="46"/>
  <c r="O43" i="46" s="1"/>
  <c r="N42" i="46"/>
  <c r="O42" i="46" s="1"/>
  <c r="N41" i="46"/>
  <c r="O41" i="46"/>
  <c r="N40" i="46"/>
  <c r="O40" i="46" s="1"/>
  <c r="N39" i="46"/>
  <c r="O39" i="46" s="1"/>
  <c r="N38" i="46"/>
  <c r="O38" i="46" s="1"/>
  <c r="N37" i="46"/>
  <c r="O37" i="46" s="1"/>
  <c r="N36" i="46"/>
  <c r="O36" i="46" s="1"/>
  <c r="N35" i="46"/>
  <c r="O35" i="46"/>
  <c r="N34" i="46"/>
  <c r="O34" i="46" s="1"/>
  <c r="N33" i="46"/>
  <c r="O33" i="46" s="1"/>
  <c r="N32" i="46"/>
  <c r="O32" i="46" s="1"/>
  <c r="N31" i="46"/>
  <c r="O31" i="46" s="1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N27" i="46"/>
  <c r="O27" i="46"/>
  <c r="N26" i="46"/>
  <c r="O26" i="46" s="1"/>
  <c r="N25" i="46"/>
  <c r="O25" i="46" s="1"/>
  <c r="N24" i="46"/>
  <c r="O24" i="46" s="1"/>
  <c r="N23" i="46"/>
  <c r="O23" i="46" s="1"/>
  <c r="N22" i="46"/>
  <c r="O22" i="46" s="1"/>
  <c r="N21" i="46"/>
  <c r="O21" i="46"/>
  <c r="N20" i="46"/>
  <c r="O20" i="46" s="1"/>
  <c r="M19" i="46"/>
  <c r="L19" i="46"/>
  <c r="K19" i="46"/>
  <c r="J19" i="46"/>
  <c r="I19" i="46"/>
  <c r="H19" i="46"/>
  <c r="G19" i="46"/>
  <c r="F19" i="46"/>
  <c r="E19" i="46"/>
  <c r="D19" i="46"/>
  <c r="N18" i="46"/>
  <c r="O18" i="46" s="1"/>
  <c r="N17" i="46"/>
  <c r="O17" i="46" s="1"/>
  <c r="N16" i="46"/>
  <c r="O16" i="46" s="1"/>
  <c r="N15" i="46"/>
  <c r="O15" i="46" s="1"/>
  <c r="N14" i="46"/>
  <c r="O14" i="46" s="1"/>
  <c r="N13" i="46"/>
  <c r="O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127" i="45"/>
  <c r="O127" i="45" s="1"/>
  <c r="N126" i="45"/>
  <c r="O126" i="45" s="1"/>
  <c r="N125" i="45"/>
  <c r="O125" i="45" s="1"/>
  <c r="N124" i="45"/>
  <c r="O124" i="45" s="1"/>
  <c r="M123" i="45"/>
  <c r="L123" i="45"/>
  <c r="K123" i="45"/>
  <c r="J123" i="45"/>
  <c r="I123" i="45"/>
  <c r="H123" i="45"/>
  <c r="G123" i="45"/>
  <c r="F123" i="45"/>
  <c r="E123" i="45"/>
  <c r="D123" i="45"/>
  <c r="N122" i="45"/>
  <c r="O122" i="45" s="1"/>
  <c r="N121" i="45"/>
  <c r="O121" i="45" s="1"/>
  <c r="N120" i="45"/>
  <c r="O120" i="45"/>
  <c r="N119" i="45"/>
  <c r="O119" i="45" s="1"/>
  <c r="N118" i="45"/>
  <c r="O118" i="45" s="1"/>
  <c r="N117" i="45"/>
  <c r="O117" i="45" s="1"/>
  <c r="N116" i="45"/>
  <c r="O116" i="45" s="1"/>
  <c r="N115" i="45"/>
  <c r="O115" i="45" s="1"/>
  <c r="M114" i="45"/>
  <c r="L114" i="45"/>
  <c r="K114" i="45"/>
  <c r="J114" i="45"/>
  <c r="I114" i="45"/>
  <c r="H114" i="45"/>
  <c r="G114" i="45"/>
  <c r="F114" i="45"/>
  <c r="E114" i="45"/>
  <c r="D114" i="45"/>
  <c r="N113" i="45"/>
  <c r="O113" i="45" s="1"/>
  <c r="N112" i="45"/>
  <c r="O112" i="45"/>
  <c r="N111" i="45"/>
  <c r="O111" i="45" s="1"/>
  <c r="N110" i="45"/>
  <c r="O110" i="45" s="1"/>
  <c r="N109" i="45"/>
  <c r="O109" i="45" s="1"/>
  <c r="N108" i="45"/>
  <c r="O108" i="45" s="1"/>
  <c r="N107" i="45"/>
  <c r="O107" i="45" s="1"/>
  <c r="N106" i="45"/>
  <c r="O106" i="45"/>
  <c r="N105" i="45"/>
  <c r="O105" i="45" s="1"/>
  <c r="M104" i="45"/>
  <c r="L104" i="45"/>
  <c r="K104" i="45"/>
  <c r="J104" i="45"/>
  <c r="I104" i="45"/>
  <c r="H104" i="45"/>
  <c r="G104" i="45"/>
  <c r="F104" i="45"/>
  <c r="E104" i="45"/>
  <c r="D104" i="45"/>
  <c r="N103" i="45"/>
  <c r="O103" i="45" s="1"/>
  <c r="N102" i="45"/>
  <c r="O102" i="45" s="1"/>
  <c r="N101" i="45"/>
  <c r="O101" i="45" s="1"/>
  <c r="N100" i="45"/>
  <c r="O100" i="45" s="1"/>
  <c r="N99" i="45"/>
  <c r="O99" i="45" s="1"/>
  <c r="N98" i="45"/>
  <c r="O98" i="45"/>
  <c r="N97" i="45"/>
  <c r="O97" i="45" s="1"/>
  <c r="N96" i="45"/>
  <c r="O96" i="45" s="1"/>
  <c r="N95" i="45"/>
  <c r="O95" i="45" s="1"/>
  <c r="N94" i="45"/>
  <c r="O94" i="45" s="1"/>
  <c r="N93" i="45"/>
  <c r="O93" i="45" s="1"/>
  <c r="N92" i="45"/>
  <c r="O92" i="45"/>
  <c r="N91" i="45"/>
  <c r="O91" i="45" s="1"/>
  <c r="N90" i="45"/>
  <c r="O90" i="45" s="1"/>
  <c r="N89" i="45"/>
  <c r="O89" i="45" s="1"/>
  <c r="N88" i="45"/>
  <c r="O88" i="45" s="1"/>
  <c r="N87" i="45"/>
  <c r="O87" i="45" s="1"/>
  <c r="N86" i="45"/>
  <c r="O86" i="45"/>
  <c r="N85" i="45"/>
  <c r="O85" i="45" s="1"/>
  <c r="N84" i="45"/>
  <c r="O84" i="45" s="1"/>
  <c r="N83" i="45"/>
  <c r="O83" i="45" s="1"/>
  <c r="N82" i="45"/>
  <c r="O82" i="45" s="1"/>
  <c r="N81" i="45"/>
  <c r="O81" i="45" s="1"/>
  <c r="N80" i="45"/>
  <c r="O80" i="45"/>
  <c r="N79" i="45"/>
  <c r="O79" i="45" s="1"/>
  <c r="N78" i="45"/>
  <c r="O78" i="45" s="1"/>
  <c r="N77" i="45"/>
  <c r="O77" i="45" s="1"/>
  <c r="N76" i="45"/>
  <c r="O76" i="45" s="1"/>
  <c r="N75" i="45"/>
  <c r="O75" i="45" s="1"/>
  <c r="N74" i="45"/>
  <c r="O74" i="45"/>
  <c r="N73" i="45"/>
  <c r="O73" i="45" s="1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/>
  <c r="N61" i="45"/>
  <c r="O61" i="45" s="1"/>
  <c r="N60" i="45"/>
  <c r="O60" i="45" s="1"/>
  <c r="N59" i="45"/>
  <c r="O59" i="45" s="1"/>
  <c r="N58" i="45"/>
  <c r="O58" i="45" s="1"/>
  <c r="M57" i="45"/>
  <c r="L57" i="45"/>
  <c r="K57" i="45"/>
  <c r="J57" i="45"/>
  <c r="I57" i="45"/>
  <c r="H57" i="45"/>
  <c r="G57" i="45"/>
  <c r="F57" i="45"/>
  <c r="E57" i="45"/>
  <c r="D57" i="45"/>
  <c r="N56" i="45"/>
  <c r="O56" i="45" s="1"/>
  <c r="N55" i="45"/>
  <c r="O55" i="45" s="1"/>
  <c r="N54" i="45"/>
  <c r="O54" i="45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 s="1"/>
  <c r="N16" i="45"/>
  <c r="O16" i="45" s="1"/>
  <c r="N15" i="45"/>
  <c r="O15" i="45" s="1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128" i="44"/>
  <c r="O128" i="44" s="1"/>
  <c r="N127" i="44"/>
  <c r="O127" i="44" s="1"/>
  <c r="N126" i="44"/>
  <c r="O126" i="44" s="1"/>
  <c r="N125" i="44"/>
  <c r="O125" i="44" s="1"/>
  <c r="M124" i="44"/>
  <c r="L124" i="44"/>
  <c r="K124" i="44"/>
  <c r="J124" i="44"/>
  <c r="I124" i="44"/>
  <c r="H124" i="44"/>
  <c r="G124" i="44"/>
  <c r="N124" i="44" s="1"/>
  <c r="O124" i="44" s="1"/>
  <c r="F124" i="44"/>
  <c r="E124" i="44"/>
  <c r="D124" i="44"/>
  <c r="N123" i="44"/>
  <c r="O123" i="44" s="1"/>
  <c r="N122" i="44"/>
  <c r="O122" i="44"/>
  <c r="N121" i="44"/>
  <c r="O121" i="44" s="1"/>
  <c r="N120" i="44"/>
  <c r="O120" i="44" s="1"/>
  <c r="N119" i="44"/>
  <c r="O119" i="44" s="1"/>
  <c r="N118" i="44"/>
  <c r="O118" i="44" s="1"/>
  <c r="N117" i="44"/>
  <c r="O117" i="44" s="1"/>
  <c r="M116" i="44"/>
  <c r="L116" i="44"/>
  <c r="K116" i="44"/>
  <c r="J116" i="44"/>
  <c r="I116" i="44"/>
  <c r="H116" i="44"/>
  <c r="G116" i="44"/>
  <c r="F116" i="44"/>
  <c r="E116" i="44"/>
  <c r="D116" i="44"/>
  <c r="N115" i="44"/>
  <c r="O115" i="44" s="1"/>
  <c r="N114" i="44"/>
  <c r="O114" i="44"/>
  <c r="N113" i="44"/>
  <c r="O113" i="44" s="1"/>
  <c r="N112" i="44"/>
  <c r="O112" i="44" s="1"/>
  <c r="N111" i="44"/>
  <c r="O111" i="44" s="1"/>
  <c r="N110" i="44"/>
  <c r="O110" i="44" s="1"/>
  <c r="N109" i="44"/>
  <c r="O109" i="44" s="1"/>
  <c r="N108" i="44"/>
  <c r="O108" i="44"/>
  <c r="N107" i="44"/>
  <c r="O107" i="44" s="1"/>
  <c r="M106" i="44"/>
  <c r="L106" i="44"/>
  <c r="K106" i="44"/>
  <c r="J106" i="44"/>
  <c r="I106" i="44"/>
  <c r="H106" i="44"/>
  <c r="G106" i="44"/>
  <c r="F106" i="44"/>
  <c r="E106" i="44"/>
  <c r="D106" i="44"/>
  <c r="N105" i="44"/>
  <c r="O105" i="44" s="1"/>
  <c r="N104" i="44"/>
  <c r="O104" i="44" s="1"/>
  <c r="N103" i="44"/>
  <c r="O103" i="44" s="1"/>
  <c r="N102" i="44"/>
  <c r="O102" i="44" s="1"/>
  <c r="N101" i="44"/>
  <c r="O101" i="44" s="1"/>
  <c r="N100" i="44"/>
  <c r="O100" i="44"/>
  <c r="N99" i="44"/>
  <c r="O99" i="44" s="1"/>
  <c r="N98" i="44"/>
  <c r="O98" i="44" s="1"/>
  <c r="N97" i="44"/>
  <c r="O97" i="44" s="1"/>
  <c r="N96" i="44"/>
  <c r="O96" i="44" s="1"/>
  <c r="N95" i="44"/>
  <c r="O95" i="44" s="1"/>
  <c r="N94" i="44"/>
  <c r="O94" i="44"/>
  <c r="N93" i="44"/>
  <c r="O93" i="44" s="1"/>
  <c r="N92" i="44"/>
  <c r="O92" i="44" s="1"/>
  <c r="N91" i="44"/>
  <c r="O91" i="44" s="1"/>
  <c r="N90" i="44"/>
  <c r="O90" i="44" s="1"/>
  <c r="N89" i="44"/>
  <c r="O89" i="44" s="1"/>
  <c r="N88" i="44"/>
  <c r="O88" i="44"/>
  <c r="N87" i="44"/>
  <c r="O87" i="44" s="1"/>
  <c r="N86" i="44"/>
  <c r="O86" i="44" s="1"/>
  <c r="N85" i="44"/>
  <c r="O85" i="44" s="1"/>
  <c r="N84" i="44"/>
  <c r="O84" i="44" s="1"/>
  <c r="N83" i="44"/>
  <c r="O83" i="44" s="1"/>
  <c r="N82" i="44"/>
  <c r="O82" i="44"/>
  <c r="N81" i="44"/>
  <c r="O81" i="44" s="1"/>
  <c r="N80" i="44"/>
  <c r="O80" i="44" s="1"/>
  <c r="N79" i="44"/>
  <c r="O79" i="44" s="1"/>
  <c r="N78" i="44"/>
  <c r="O78" i="44" s="1"/>
  <c r="N77" i="44"/>
  <c r="O77" i="44" s="1"/>
  <c r="N76" i="44"/>
  <c r="O76" i="44"/>
  <c r="N75" i="44"/>
  <c r="O75" i="44" s="1"/>
  <c r="N74" i="44"/>
  <c r="O74" i="44" s="1"/>
  <c r="N73" i="44"/>
  <c r="O73" i="44" s="1"/>
  <c r="N72" i="44"/>
  <c r="O72" i="44" s="1"/>
  <c r="N71" i="44"/>
  <c r="O71" i="44" s="1"/>
  <c r="N70" i="44"/>
  <c r="O70" i="44"/>
  <c r="N69" i="44"/>
  <c r="O69" i="44" s="1"/>
  <c r="N68" i="44"/>
  <c r="O68" i="44" s="1"/>
  <c r="N67" i="44"/>
  <c r="O67" i="44" s="1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 s="1"/>
  <c r="M58" i="44"/>
  <c r="L58" i="44"/>
  <c r="K58" i="44"/>
  <c r="J58" i="44"/>
  <c r="I58" i="44"/>
  <c r="H58" i="44"/>
  <c r="G58" i="44"/>
  <c r="F58" i="44"/>
  <c r="E58" i="44"/>
  <c r="D58" i="44"/>
  <c r="N57" i="44"/>
  <c r="O57" i="44" s="1"/>
  <c r="N56" i="44"/>
  <c r="O56" i="44" s="1"/>
  <c r="N55" i="44"/>
  <c r="O55" i="44"/>
  <c r="N54" i="44"/>
  <c r="O54" i="44"/>
  <c r="N53" i="44"/>
  <c r="O53" i="44"/>
  <c r="N52" i="44"/>
  <c r="O52" i="44"/>
  <c r="N51" i="44"/>
  <c r="O51" i="44" s="1"/>
  <c r="N50" i="44"/>
  <c r="O50" i="44" s="1"/>
  <c r="N49" i="44"/>
  <c r="O49" i="44"/>
  <c r="N48" i="44"/>
  <c r="O48" i="44"/>
  <c r="N47" i="44"/>
  <c r="O47" i="44"/>
  <c r="N46" i="44"/>
  <c r="O46" i="44"/>
  <c r="N45" i="44"/>
  <c r="O45" i="44" s="1"/>
  <c r="N44" i="44"/>
  <c r="O44" i="44" s="1"/>
  <c r="N43" i="44"/>
  <c r="O43" i="44"/>
  <c r="N42" i="44"/>
  <c r="O42" i="44"/>
  <c r="N41" i="44"/>
  <c r="O41" i="44"/>
  <c r="N40" i="44"/>
  <c r="O40" i="44"/>
  <c r="N39" i="44"/>
  <c r="O39" i="44" s="1"/>
  <c r="N38" i="44"/>
  <c r="O38" i="44" s="1"/>
  <c r="N37" i="44"/>
  <c r="O37" i="44"/>
  <c r="N36" i="44"/>
  <c r="O36" i="44"/>
  <c r="N35" i="44"/>
  <c r="O35" i="44"/>
  <c r="N34" i="44"/>
  <c r="O34" i="44"/>
  <c r="N33" i="44"/>
  <c r="O33" i="44" s="1"/>
  <c r="N32" i="44"/>
  <c r="O32" i="44" s="1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/>
  <c r="N26" i="44"/>
  <c r="O26" i="44"/>
  <c r="N25" i="44"/>
  <c r="O25" i="44" s="1"/>
  <c r="N24" i="44"/>
  <c r="O24" i="44" s="1"/>
  <c r="N23" i="44"/>
  <c r="O23" i="44"/>
  <c r="N22" i="44"/>
  <c r="O22" i="44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 s="1"/>
  <c r="N16" i="44"/>
  <c r="O16" i="44" s="1"/>
  <c r="N15" i="44"/>
  <c r="O15" i="44"/>
  <c r="N14" i="44"/>
  <c r="O14" i="44"/>
  <c r="N13" i="44"/>
  <c r="O13" i="44"/>
  <c r="N12" i="44"/>
  <c r="O12" i="44"/>
  <c r="N11" i="44"/>
  <c r="O11" i="44" s="1"/>
  <c r="N10" i="44"/>
  <c r="O10" i="44" s="1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11" i="42"/>
  <c r="O11" i="42"/>
  <c r="N9" i="42"/>
  <c r="O9" i="42" s="1"/>
  <c r="N129" i="43"/>
  <c r="O129" i="43" s="1"/>
  <c r="N128" i="43"/>
  <c r="O128" i="43"/>
  <c r="N127" i="43"/>
  <c r="O127" i="43"/>
  <c r="N126" i="43"/>
  <c r="O126" i="43" s="1"/>
  <c r="N125" i="43"/>
  <c r="O125" i="43"/>
  <c r="N124" i="43"/>
  <c r="O124" i="43" s="1"/>
  <c r="M123" i="43"/>
  <c r="L123" i="43"/>
  <c r="K123" i="43"/>
  <c r="J123" i="43"/>
  <c r="I123" i="43"/>
  <c r="H123" i="43"/>
  <c r="G123" i="43"/>
  <c r="F123" i="43"/>
  <c r="E123" i="43"/>
  <c r="D123" i="43"/>
  <c r="N122" i="43"/>
  <c r="O122" i="43" s="1"/>
  <c r="N121" i="43"/>
  <c r="O121" i="43" s="1"/>
  <c r="N120" i="43"/>
  <c r="O120" i="43"/>
  <c r="N119" i="43"/>
  <c r="O119" i="43"/>
  <c r="N118" i="43"/>
  <c r="O118" i="43" s="1"/>
  <c r="N117" i="43"/>
  <c r="O117" i="43"/>
  <c r="N116" i="43"/>
  <c r="O116" i="43" s="1"/>
  <c r="M115" i="43"/>
  <c r="L115" i="43"/>
  <c r="K115" i="43"/>
  <c r="J115" i="43"/>
  <c r="I115" i="43"/>
  <c r="H115" i="43"/>
  <c r="G115" i="43"/>
  <c r="F115" i="43"/>
  <c r="E115" i="43"/>
  <c r="D115" i="43"/>
  <c r="N114" i="43"/>
  <c r="O114" i="43" s="1"/>
  <c r="N113" i="43"/>
  <c r="O113" i="43" s="1"/>
  <c r="N112" i="43"/>
  <c r="O112" i="43"/>
  <c r="N111" i="43"/>
  <c r="O111" i="43"/>
  <c r="N110" i="43"/>
  <c r="O110" i="43" s="1"/>
  <c r="N109" i="43"/>
  <c r="O109" i="43"/>
  <c r="N108" i="43"/>
  <c r="O108" i="43" s="1"/>
  <c r="N107" i="43"/>
  <c r="O107" i="43" s="1"/>
  <c r="N106" i="43"/>
  <c r="O106" i="43"/>
  <c r="N105" i="43"/>
  <c r="O105" i="43"/>
  <c r="M104" i="43"/>
  <c r="L104" i="43"/>
  <c r="K104" i="43"/>
  <c r="J104" i="43"/>
  <c r="I104" i="43"/>
  <c r="H104" i="43"/>
  <c r="G104" i="43"/>
  <c r="F104" i="43"/>
  <c r="E104" i="43"/>
  <c r="D104" i="43"/>
  <c r="N103" i="43"/>
  <c r="O103" i="43"/>
  <c r="N102" i="43"/>
  <c r="O102" i="43" s="1"/>
  <c r="N101" i="43"/>
  <c r="O101" i="43"/>
  <c r="N100" i="43"/>
  <c r="O100" i="43" s="1"/>
  <c r="N99" i="43"/>
  <c r="O99" i="43" s="1"/>
  <c r="N98" i="43"/>
  <c r="O98" i="43"/>
  <c r="N97" i="43"/>
  <c r="O97" i="43"/>
  <c r="N96" i="43"/>
  <c r="O96" i="43" s="1"/>
  <c r="N95" i="43"/>
  <c r="O95" i="43"/>
  <c r="N94" i="43"/>
  <c r="O94" i="43" s="1"/>
  <c r="N93" i="43"/>
  <c r="O93" i="43" s="1"/>
  <c r="N92" i="43"/>
  <c r="O92" i="43"/>
  <c r="N91" i="43"/>
  <c r="O91" i="43"/>
  <c r="N90" i="43"/>
  <c r="O90" i="43" s="1"/>
  <c r="N89" i="43"/>
  <c r="O89" i="43"/>
  <c r="N88" i="43"/>
  <c r="O88" i="43" s="1"/>
  <c r="N87" i="43"/>
  <c r="O87" i="43" s="1"/>
  <c r="N86" i="43"/>
  <c r="O86" i="43"/>
  <c r="N85" i="43"/>
  <c r="O85" i="43"/>
  <c r="N84" i="43"/>
  <c r="O84" i="43" s="1"/>
  <c r="N83" i="43"/>
  <c r="O83" i="43"/>
  <c r="N82" i="43"/>
  <c r="O82" i="43" s="1"/>
  <c r="N81" i="43"/>
  <c r="O81" i="43" s="1"/>
  <c r="N80" i="43"/>
  <c r="O80" i="43"/>
  <c r="N79" i="43"/>
  <c r="O79" i="43"/>
  <c r="N78" i="43"/>
  <c r="O78" i="43" s="1"/>
  <c r="N77" i="43"/>
  <c r="O77" i="43"/>
  <c r="N76" i="43"/>
  <c r="O76" i="43" s="1"/>
  <c r="N75" i="43"/>
  <c r="O75" i="43" s="1"/>
  <c r="N74" i="43"/>
  <c r="O74" i="43"/>
  <c r="N73" i="43"/>
  <c r="O73" i="43"/>
  <c r="N72" i="43"/>
  <c r="O72" i="43" s="1"/>
  <c r="N71" i="43"/>
  <c r="O71" i="43"/>
  <c r="N70" i="43"/>
  <c r="O70" i="43" s="1"/>
  <c r="N69" i="43"/>
  <c r="O69" i="43" s="1"/>
  <c r="N68" i="43"/>
  <c r="O68" i="43"/>
  <c r="N67" i="43"/>
  <c r="O67" i="43"/>
  <c r="N66" i="43"/>
  <c r="O66" i="43" s="1"/>
  <c r="N65" i="43"/>
  <c r="O65" i="43"/>
  <c r="N64" i="43"/>
  <c r="O64" i="43" s="1"/>
  <c r="N63" i="43"/>
  <c r="O63" i="43" s="1"/>
  <c r="N62" i="43"/>
  <c r="O62" i="43"/>
  <c r="N61" i="43"/>
  <c r="O61" i="43"/>
  <c r="N60" i="43"/>
  <c r="O60" i="43" s="1"/>
  <c r="N59" i="43"/>
  <c r="O59" i="43"/>
  <c r="N58" i="43"/>
  <c r="O58" i="43" s="1"/>
  <c r="N57" i="43"/>
  <c r="O57" i="43" s="1"/>
  <c r="N56" i="43"/>
  <c r="O56" i="43"/>
  <c r="M55" i="43"/>
  <c r="L55" i="43"/>
  <c r="K55" i="43"/>
  <c r="J55" i="43"/>
  <c r="I55" i="43"/>
  <c r="H55" i="43"/>
  <c r="G55" i="43"/>
  <c r="F55" i="43"/>
  <c r="E55" i="43"/>
  <c r="D55" i="43"/>
  <c r="N54" i="43"/>
  <c r="O54" i="43"/>
  <c r="N53" i="43"/>
  <c r="O53" i="43"/>
  <c r="N52" i="43"/>
  <c r="O52" i="43" s="1"/>
  <c r="N51" i="43"/>
  <c r="O51" i="43"/>
  <c r="N50" i="43"/>
  <c r="O50" i="43" s="1"/>
  <c r="N49" i="43"/>
  <c r="O49" i="43" s="1"/>
  <c r="N48" i="43"/>
  <c r="O48" i="43"/>
  <c r="N47" i="43"/>
  <c r="O47" i="43"/>
  <c r="N46" i="43"/>
  <c r="O46" i="43" s="1"/>
  <c r="N45" i="43"/>
  <c r="O45" i="43"/>
  <c r="N44" i="43"/>
  <c r="O44" i="43" s="1"/>
  <c r="N43" i="43"/>
  <c r="O43" i="43" s="1"/>
  <c r="N42" i="43"/>
  <c r="O42" i="43"/>
  <c r="N41" i="43"/>
  <c r="O41" i="43"/>
  <c r="N40" i="43"/>
  <c r="O40" i="43" s="1"/>
  <c r="N39" i="43"/>
  <c r="O39" i="43"/>
  <c r="N38" i="43"/>
  <c r="O38" i="43" s="1"/>
  <c r="N37" i="43"/>
  <c r="O37" i="43" s="1"/>
  <c r="N36" i="43"/>
  <c r="O36" i="43"/>
  <c r="N35" i="43"/>
  <c r="O35" i="43"/>
  <c r="N34" i="43"/>
  <c r="O34" i="43" s="1"/>
  <c r="N33" i="43"/>
  <c r="O33" i="43"/>
  <c r="N32" i="43"/>
  <c r="O32" i="43" s="1"/>
  <c r="N31" i="43"/>
  <c r="O31" i="43" s="1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 s="1"/>
  <c r="N25" i="43"/>
  <c r="O25" i="43"/>
  <c r="N24" i="43"/>
  <c r="O24" i="43" s="1"/>
  <c r="N23" i="43"/>
  <c r="O23" i="43" s="1"/>
  <c r="N22" i="43"/>
  <c r="O22" i="43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/>
  <c r="N16" i="43"/>
  <c r="O16" i="43" s="1"/>
  <c r="N15" i="43"/>
  <c r="O15" i="43" s="1"/>
  <c r="N14" i="43"/>
  <c r="O14" i="43"/>
  <c r="N13" i="43"/>
  <c r="O13" i="43"/>
  <c r="N12" i="43"/>
  <c r="O12" i="43" s="1"/>
  <c r="N11" i="43"/>
  <c r="O11" i="43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113" i="42"/>
  <c r="O113" i="42" s="1"/>
  <c r="N112" i="42"/>
  <c r="O112" i="42"/>
  <c r="N111" i="42"/>
  <c r="O111" i="42" s="1"/>
  <c r="N110" i="42"/>
  <c r="O110" i="42" s="1"/>
  <c r="N109" i="42"/>
  <c r="O109" i="42"/>
  <c r="M108" i="42"/>
  <c r="L108" i="42"/>
  <c r="K108" i="42"/>
  <c r="J108" i="42"/>
  <c r="I108" i="42"/>
  <c r="H108" i="42"/>
  <c r="G108" i="42"/>
  <c r="F108" i="42"/>
  <c r="E108" i="42"/>
  <c r="D108" i="42"/>
  <c r="N107" i="42"/>
  <c r="O107" i="42"/>
  <c r="N106" i="42"/>
  <c r="O106" i="42"/>
  <c r="N105" i="42"/>
  <c r="O105" i="42" s="1"/>
  <c r="N104" i="42"/>
  <c r="O104" i="42"/>
  <c r="N103" i="42"/>
  <c r="O103" i="42" s="1"/>
  <c r="N102" i="42"/>
  <c r="O102" i="42" s="1"/>
  <c r="N101" i="42"/>
  <c r="O101" i="42"/>
  <c r="N100" i="42"/>
  <c r="O100" i="42"/>
  <c r="N99" i="42"/>
  <c r="O99" i="42" s="1"/>
  <c r="N98" i="42"/>
  <c r="O98" i="42"/>
  <c r="M97" i="42"/>
  <c r="L97" i="42"/>
  <c r="K97" i="42"/>
  <c r="J97" i="42"/>
  <c r="I97" i="42"/>
  <c r="H97" i="42"/>
  <c r="G97" i="42"/>
  <c r="F97" i="42"/>
  <c r="E97" i="42"/>
  <c r="D97" i="42"/>
  <c r="N96" i="42"/>
  <c r="O96" i="42"/>
  <c r="N95" i="42"/>
  <c r="O95" i="42" s="1"/>
  <c r="N94" i="42"/>
  <c r="O94" i="42" s="1"/>
  <c r="N93" i="42"/>
  <c r="O93" i="42"/>
  <c r="N92" i="42"/>
  <c r="O92" i="42"/>
  <c r="M91" i="42"/>
  <c r="L91" i="42"/>
  <c r="K91" i="42"/>
  <c r="J91" i="42"/>
  <c r="I91" i="42"/>
  <c r="H91" i="42"/>
  <c r="G91" i="42"/>
  <c r="F91" i="42"/>
  <c r="E91" i="42"/>
  <c r="D91" i="42"/>
  <c r="N90" i="42"/>
  <c r="O90" i="42"/>
  <c r="N89" i="42"/>
  <c r="O89" i="42" s="1"/>
  <c r="N88" i="42"/>
  <c r="O88" i="42"/>
  <c r="N87" i="42"/>
  <c r="O87" i="42" s="1"/>
  <c r="N86" i="42"/>
  <c r="O86" i="42" s="1"/>
  <c r="N85" i="42"/>
  <c r="O85" i="42"/>
  <c r="N84" i="42"/>
  <c r="O84" i="42"/>
  <c r="N83" i="42"/>
  <c r="O83" i="42" s="1"/>
  <c r="N82" i="42"/>
  <c r="O82" i="42"/>
  <c r="N81" i="42"/>
  <c r="O81" i="42" s="1"/>
  <c r="N80" i="42"/>
  <c r="O80" i="42" s="1"/>
  <c r="N79" i="42"/>
  <c r="O79" i="42"/>
  <c r="N78" i="42"/>
  <c r="O78" i="42"/>
  <c r="N77" i="42"/>
  <c r="O77" i="42" s="1"/>
  <c r="N76" i="42"/>
  <c r="O76" i="42"/>
  <c r="N75" i="42"/>
  <c r="O75" i="42" s="1"/>
  <c r="N74" i="42"/>
  <c r="O74" i="42" s="1"/>
  <c r="N73" i="42"/>
  <c r="O73" i="42"/>
  <c r="N72" i="42"/>
  <c r="O72" i="42"/>
  <c r="N71" i="42"/>
  <c r="O71" i="42" s="1"/>
  <c r="N70" i="42"/>
  <c r="O70" i="42"/>
  <c r="N69" i="42"/>
  <c r="O69" i="42" s="1"/>
  <c r="N68" i="42"/>
  <c r="O68" i="42" s="1"/>
  <c r="N67" i="42"/>
  <c r="O67" i="42"/>
  <c r="N66" i="42"/>
  <c r="O66" i="42"/>
  <c r="N65" i="42"/>
  <c r="O65" i="42" s="1"/>
  <c r="N64" i="42"/>
  <c r="O64" i="42"/>
  <c r="N63" i="42"/>
  <c r="O63" i="42" s="1"/>
  <c r="N62" i="42"/>
  <c r="O62" i="42" s="1"/>
  <c r="N61" i="42"/>
  <c r="O61" i="42"/>
  <c r="N60" i="42"/>
  <c r="O60" i="42"/>
  <c r="N59" i="42"/>
  <c r="O59" i="42" s="1"/>
  <c r="N58" i="42"/>
  <c r="O58" i="42"/>
  <c r="N57" i="42"/>
  <c r="O57" i="42" s="1"/>
  <c r="N56" i="42"/>
  <c r="O56" i="42" s="1"/>
  <c r="N55" i="42"/>
  <c r="O55" i="42"/>
  <c r="N54" i="42"/>
  <c r="O54" i="42"/>
  <c r="N53" i="42"/>
  <c r="O53" i="42" s="1"/>
  <c r="N52" i="42"/>
  <c r="O52" i="42"/>
  <c r="N51" i="42"/>
  <c r="O51" i="42" s="1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/>
  <c r="N46" i="42"/>
  <c r="O46" i="42"/>
  <c r="N45" i="42"/>
  <c r="O45" i="42" s="1"/>
  <c r="N44" i="42"/>
  <c r="O44" i="42"/>
  <c r="N43" i="42"/>
  <c r="O43" i="42" s="1"/>
  <c r="N42" i="42"/>
  <c r="O42" i="42" s="1"/>
  <c r="N41" i="42"/>
  <c r="O41" i="42"/>
  <c r="N40" i="42"/>
  <c r="O40" i="42"/>
  <c r="N39" i="42"/>
  <c r="O39" i="42" s="1"/>
  <c r="N38" i="42"/>
  <c r="O38" i="42"/>
  <c r="N37" i="42"/>
  <c r="O37" i="42" s="1"/>
  <c r="N36" i="42"/>
  <c r="O36" i="42" s="1"/>
  <c r="N35" i="42"/>
  <c r="O35" i="42"/>
  <c r="N34" i="42"/>
  <c r="O34" i="42"/>
  <c r="N33" i="42"/>
  <c r="O33" i="42" s="1"/>
  <c r="N32" i="42"/>
  <c r="O32" i="42"/>
  <c r="N31" i="42"/>
  <c r="O31" i="42" s="1"/>
  <c r="N30" i="42"/>
  <c r="O30" i="42" s="1"/>
  <c r="N29" i="42"/>
  <c r="O29" i="42"/>
  <c r="N28" i="42"/>
  <c r="O28" i="42"/>
  <c r="N27" i="42"/>
  <c r="O27" i="42" s="1"/>
  <c r="N26" i="42"/>
  <c r="O26" i="42"/>
  <c r="N25" i="42"/>
  <c r="O25" i="42" s="1"/>
  <c r="N24" i="42"/>
  <c r="O24" i="42" s="1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/>
  <c r="N15" i="42"/>
  <c r="O15" i="42" s="1"/>
  <c r="N14" i="42"/>
  <c r="O14" i="42" s="1"/>
  <c r="N13" i="42"/>
  <c r="O13" i="42"/>
  <c r="N12" i="42"/>
  <c r="O12" i="42"/>
  <c r="N10" i="42"/>
  <c r="O10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27" i="41"/>
  <c r="O127" i="41" s="1"/>
  <c r="N126" i="41"/>
  <c r="O126" i="41"/>
  <c r="N125" i="41"/>
  <c r="O125" i="41"/>
  <c r="N124" i="41"/>
  <c r="O124" i="41" s="1"/>
  <c r="N123" i="41"/>
  <c r="O123" i="41"/>
  <c r="N122" i="41"/>
  <c r="O122" i="41" s="1"/>
  <c r="N121" i="41"/>
  <c r="O121" i="41" s="1"/>
  <c r="M120" i="41"/>
  <c r="L120" i="41"/>
  <c r="K120" i="41"/>
  <c r="J120" i="41"/>
  <c r="I120" i="41"/>
  <c r="H120" i="41"/>
  <c r="G120" i="41"/>
  <c r="F120" i="41"/>
  <c r="E120" i="41"/>
  <c r="D120" i="41"/>
  <c r="N119" i="41"/>
  <c r="O119" i="41" s="1"/>
  <c r="N118" i="41"/>
  <c r="O118" i="41"/>
  <c r="N117" i="41"/>
  <c r="O117" i="41"/>
  <c r="N116" i="41"/>
  <c r="O116" i="41" s="1"/>
  <c r="N115" i="41"/>
  <c r="O115" i="41"/>
  <c r="N114" i="41"/>
  <c r="O114" i="41" s="1"/>
  <c r="N113" i="41"/>
  <c r="O113" i="41" s="1"/>
  <c r="N112" i="41"/>
  <c r="O112" i="41"/>
  <c r="N111" i="41"/>
  <c r="O111" i="41"/>
  <c r="N110" i="41"/>
  <c r="O110" i="41" s="1"/>
  <c r="N109" i="41"/>
  <c r="O109" i="41"/>
  <c r="N108" i="41"/>
  <c r="O108" i="41" s="1"/>
  <c r="N107" i="41"/>
  <c r="O107" i="41" s="1"/>
  <c r="M106" i="41"/>
  <c r="L106" i="41"/>
  <c r="K106" i="41"/>
  <c r="J106" i="41"/>
  <c r="I106" i="41"/>
  <c r="H106" i="41"/>
  <c r="G106" i="41"/>
  <c r="F106" i="41"/>
  <c r="E106" i="41"/>
  <c r="D106" i="41"/>
  <c r="N105" i="41"/>
  <c r="O105" i="41" s="1"/>
  <c r="N104" i="41"/>
  <c r="O104" i="41"/>
  <c r="N103" i="41"/>
  <c r="O103" i="41"/>
  <c r="N102" i="41"/>
  <c r="O102" i="41" s="1"/>
  <c r="N101" i="41"/>
  <c r="O101" i="41"/>
  <c r="N100" i="41"/>
  <c r="O100" i="41" s="1"/>
  <c r="N99" i="41"/>
  <c r="O99" i="41" s="1"/>
  <c r="M98" i="41"/>
  <c r="L98" i="41"/>
  <c r="K98" i="41"/>
  <c r="J98" i="41"/>
  <c r="I98" i="41"/>
  <c r="H98" i="41"/>
  <c r="G98" i="41"/>
  <c r="F98" i="41"/>
  <c r="E98" i="41"/>
  <c r="D98" i="41"/>
  <c r="N97" i="41"/>
  <c r="O97" i="41" s="1"/>
  <c r="N96" i="41"/>
  <c r="O96" i="41"/>
  <c r="N95" i="41"/>
  <c r="O95" i="41"/>
  <c r="N94" i="41"/>
  <c r="O94" i="41" s="1"/>
  <c r="N93" i="41"/>
  <c r="O93" i="41"/>
  <c r="N92" i="41"/>
  <c r="O92" i="41" s="1"/>
  <c r="N91" i="41"/>
  <c r="O91" i="41" s="1"/>
  <c r="N90" i="41"/>
  <c r="O90" i="41"/>
  <c r="N89" i="41"/>
  <c r="O89" i="41"/>
  <c r="N88" i="41"/>
  <c r="O88" i="41" s="1"/>
  <c r="N87" i="41"/>
  <c r="O87" i="41"/>
  <c r="N86" i="41"/>
  <c r="O86" i="41" s="1"/>
  <c r="N85" i="41"/>
  <c r="O85" i="41" s="1"/>
  <c r="N84" i="41"/>
  <c r="O84" i="41"/>
  <c r="N83" i="41"/>
  <c r="O83" i="41"/>
  <c r="N82" i="41"/>
  <c r="O82" i="41" s="1"/>
  <c r="N81" i="41"/>
  <c r="O81" i="41"/>
  <c r="N80" i="41"/>
  <c r="O80" i="41" s="1"/>
  <c r="N79" i="41"/>
  <c r="O79" i="41" s="1"/>
  <c r="N78" i="41"/>
  <c r="O78" i="41"/>
  <c r="N77" i="41"/>
  <c r="O77" i="41"/>
  <c r="N76" i="41"/>
  <c r="O76" i="41" s="1"/>
  <c r="N75" i="41"/>
  <c r="O75" i="41"/>
  <c r="N74" i="41"/>
  <c r="O74" i="41" s="1"/>
  <c r="N73" i="41"/>
  <c r="O73" i="41" s="1"/>
  <c r="N72" i="41"/>
  <c r="O72" i="41"/>
  <c r="N71" i="41"/>
  <c r="O71" i="41"/>
  <c r="N70" i="41"/>
  <c r="O70" i="41" s="1"/>
  <c r="N69" i="41"/>
  <c r="O69" i="41"/>
  <c r="N68" i="41"/>
  <c r="O68" i="41" s="1"/>
  <c r="N67" i="41"/>
  <c r="O67" i="41" s="1"/>
  <c r="N66" i="41"/>
  <c r="O66" i="41"/>
  <c r="N65" i="41"/>
  <c r="O65" i="41"/>
  <c r="N64" i="41"/>
  <c r="O64" i="41" s="1"/>
  <c r="N63" i="41"/>
  <c r="O63" i="41"/>
  <c r="N62" i="41"/>
  <c r="O62" i="41" s="1"/>
  <c r="N61" i="41"/>
  <c r="O61" i="41" s="1"/>
  <c r="N60" i="41"/>
  <c r="O60" i="41"/>
  <c r="N59" i="41"/>
  <c r="O59" i="41"/>
  <c r="N58" i="41"/>
  <c r="O58" i="41" s="1"/>
  <c r="N57" i="41"/>
  <c r="O57" i="41"/>
  <c r="N56" i="41"/>
  <c r="O56" i="41" s="1"/>
  <c r="N55" i="41"/>
  <c r="O55" i="41" s="1"/>
  <c r="N54" i="41"/>
  <c r="O54" i="41"/>
  <c r="N53" i="41"/>
  <c r="O53" i="4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/>
  <c r="N48" i="41"/>
  <c r="O48" i="41" s="1"/>
  <c r="N47" i="41"/>
  <c r="O47" i="41" s="1"/>
  <c r="N46" i="41"/>
  <c r="O46" i="41"/>
  <c r="N45" i="41"/>
  <c r="O45" i="41"/>
  <c r="N44" i="41"/>
  <c r="O44" i="41" s="1"/>
  <c r="N43" i="41"/>
  <c r="O43" i="41"/>
  <c r="N42" i="41"/>
  <c r="O42" i="41" s="1"/>
  <c r="N41" i="41"/>
  <c r="O41" i="41" s="1"/>
  <c r="N40" i="41"/>
  <c r="O40" i="41"/>
  <c r="N39" i="41"/>
  <c r="O39" i="41"/>
  <c r="N38" i="41"/>
  <c r="O38" i="41" s="1"/>
  <c r="N37" i="41"/>
  <c r="O37" i="41"/>
  <c r="N36" i="41"/>
  <c r="O36" i="41" s="1"/>
  <c r="N35" i="41"/>
  <c r="O35" i="41" s="1"/>
  <c r="N34" i="41"/>
  <c r="O34" i="41"/>
  <c r="N33" i="41"/>
  <c r="O33" i="41"/>
  <c r="N32" i="41"/>
  <c r="O32" i="41" s="1"/>
  <c r="N31" i="41"/>
  <c r="O31" i="41"/>
  <c r="N30" i="41"/>
  <c r="O30" i="41" s="1"/>
  <c r="N29" i="41"/>
  <c r="O29" i="41" s="1"/>
  <c r="N28" i="41"/>
  <c r="O28" i="41"/>
  <c r="N27" i="41"/>
  <c r="O27" i="41"/>
  <c r="N26" i="41"/>
  <c r="O26" i="41" s="1"/>
  <c r="N25" i="41"/>
  <c r="O25" i="4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 s="1"/>
  <c r="N13" i="41"/>
  <c r="O13" i="41" s="1"/>
  <c r="N12" i="41"/>
  <c r="O12" i="41"/>
  <c r="N11" i="41"/>
  <c r="O11" i="41"/>
  <c r="N10" i="41"/>
  <c r="O10" i="41" s="1"/>
  <c r="N9" i="41"/>
  <c r="O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131" i="40"/>
  <c r="O131" i="40"/>
  <c r="N130" i="40"/>
  <c r="O130" i="40"/>
  <c r="N129" i="40"/>
  <c r="O129" i="40" s="1"/>
  <c r="N128" i="40"/>
  <c r="O128" i="40"/>
  <c r="M127" i="40"/>
  <c r="L127" i="40"/>
  <c r="K127" i="40"/>
  <c r="J127" i="40"/>
  <c r="I127" i="40"/>
  <c r="H127" i="40"/>
  <c r="G127" i="40"/>
  <c r="F127" i="40"/>
  <c r="E127" i="40"/>
  <c r="D127" i="40"/>
  <c r="N126" i="40"/>
  <c r="O126" i="40"/>
  <c r="N125" i="40"/>
  <c r="O125" i="40" s="1"/>
  <c r="N124" i="40"/>
  <c r="O124" i="40" s="1"/>
  <c r="N123" i="40"/>
  <c r="O123" i="40"/>
  <c r="N122" i="40"/>
  <c r="O122" i="40"/>
  <c r="N121" i="40"/>
  <c r="O121" i="40" s="1"/>
  <c r="N120" i="40"/>
  <c r="O120" i="40"/>
  <c r="M119" i="40"/>
  <c r="L119" i="40"/>
  <c r="K119" i="40"/>
  <c r="J119" i="40"/>
  <c r="I119" i="40"/>
  <c r="H119" i="40"/>
  <c r="G119" i="40"/>
  <c r="F119" i="40"/>
  <c r="E119" i="40"/>
  <c r="D119" i="40"/>
  <c r="N118" i="40"/>
  <c r="O118" i="40"/>
  <c r="N117" i="40"/>
  <c r="O117" i="40" s="1"/>
  <c r="N116" i="40"/>
  <c r="O116" i="40" s="1"/>
  <c r="N115" i="40"/>
  <c r="O115" i="40"/>
  <c r="N114" i="40"/>
  <c r="O114" i="40"/>
  <c r="N113" i="40"/>
  <c r="O113" i="40" s="1"/>
  <c r="N112" i="40"/>
  <c r="O112" i="40"/>
  <c r="N111" i="40"/>
  <c r="O111" i="40" s="1"/>
  <c r="N110" i="40"/>
  <c r="O110" i="40" s="1"/>
  <c r="N109" i="40"/>
  <c r="O109" i="40"/>
  <c r="M108" i="40"/>
  <c r="L108" i="40"/>
  <c r="K108" i="40"/>
  <c r="J108" i="40"/>
  <c r="I108" i="40"/>
  <c r="H108" i="40"/>
  <c r="G108" i="40"/>
  <c r="F108" i="40"/>
  <c r="E108" i="40"/>
  <c r="D108" i="40"/>
  <c r="N107" i="40"/>
  <c r="O107" i="40"/>
  <c r="N106" i="40"/>
  <c r="O106" i="40"/>
  <c r="N105" i="40"/>
  <c r="O105" i="40" s="1"/>
  <c r="N104" i="40"/>
  <c r="O104" i="40"/>
  <c r="N103" i="40"/>
  <c r="O103" i="40" s="1"/>
  <c r="N102" i="40"/>
  <c r="O102" i="40" s="1"/>
  <c r="N101" i="40"/>
  <c r="O101" i="40"/>
  <c r="N100" i="40"/>
  <c r="O100" i="40"/>
  <c r="N99" i="40"/>
  <c r="O99" i="40" s="1"/>
  <c r="N98" i="40"/>
  <c r="O98" i="40"/>
  <c r="N97" i="40"/>
  <c r="O97" i="40" s="1"/>
  <c r="N96" i="40"/>
  <c r="O96" i="40" s="1"/>
  <c r="N95" i="40"/>
  <c r="O95" i="40"/>
  <c r="N94" i="40"/>
  <c r="O94" i="40"/>
  <c r="N93" i="40"/>
  <c r="O93" i="40" s="1"/>
  <c r="N92" i="40"/>
  <c r="O92" i="40"/>
  <c r="N91" i="40"/>
  <c r="O91" i="40" s="1"/>
  <c r="N90" i="40"/>
  <c r="O90" i="40" s="1"/>
  <c r="N89" i="40"/>
  <c r="O89" i="40"/>
  <c r="N88" i="40"/>
  <c r="O88" i="40"/>
  <c r="N87" i="40"/>
  <c r="O87" i="40" s="1"/>
  <c r="N86" i="40"/>
  <c r="O86" i="40"/>
  <c r="N85" i="40"/>
  <c r="O85" i="40" s="1"/>
  <c r="N84" i="40"/>
  <c r="O84" i="40" s="1"/>
  <c r="N83" i="40"/>
  <c r="O83" i="40"/>
  <c r="N82" i="40"/>
  <c r="O82" i="40"/>
  <c r="N81" i="40"/>
  <c r="O81" i="40" s="1"/>
  <c r="N80" i="40"/>
  <c r="O80" i="40"/>
  <c r="N79" i="40"/>
  <c r="O79" i="40" s="1"/>
  <c r="N78" i="40"/>
  <c r="O78" i="40" s="1"/>
  <c r="N77" i="40"/>
  <c r="O77" i="40"/>
  <c r="N76" i="40"/>
  <c r="O76" i="40"/>
  <c r="N75" i="40"/>
  <c r="O75" i="40" s="1"/>
  <c r="N74" i="40"/>
  <c r="O74" i="40"/>
  <c r="N73" i="40"/>
  <c r="O73" i="40" s="1"/>
  <c r="N72" i="40"/>
  <c r="O72" i="40" s="1"/>
  <c r="N71" i="40"/>
  <c r="O71" i="40"/>
  <c r="N70" i="40"/>
  <c r="O70" i="40"/>
  <c r="N69" i="40"/>
  <c r="O69" i="40" s="1"/>
  <c r="N68" i="40"/>
  <c r="O68" i="40"/>
  <c r="N67" i="40"/>
  <c r="O67" i="40" s="1"/>
  <c r="N66" i="40"/>
  <c r="O66" i="40" s="1"/>
  <c r="N65" i="40"/>
  <c r="O65" i="40"/>
  <c r="N64" i="40"/>
  <c r="O64" i="40"/>
  <c r="N63" i="40"/>
  <c r="O63" i="40" s="1"/>
  <c r="N62" i="40"/>
  <c r="O62" i="40"/>
  <c r="N61" i="40"/>
  <c r="O61" i="40" s="1"/>
  <c r="N60" i="40"/>
  <c r="O60" i="40" s="1"/>
  <c r="N59" i="40"/>
  <c r="O59" i="40"/>
  <c r="M58" i="40"/>
  <c r="L58" i="40"/>
  <c r="K58" i="40"/>
  <c r="J58" i="40"/>
  <c r="I58" i="40"/>
  <c r="H58" i="40"/>
  <c r="G58" i="40"/>
  <c r="F58" i="40"/>
  <c r="E58" i="40"/>
  <c r="D58" i="40"/>
  <c r="N57" i="40"/>
  <c r="O57" i="40"/>
  <c r="N56" i="40"/>
  <c r="O56" i="40"/>
  <c r="N55" i="40"/>
  <c r="O55" i="40" s="1"/>
  <c r="N54" i="40"/>
  <c r="O54" i="40"/>
  <c r="N53" i="40"/>
  <c r="O53" i="40" s="1"/>
  <c r="N52" i="40"/>
  <c r="O52" i="40" s="1"/>
  <c r="N51" i="40"/>
  <c r="O51" i="40"/>
  <c r="N50" i="40"/>
  <c r="O50" i="40"/>
  <c r="N49" i="40"/>
  <c r="O49" i="40" s="1"/>
  <c r="N48" i="40"/>
  <c r="O48" i="40"/>
  <c r="N47" i="40"/>
  <c r="O47" i="40" s="1"/>
  <c r="N46" i="40"/>
  <c r="O46" i="40" s="1"/>
  <c r="N45" i="40"/>
  <c r="O45" i="40"/>
  <c r="N44" i="40"/>
  <c r="O44" i="40"/>
  <c r="N43" i="40"/>
  <c r="O43" i="40" s="1"/>
  <c r="N42" i="40"/>
  <c r="O42" i="40"/>
  <c r="N41" i="40"/>
  <c r="O41" i="40" s="1"/>
  <c r="N40" i="40"/>
  <c r="O40" i="40" s="1"/>
  <c r="N39" i="40"/>
  <c r="O39" i="40"/>
  <c r="N38" i="40"/>
  <c r="O38" i="40"/>
  <c r="N37" i="40"/>
  <c r="O37" i="40" s="1"/>
  <c r="N36" i="40"/>
  <c r="O36" i="40"/>
  <c r="N35" i="40"/>
  <c r="O35" i="40" s="1"/>
  <c r="N34" i="40"/>
  <c r="O34" i="40" s="1"/>
  <c r="N33" i="40"/>
  <c r="O33" i="40"/>
  <c r="N32" i="40"/>
  <c r="O32" i="40"/>
  <c r="N31" i="40"/>
  <c r="O31" i="40" s="1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 s="1"/>
  <c r="N26" i="40"/>
  <c r="O26" i="40" s="1"/>
  <c r="N25" i="40"/>
  <c r="O25" i="40"/>
  <c r="N24" i="40"/>
  <c r="O24" i="40"/>
  <c r="N23" i="40"/>
  <c r="O23" i="40" s="1"/>
  <c r="N22" i="40"/>
  <c r="O22" i="40" s="1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E132" i="40" s="1"/>
  <c r="D19" i="40"/>
  <c r="N18" i="40"/>
  <c r="O18" i="40" s="1"/>
  <c r="N17" i="40"/>
  <c r="O17" i="40"/>
  <c r="N16" i="40"/>
  <c r="O16" i="40" s="1"/>
  <c r="N15" i="40"/>
  <c r="O15" i="40" s="1"/>
  <c r="N14" i="40"/>
  <c r="O14" i="40"/>
  <c r="N13" i="40"/>
  <c r="O13" i="40" s="1"/>
  <c r="N12" i="40"/>
  <c r="O12" i="40" s="1"/>
  <c r="N11" i="40"/>
  <c r="O11" i="40"/>
  <c r="N10" i="40"/>
  <c r="O10" i="40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120" i="39"/>
  <c r="O120" i="39" s="1"/>
  <c r="N119" i="39"/>
  <c r="O119" i="39"/>
  <c r="N118" i="39"/>
  <c r="O118" i="39"/>
  <c r="N117" i="39"/>
  <c r="O117" i="39" s="1"/>
  <c r="M116" i="39"/>
  <c r="L116" i="39"/>
  <c r="K116" i="39"/>
  <c r="J116" i="39"/>
  <c r="I116" i="39"/>
  <c r="N116" i="39" s="1"/>
  <c r="O116" i="39" s="1"/>
  <c r="H116" i="39"/>
  <c r="G116" i="39"/>
  <c r="F116" i="39"/>
  <c r="E116" i="39"/>
  <c r="D116" i="39"/>
  <c r="N115" i="39"/>
  <c r="O115" i="39" s="1"/>
  <c r="N114" i="39"/>
  <c r="O114" i="39"/>
  <c r="N113" i="39"/>
  <c r="O113" i="39" s="1"/>
  <c r="N112" i="39"/>
  <c r="O112" i="39" s="1"/>
  <c r="N111" i="39"/>
  <c r="O111" i="39"/>
  <c r="N110" i="39"/>
  <c r="O110" i="39"/>
  <c r="N109" i="39"/>
  <c r="O109" i="39" s="1"/>
  <c r="M108" i="39"/>
  <c r="L108" i="39"/>
  <c r="K108" i="39"/>
  <c r="J108" i="39"/>
  <c r="I108" i="39"/>
  <c r="H108" i="39"/>
  <c r="G108" i="39"/>
  <c r="F108" i="39"/>
  <c r="E108" i="39"/>
  <c r="D108" i="39"/>
  <c r="N107" i="39"/>
  <c r="O107" i="39" s="1"/>
  <c r="N106" i="39"/>
  <c r="O106" i="39" s="1"/>
  <c r="N105" i="39"/>
  <c r="O105" i="39" s="1"/>
  <c r="N104" i="39"/>
  <c r="O104" i="39"/>
  <c r="N103" i="39"/>
  <c r="O103" i="39" s="1"/>
  <c r="N102" i="39"/>
  <c r="O102" i="39"/>
  <c r="N101" i="39"/>
  <c r="O101" i="39" s="1"/>
  <c r="N100" i="39"/>
  <c r="O100" i="39" s="1"/>
  <c r="N99" i="39"/>
  <c r="O99" i="39" s="1"/>
  <c r="N98" i="39"/>
  <c r="O98" i="39"/>
  <c r="M97" i="39"/>
  <c r="L97" i="39"/>
  <c r="K97" i="39"/>
  <c r="J97" i="39"/>
  <c r="I97" i="39"/>
  <c r="H97" i="39"/>
  <c r="G97" i="39"/>
  <c r="N97" i="39" s="1"/>
  <c r="O97" i="39" s="1"/>
  <c r="F97" i="39"/>
  <c r="E97" i="39"/>
  <c r="D97" i="39"/>
  <c r="N96" i="39"/>
  <c r="O96" i="39"/>
  <c r="N95" i="39"/>
  <c r="O95" i="39" s="1"/>
  <c r="N94" i="39"/>
  <c r="O94" i="39"/>
  <c r="N93" i="39"/>
  <c r="O93" i="39" s="1"/>
  <c r="N92" i="39"/>
  <c r="O92" i="39" s="1"/>
  <c r="N91" i="39"/>
  <c r="O91" i="39" s="1"/>
  <c r="N90" i="39"/>
  <c r="O90" i="39"/>
  <c r="N89" i="39"/>
  <c r="O89" i="39" s="1"/>
  <c r="N88" i="39"/>
  <c r="O88" i="39"/>
  <c r="N87" i="39"/>
  <c r="O87" i="39" s="1"/>
  <c r="N86" i="39"/>
  <c r="O86" i="39" s="1"/>
  <c r="N85" i="39"/>
  <c r="O85" i="39" s="1"/>
  <c r="N84" i="39"/>
  <c r="O84" i="39"/>
  <c r="N83" i="39"/>
  <c r="O83" i="39" s="1"/>
  <c r="N82" i="39"/>
  <c r="O82" i="39"/>
  <c r="N81" i="39"/>
  <c r="O81" i="39" s="1"/>
  <c r="N80" i="39"/>
  <c r="O80" i="39" s="1"/>
  <c r="N79" i="39"/>
  <c r="O79" i="39" s="1"/>
  <c r="N78" i="39"/>
  <c r="O78" i="39"/>
  <c r="N77" i="39"/>
  <c r="O77" i="39" s="1"/>
  <c r="N76" i="39"/>
  <c r="O76" i="39"/>
  <c r="N75" i="39"/>
  <c r="O75" i="39" s="1"/>
  <c r="N74" i="39"/>
  <c r="O74" i="39" s="1"/>
  <c r="N73" i="39"/>
  <c r="O73" i="39" s="1"/>
  <c r="N72" i="39"/>
  <c r="O72" i="39"/>
  <c r="N71" i="39"/>
  <c r="O71" i="39" s="1"/>
  <c r="N70" i="39"/>
  <c r="O70" i="39"/>
  <c r="N69" i="39"/>
  <c r="O69" i="39" s="1"/>
  <c r="N68" i="39"/>
  <c r="O68" i="39" s="1"/>
  <c r="N67" i="39"/>
  <c r="O67" i="39" s="1"/>
  <c r="N66" i="39"/>
  <c r="O66" i="39"/>
  <c r="N65" i="39"/>
  <c r="O65" i="39" s="1"/>
  <c r="N64" i="39"/>
  <c r="O64" i="39"/>
  <c r="N63" i="39"/>
  <c r="O63" i="39" s="1"/>
  <c r="N62" i="39"/>
  <c r="O62" i="39" s="1"/>
  <c r="N61" i="39"/>
  <c r="O61" i="39" s="1"/>
  <c r="N60" i="39"/>
  <c r="O60" i="39"/>
  <c r="N59" i="39"/>
  <c r="O59" i="39" s="1"/>
  <c r="N58" i="39"/>
  <c r="O58" i="39"/>
  <c r="N57" i="39"/>
  <c r="O57" i="39" s="1"/>
  <c r="N56" i="39"/>
  <c r="O56" i="39" s="1"/>
  <c r="N55" i="39"/>
  <c r="O55" i="39" s="1"/>
  <c r="N54" i="39"/>
  <c r="O54" i="39"/>
  <c r="M53" i="39"/>
  <c r="L53" i="39"/>
  <c r="K53" i="39"/>
  <c r="J53" i="39"/>
  <c r="I53" i="39"/>
  <c r="H53" i="39"/>
  <c r="G53" i="39"/>
  <c r="G121" i="39" s="1"/>
  <c r="F53" i="39"/>
  <c r="E53" i="39"/>
  <c r="D53" i="39"/>
  <c r="N52" i="39"/>
  <c r="O52" i="39"/>
  <c r="N51" i="39"/>
  <c r="O51" i="39" s="1"/>
  <c r="N50" i="39"/>
  <c r="O50" i="39"/>
  <c r="N49" i="39"/>
  <c r="O49" i="39" s="1"/>
  <c r="N48" i="39"/>
  <c r="O48" i="39" s="1"/>
  <c r="N47" i="39"/>
  <c r="O47" i="39" s="1"/>
  <c r="N46" i="39"/>
  <c r="O46" i="39"/>
  <c r="N45" i="39"/>
  <c r="O45" i="39" s="1"/>
  <c r="N44" i="39"/>
  <c r="O44" i="39"/>
  <c r="N43" i="39"/>
  <c r="O43" i="39" s="1"/>
  <c r="N42" i="39"/>
  <c r="O42" i="39" s="1"/>
  <c r="N41" i="39"/>
  <c r="O41" i="39" s="1"/>
  <c r="N40" i="39"/>
  <c r="O40" i="39"/>
  <c r="N39" i="39"/>
  <c r="O39" i="39" s="1"/>
  <c r="N38" i="39"/>
  <c r="O38" i="39"/>
  <c r="N37" i="39"/>
  <c r="O37" i="39" s="1"/>
  <c r="N36" i="39"/>
  <c r="O36" i="39" s="1"/>
  <c r="N35" i="39"/>
  <c r="O35" i="39" s="1"/>
  <c r="N34" i="39"/>
  <c r="O34" i="39"/>
  <c r="N33" i="39"/>
  <c r="O33" i="39" s="1"/>
  <c r="N32" i="39"/>
  <c r="O32" i="39"/>
  <c r="N31" i="39"/>
  <c r="O31" i="39" s="1"/>
  <c r="N30" i="39"/>
  <c r="O30" i="39" s="1"/>
  <c r="N29" i="39"/>
  <c r="O29" i="39" s="1"/>
  <c r="N28" i="39"/>
  <c r="O28" i="39"/>
  <c r="N27" i="39"/>
  <c r="O27" i="39" s="1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/>
  <c r="N23" i="39"/>
  <c r="O23" i="39" s="1"/>
  <c r="N22" i="39"/>
  <c r="O22" i="39" s="1"/>
  <c r="N21" i="39"/>
  <c r="O21" i="39" s="1"/>
  <c r="N20" i="39"/>
  <c r="O20" i="39"/>
  <c r="M19" i="39"/>
  <c r="L19" i="39"/>
  <c r="K19" i="39"/>
  <c r="J19" i="39"/>
  <c r="I19" i="39"/>
  <c r="H19" i="39"/>
  <c r="H121" i="39" s="1"/>
  <c r="G19" i="39"/>
  <c r="F19" i="39"/>
  <c r="E19" i="39"/>
  <c r="D19" i="39"/>
  <c r="N18" i="39"/>
  <c r="O18" i="39"/>
  <c r="N17" i="39"/>
  <c r="O17" i="39"/>
  <c r="N16" i="39"/>
  <c r="O16" i="39"/>
  <c r="N15" i="39"/>
  <c r="O15" i="39"/>
  <c r="N14" i="39"/>
  <c r="O14" i="39"/>
  <c r="N13" i="39"/>
  <c r="O13" i="39" s="1"/>
  <c r="N12" i="39"/>
  <c r="O12" i="39"/>
  <c r="N11" i="39"/>
  <c r="O11" i="39"/>
  <c r="N10" i="39"/>
  <c r="O10" i="39"/>
  <c r="N9" i="39"/>
  <c r="O9" i="39"/>
  <c r="N8" i="39"/>
  <c r="O8" i="39"/>
  <c r="N7" i="39"/>
  <c r="O7" i="39" s="1"/>
  <c r="N6" i="39"/>
  <c r="O6" i="39"/>
  <c r="M5" i="39"/>
  <c r="M121" i="39" s="1"/>
  <c r="L5" i="39"/>
  <c r="K5" i="39"/>
  <c r="J5" i="39"/>
  <c r="N5" i="39" s="1"/>
  <c r="O5" i="39" s="1"/>
  <c r="I5" i="39"/>
  <c r="H5" i="39"/>
  <c r="G5" i="39"/>
  <c r="F5" i="39"/>
  <c r="E5" i="39"/>
  <c r="D5" i="39"/>
  <c r="N119" i="38"/>
  <c r="O119" i="38" s="1"/>
  <c r="N118" i="38"/>
  <c r="O118" i="38"/>
  <c r="N117" i="38"/>
  <c r="O117" i="38"/>
  <c r="M116" i="38"/>
  <c r="L116" i="38"/>
  <c r="K116" i="38"/>
  <c r="J116" i="38"/>
  <c r="I116" i="38"/>
  <c r="H116" i="38"/>
  <c r="G116" i="38"/>
  <c r="F116" i="38"/>
  <c r="E116" i="38"/>
  <c r="D116" i="38"/>
  <c r="N115" i="38"/>
  <c r="O115" i="38"/>
  <c r="N114" i="38"/>
  <c r="O114" i="38"/>
  <c r="N113" i="38"/>
  <c r="O113" i="38"/>
  <c r="N112" i="38"/>
  <c r="O112" i="38" s="1"/>
  <c r="N111" i="38"/>
  <c r="O111" i="38" s="1"/>
  <c r="N110" i="38"/>
  <c r="O110" i="38"/>
  <c r="N109" i="38"/>
  <c r="O109" i="38"/>
  <c r="M108" i="38"/>
  <c r="L108" i="38"/>
  <c r="K108" i="38"/>
  <c r="J108" i="38"/>
  <c r="I108" i="38"/>
  <c r="H108" i="38"/>
  <c r="G108" i="38"/>
  <c r="F108" i="38"/>
  <c r="E108" i="38"/>
  <c r="D108" i="38"/>
  <c r="N107" i="38"/>
  <c r="O107" i="38"/>
  <c r="N106" i="38"/>
  <c r="O106" i="38" s="1"/>
  <c r="N105" i="38"/>
  <c r="O105" i="38"/>
  <c r="N104" i="38"/>
  <c r="O104" i="38" s="1"/>
  <c r="N103" i="38"/>
  <c r="O103" i="38" s="1"/>
  <c r="N102" i="38"/>
  <c r="O102" i="38"/>
  <c r="N101" i="38"/>
  <c r="O101" i="38"/>
  <c r="N100" i="38"/>
  <c r="O100" i="38" s="1"/>
  <c r="N99" i="38"/>
  <c r="O99" i="38"/>
  <c r="M98" i="38"/>
  <c r="L98" i="38"/>
  <c r="K98" i="38"/>
  <c r="J98" i="38"/>
  <c r="I98" i="38"/>
  <c r="H98" i="38"/>
  <c r="G98" i="38"/>
  <c r="F98" i="38"/>
  <c r="N98" i="38" s="1"/>
  <c r="O98" i="38" s="1"/>
  <c r="E98" i="38"/>
  <c r="D98" i="38"/>
  <c r="N97" i="38"/>
  <c r="O97" i="38"/>
  <c r="N96" i="38"/>
  <c r="O96" i="38" s="1"/>
  <c r="N95" i="38"/>
  <c r="O95" i="38" s="1"/>
  <c r="N94" i="38"/>
  <c r="O94" i="38"/>
  <c r="N93" i="38"/>
  <c r="O93" i="38"/>
  <c r="N92" i="38"/>
  <c r="O92" i="38" s="1"/>
  <c r="N91" i="38"/>
  <c r="O91" i="38"/>
  <c r="N90" i="38"/>
  <c r="O90" i="38" s="1"/>
  <c r="N89" i="38"/>
  <c r="O89" i="38" s="1"/>
  <c r="N88" i="38"/>
  <c r="O88" i="38"/>
  <c r="N87" i="38"/>
  <c r="O87" i="38"/>
  <c r="N86" i="38"/>
  <c r="O86" i="38" s="1"/>
  <c r="N85" i="38"/>
  <c r="O85" i="38"/>
  <c r="N84" i="38"/>
  <c r="O84" i="38" s="1"/>
  <c r="N83" i="38"/>
  <c r="O83" i="38" s="1"/>
  <c r="N82" i="38"/>
  <c r="O82" i="38"/>
  <c r="N81" i="38"/>
  <c r="O81" i="38"/>
  <c r="N80" i="38"/>
  <c r="O80" i="38" s="1"/>
  <c r="N79" i="38"/>
  <c r="O79" i="38"/>
  <c r="N78" i="38"/>
  <c r="O78" i="38" s="1"/>
  <c r="N77" i="38"/>
  <c r="O77" i="38" s="1"/>
  <c r="N76" i="38"/>
  <c r="O76" i="38"/>
  <c r="N75" i="38"/>
  <c r="O75" i="38"/>
  <c r="N74" i="38"/>
  <c r="O74" i="38" s="1"/>
  <c r="N73" i="38"/>
  <c r="O73" i="38"/>
  <c r="N72" i="38"/>
  <c r="O72" i="38" s="1"/>
  <c r="N71" i="38"/>
  <c r="O71" i="38" s="1"/>
  <c r="N70" i="38"/>
  <c r="O70" i="38"/>
  <c r="N69" i="38"/>
  <c r="O69" i="38"/>
  <c r="N68" i="38"/>
  <c r="O68" i="38" s="1"/>
  <c r="N67" i="38"/>
  <c r="O67" i="38"/>
  <c r="N66" i="38"/>
  <c r="O66" i="38" s="1"/>
  <c r="N65" i="38"/>
  <c r="O65" i="38" s="1"/>
  <c r="N64" i="38"/>
  <c r="O64" i="38"/>
  <c r="N63" i="38"/>
  <c r="O63" i="38"/>
  <c r="N62" i="38"/>
  <c r="O62" i="38" s="1"/>
  <c r="N61" i="38"/>
  <c r="O61" i="38"/>
  <c r="N60" i="38"/>
  <c r="O60" i="38" s="1"/>
  <c r="N59" i="38"/>
  <c r="O59" i="38" s="1"/>
  <c r="N58" i="38"/>
  <c r="O58" i="38"/>
  <c r="N57" i="38"/>
  <c r="O57" i="38"/>
  <c r="N56" i="38"/>
  <c r="O56" i="38" s="1"/>
  <c r="N55" i="38"/>
  <c r="O55" i="38"/>
  <c r="N54" i="38"/>
  <c r="O54" i="38" s="1"/>
  <c r="M53" i="38"/>
  <c r="L53" i="38"/>
  <c r="K53" i="38"/>
  <c r="J53" i="38"/>
  <c r="I53" i="38"/>
  <c r="H53" i="38"/>
  <c r="G53" i="38"/>
  <c r="F53" i="38"/>
  <c r="E53" i="38"/>
  <c r="D53" i="38"/>
  <c r="N52" i="38"/>
  <c r="O52" i="38" s="1"/>
  <c r="N51" i="38"/>
  <c r="O51" i="38" s="1"/>
  <c r="N50" i="38"/>
  <c r="O50" i="38"/>
  <c r="N49" i="38"/>
  <c r="O49" i="38"/>
  <c r="N48" i="38"/>
  <c r="O48" i="38" s="1"/>
  <c r="N47" i="38"/>
  <c r="O47" i="38"/>
  <c r="N46" i="38"/>
  <c r="O46" i="38" s="1"/>
  <c r="N45" i="38"/>
  <c r="O45" i="38" s="1"/>
  <c r="N44" i="38"/>
  <c r="O44" i="38"/>
  <c r="N43" i="38"/>
  <c r="O43" i="38"/>
  <c r="N42" i="38"/>
  <c r="O42" i="38" s="1"/>
  <c r="N41" i="38"/>
  <c r="O41" i="38"/>
  <c r="N40" i="38"/>
  <c r="O40" i="38" s="1"/>
  <c r="N39" i="38"/>
  <c r="O39" i="38" s="1"/>
  <c r="N38" i="38"/>
  <c r="O38" i="38"/>
  <c r="N37" i="38"/>
  <c r="O37" i="38"/>
  <c r="N36" i="38"/>
  <c r="O36" i="38" s="1"/>
  <c r="N35" i="38"/>
  <c r="O35" i="38"/>
  <c r="N34" i="38"/>
  <c r="O34" i="38" s="1"/>
  <c r="N33" i="38"/>
  <c r="O33" i="38" s="1"/>
  <c r="N32" i="38"/>
  <c r="O32" i="38"/>
  <c r="N31" i="38"/>
  <c r="O31" i="38"/>
  <c r="N30" i="38"/>
  <c r="O30" i="38" s="1"/>
  <c r="N29" i="38"/>
  <c r="O29" i="38"/>
  <c r="N28" i="38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5" i="38"/>
  <c r="O25" i="38" s="1"/>
  <c r="N24" i="38"/>
  <c r="O24" i="38"/>
  <c r="N23" i="38"/>
  <c r="O23" i="38"/>
  <c r="N22" i="38"/>
  <c r="O22" i="38" s="1"/>
  <c r="N21" i="38"/>
  <c r="O21" i="38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/>
  <c r="N17" i="38"/>
  <c r="O17" i="38"/>
  <c r="N16" i="38"/>
  <c r="O16" i="38" s="1"/>
  <c r="N15" i="38"/>
  <c r="O15" i="38" s="1"/>
  <c r="N14" i="38"/>
  <c r="O14" i="38"/>
  <c r="N13" i="38"/>
  <c r="O13" i="38"/>
  <c r="N12" i="38"/>
  <c r="O12" i="38"/>
  <c r="N11" i="38"/>
  <c r="O11" i="38"/>
  <c r="N10" i="38"/>
  <c r="O10" i="38" s="1"/>
  <c r="N9" i="38"/>
  <c r="O9" i="38" s="1"/>
  <c r="N8" i="38"/>
  <c r="O8" i="38"/>
  <c r="N7" i="38"/>
  <c r="O7" i="38"/>
  <c r="N6" i="38"/>
  <c r="O6" i="38"/>
  <c r="M5" i="38"/>
  <c r="L5" i="38"/>
  <c r="L120" i="38" s="1"/>
  <c r="K5" i="38"/>
  <c r="K120" i="38" s="1"/>
  <c r="J5" i="38"/>
  <c r="J120" i="38" s="1"/>
  <c r="I5" i="38"/>
  <c r="H5" i="38"/>
  <c r="G5" i="38"/>
  <c r="G120" i="38"/>
  <c r="F5" i="38"/>
  <c r="E5" i="38"/>
  <c r="D5" i="38"/>
  <c r="N102" i="37"/>
  <c r="O102" i="37"/>
  <c r="N101" i="37"/>
  <c r="O101" i="37" s="1"/>
  <c r="N100" i="37"/>
  <c r="O100" i="37" s="1"/>
  <c r="M99" i="37"/>
  <c r="L99" i="37"/>
  <c r="K99" i="37"/>
  <c r="J99" i="37"/>
  <c r="I99" i="37"/>
  <c r="H99" i="37"/>
  <c r="G99" i="37"/>
  <c r="F99" i="37"/>
  <c r="E99" i="37"/>
  <c r="N99" i="37"/>
  <c r="O99" i="37" s="1"/>
  <c r="D99" i="37"/>
  <c r="N98" i="37"/>
  <c r="O98" i="37"/>
  <c r="N97" i="37"/>
  <c r="O97" i="37"/>
  <c r="N96" i="37"/>
  <c r="O96" i="37"/>
  <c r="N95" i="37"/>
  <c r="O95" i="37"/>
  <c r="N94" i="37"/>
  <c r="O94" i="37" s="1"/>
  <c r="N93" i="37"/>
  <c r="O93" i="37" s="1"/>
  <c r="N92" i="37"/>
  <c r="O92" i="37"/>
  <c r="M91" i="37"/>
  <c r="L91" i="37"/>
  <c r="K91" i="37"/>
  <c r="J91" i="37"/>
  <c r="I91" i="37"/>
  <c r="H91" i="37"/>
  <c r="G91" i="37"/>
  <c r="F91" i="37"/>
  <c r="E91" i="37"/>
  <c r="E103" i="37" s="1"/>
  <c r="N103" i="37" s="1"/>
  <c r="O103" i="37" s="1"/>
  <c r="D91" i="37"/>
  <c r="N91" i="37" s="1"/>
  <c r="O91" i="37" s="1"/>
  <c r="N90" i="37"/>
  <c r="O90" i="37"/>
  <c r="N89" i="37"/>
  <c r="O89" i="37"/>
  <c r="N88" i="37"/>
  <c r="O88" i="37"/>
  <c r="N87" i="37"/>
  <c r="O87" i="37" s="1"/>
  <c r="N86" i="37"/>
  <c r="O86" i="37" s="1"/>
  <c r="N85" i="37"/>
  <c r="O85" i="37"/>
  <c r="N84" i="37"/>
  <c r="O84" i="37"/>
  <c r="N83" i="37"/>
  <c r="O83" i="37"/>
  <c r="M82" i="37"/>
  <c r="L82" i="37"/>
  <c r="K82" i="37"/>
  <c r="J82" i="37"/>
  <c r="I82" i="37"/>
  <c r="N82" i="37" s="1"/>
  <c r="H82" i="37"/>
  <c r="G82" i="37"/>
  <c r="F82" i="37"/>
  <c r="E82" i="37"/>
  <c r="D82" i="37"/>
  <c r="N81" i="37"/>
  <c r="O81" i="37"/>
  <c r="N80" i="37"/>
  <c r="O80" i="37"/>
  <c r="N79" i="37"/>
  <c r="O79" i="37" s="1"/>
  <c r="N78" i="37"/>
  <c r="O78" i="37" s="1"/>
  <c r="N77" i="37"/>
  <c r="O77" i="37"/>
  <c r="N76" i="37"/>
  <c r="O76" i="37"/>
  <c r="N75" i="37"/>
  <c r="O75" i="37"/>
  <c r="N74" i="37"/>
  <c r="O74" i="37"/>
  <c r="N73" i="37"/>
  <c r="O73" i="37" s="1"/>
  <c r="N72" i="37"/>
  <c r="O72" i="37" s="1"/>
  <c r="N71" i="37"/>
  <c r="O71" i="37"/>
  <c r="N70" i="37"/>
  <c r="O70" i="37"/>
  <c r="N69" i="37"/>
  <c r="O69" i="37" s="1"/>
  <c r="N68" i="37"/>
  <c r="O68" i="37"/>
  <c r="N67" i="37"/>
  <c r="O67" i="37" s="1"/>
  <c r="N66" i="37"/>
  <c r="O66" i="37" s="1"/>
  <c r="N65" i="37"/>
  <c r="O65" i="37"/>
  <c r="N64" i="37"/>
  <c r="O64" i="37"/>
  <c r="N63" i="37"/>
  <c r="O63" i="37" s="1"/>
  <c r="N62" i="37"/>
  <c r="O62" i="37"/>
  <c r="N61" i="37"/>
  <c r="O61" i="37" s="1"/>
  <c r="N60" i="37"/>
  <c r="O60" i="37" s="1"/>
  <c r="N59" i="37"/>
  <c r="O59" i="37"/>
  <c r="N58" i="37"/>
  <c r="O58" i="37"/>
  <c r="N57" i="37"/>
  <c r="O57" i="37" s="1"/>
  <c r="N56" i="37"/>
  <c r="O56" i="37"/>
  <c r="N55" i="37"/>
  <c r="O55" i="37" s="1"/>
  <c r="N54" i="37"/>
  <c r="O54" i="37" s="1"/>
  <c r="M53" i="37"/>
  <c r="L53" i="37"/>
  <c r="K53" i="37"/>
  <c r="K103" i="37"/>
  <c r="J53" i="37"/>
  <c r="I53" i="37"/>
  <c r="H53" i="37"/>
  <c r="G53" i="37"/>
  <c r="F53" i="37"/>
  <c r="E53" i="37"/>
  <c r="D53" i="37"/>
  <c r="N52" i="37"/>
  <c r="O52" i="37"/>
  <c r="N51" i="37"/>
  <c r="O51" i="37"/>
  <c r="N50" i="37"/>
  <c r="O50" i="37" s="1"/>
  <c r="N49" i="37"/>
  <c r="O49" i="37"/>
  <c r="N48" i="37"/>
  <c r="O48" i="37" s="1"/>
  <c r="N47" i="37"/>
  <c r="O47" i="37" s="1"/>
  <c r="N46" i="37"/>
  <c r="O46" i="37"/>
  <c r="N45" i="37"/>
  <c r="O45" i="37"/>
  <c r="N44" i="37"/>
  <c r="O44" i="37" s="1"/>
  <c r="N43" i="37"/>
  <c r="O43" i="37"/>
  <c r="N42" i="37"/>
  <c r="O42" i="37" s="1"/>
  <c r="N41" i="37"/>
  <c r="O41" i="37" s="1"/>
  <c r="N40" i="37"/>
  <c r="O40" i="37"/>
  <c r="N39" i="37"/>
  <c r="O39" i="37"/>
  <c r="N38" i="37"/>
  <c r="O38" i="37" s="1"/>
  <c r="N37" i="37"/>
  <c r="O37" i="37"/>
  <c r="N36" i="37"/>
  <c r="O36" i="37" s="1"/>
  <c r="N35" i="37"/>
  <c r="O35" i="37" s="1"/>
  <c r="N34" i="37"/>
  <c r="O34" i="37"/>
  <c r="N33" i="37"/>
  <c r="O33" i="37"/>
  <c r="N32" i="37"/>
  <c r="O32" i="37" s="1"/>
  <c r="N31" i="37"/>
  <c r="O31" i="37"/>
  <c r="N30" i="37"/>
  <c r="O30" i="37" s="1"/>
  <c r="N29" i="37"/>
  <c r="O29" i="37" s="1"/>
  <c r="N28" i="37"/>
  <c r="O28" i="37"/>
  <c r="N27" i="37"/>
  <c r="O27" i="37"/>
  <c r="M26" i="37"/>
  <c r="L26" i="37"/>
  <c r="K26" i="37"/>
  <c r="J26" i="37"/>
  <c r="I26" i="37"/>
  <c r="H26" i="37"/>
  <c r="G26" i="37"/>
  <c r="N26" i="37" s="1"/>
  <c r="O26" i="37" s="1"/>
  <c r="F26" i="37"/>
  <c r="E26" i="37"/>
  <c r="D26" i="37"/>
  <c r="N25" i="37"/>
  <c r="O25" i="37" s="1"/>
  <c r="N24" i="37"/>
  <c r="O24" i="37"/>
  <c r="N23" i="37"/>
  <c r="O23" i="37"/>
  <c r="N22" i="37"/>
  <c r="O22" i="37"/>
  <c r="N21" i="37"/>
  <c r="O21" i="37"/>
  <c r="N20" i="37"/>
  <c r="O20" i="37"/>
  <c r="M19" i="37"/>
  <c r="L19" i="37"/>
  <c r="K19" i="37"/>
  <c r="J19" i="37"/>
  <c r="I19" i="37"/>
  <c r="H19" i="37"/>
  <c r="G19" i="37"/>
  <c r="F19" i="37"/>
  <c r="F103" i="37" s="1"/>
  <c r="E19" i="37"/>
  <c r="D19" i="37"/>
  <c r="N18" i="37"/>
  <c r="O18" i="37"/>
  <c r="N17" i="37"/>
  <c r="O17" i="37" s="1"/>
  <c r="N16" i="37"/>
  <c r="O16" i="37" s="1"/>
  <c r="N15" i="37"/>
  <c r="O15" i="37"/>
  <c r="N14" i="37"/>
  <c r="O14" i="37"/>
  <c r="N13" i="37"/>
  <c r="O13" i="37" s="1"/>
  <c r="N12" i="37"/>
  <c r="O12" i="37"/>
  <c r="N11" i="37"/>
  <c r="O11" i="37" s="1"/>
  <c r="N10" i="37"/>
  <c r="O10" i="37" s="1"/>
  <c r="N9" i="37"/>
  <c r="O9" i="37"/>
  <c r="N8" i="37"/>
  <c r="O8" i="37"/>
  <c r="N7" i="37"/>
  <c r="O7" i="37" s="1"/>
  <c r="N6" i="37"/>
  <c r="O6" i="37"/>
  <c r="M5" i="37"/>
  <c r="L5" i="37"/>
  <c r="K5" i="37"/>
  <c r="J5" i="37"/>
  <c r="J103" i="37"/>
  <c r="I5" i="37"/>
  <c r="I103" i="37" s="1"/>
  <c r="H5" i="37"/>
  <c r="H103" i="37"/>
  <c r="G5" i="37"/>
  <c r="F5" i="37"/>
  <c r="E5" i="37"/>
  <c r="D5" i="37"/>
  <c r="N5" i="37" s="1"/>
  <c r="O5" i="37" s="1"/>
  <c r="N129" i="36"/>
  <c r="O129" i="36" s="1"/>
  <c r="N128" i="36"/>
  <c r="O128" i="36"/>
  <c r="N127" i="36"/>
  <c r="O127" i="36"/>
  <c r="N126" i="36"/>
  <c r="O126" i="36" s="1"/>
  <c r="N125" i="36"/>
  <c r="O125" i="36"/>
  <c r="N124" i="36"/>
  <c r="O124" i="36" s="1"/>
  <c r="M123" i="36"/>
  <c r="L123" i="36"/>
  <c r="K123" i="36"/>
  <c r="J123" i="36"/>
  <c r="I123" i="36"/>
  <c r="H123" i="36"/>
  <c r="N123" i="36" s="1"/>
  <c r="G123" i="36"/>
  <c r="F123" i="36"/>
  <c r="E123" i="36"/>
  <c r="D123" i="36"/>
  <c r="N122" i="36"/>
  <c r="O122" i="36" s="1"/>
  <c r="N121" i="36"/>
  <c r="O121" i="36" s="1"/>
  <c r="N120" i="36"/>
  <c r="O120" i="36"/>
  <c r="N119" i="36"/>
  <c r="O119" i="36"/>
  <c r="N118" i="36"/>
  <c r="O118" i="36" s="1"/>
  <c r="N117" i="36"/>
  <c r="O117" i="36"/>
  <c r="N116" i="36"/>
  <c r="O116" i="36" s="1"/>
  <c r="N115" i="36"/>
  <c r="O115" i="36" s="1"/>
  <c r="N114" i="36"/>
  <c r="O114" i="36"/>
  <c r="N113" i="36"/>
  <c r="O113" i="36"/>
  <c r="N112" i="36"/>
  <c r="O112" i="36" s="1"/>
  <c r="N111" i="36"/>
  <c r="O111" i="36"/>
  <c r="N110" i="36"/>
  <c r="O110" i="36" s="1"/>
  <c r="M109" i="36"/>
  <c r="L109" i="36"/>
  <c r="K109" i="36"/>
  <c r="J109" i="36"/>
  <c r="I109" i="36"/>
  <c r="H109" i="36"/>
  <c r="N109" i="36" s="1"/>
  <c r="O109" i="36" s="1"/>
  <c r="G109" i="36"/>
  <c r="F109" i="36"/>
  <c r="E109" i="36"/>
  <c r="D109" i="36"/>
  <c r="N108" i="36"/>
  <c r="O108" i="36" s="1"/>
  <c r="N107" i="36"/>
  <c r="O107" i="36"/>
  <c r="N106" i="36"/>
  <c r="O106" i="36"/>
  <c r="N105" i="36"/>
  <c r="O105" i="36" s="1"/>
  <c r="N104" i="36"/>
  <c r="O104" i="36"/>
  <c r="N103" i="36"/>
  <c r="O103" i="36" s="1"/>
  <c r="M102" i="36"/>
  <c r="L102" i="36"/>
  <c r="K102" i="36"/>
  <c r="J102" i="36"/>
  <c r="I102" i="36"/>
  <c r="H102" i="36"/>
  <c r="G102" i="36"/>
  <c r="F102" i="36"/>
  <c r="E102" i="36"/>
  <c r="D102" i="36"/>
  <c r="N101" i="36"/>
  <c r="O101" i="36" s="1"/>
  <c r="N100" i="36"/>
  <c r="O100" i="36" s="1"/>
  <c r="N99" i="36"/>
  <c r="O99" i="36"/>
  <c r="N98" i="36"/>
  <c r="O98" i="36"/>
  <c r="N97" i="36"/>
  <c r="O97" i="36" s="1"/>
  <c r="N96" i="36"/>
  <c r="O96" i="36"/>
  <c r="N95" i="36"/>
  <c r="O95" i="36" s="1"/>
  <c r="N94" i="36"/>
  <c r="O94" i="36" s="1"/>
  <c r="N93" i="36"/>
  <c r="O93" i="36"/>
  <c r="N92" i="36"/>
  <c r="O92" i="36"/>
  <c r="N91" i="36"/>
  <c r="O91" i="36" s="1"/>
  <c r="N90" i="36"/>
  <c r="O90" i="36"/>
  <c r="N89" i="36"/>
  <c r="O89" i="36" s="1"/>
  <c r="N88" i="36"/>
  <c r="O88" i="36" s="1"/>
  <c r="N87" i="36"/>
  <c r="O87" i="36"/>
  <c r="N86" i="36"/>
  <c r="O86" i="36"/>
  <c r="N85" i="36"/>
  <c r="O85" i="36" s="1"/>
  <c r="N84" i="36"/>
  <c r="O84" i="36"/>
  <c r="N83" i="36"/>
  <c r="O83" i="36" s="1"/>
  <c r="N82" i="36"/>
  <c r="O82" i="36" s="1"/>
  <c r="N81" i="36"/>
  <c r="O81" i="36"/>
  <c r="N80" i="36"/>
  <c r="O80" i="36"/>
  <c r="N79" i="36"/>
  <c r="O79" i="36" s="1"/>
  <c r="N78" i="36"/>
  <c r="O78" i="36"/>
  <c r="N77" i="36"/>
  <c r="O77" i="36" s="1"/>
  <c r="N76" i="36"/>
  <c r="O76" i="36" s="1"/>
  <c r="N75" i="36"/>
  <c r="O75" i="36"/>
  <c r="N74" i="36"/>
  <c r="O74" i="36"/>
  <c r="N73" i="36"/>
  <c r="O73" i="36" s="1"/>
  <c r="N72" i="36"/>
  <c r="O72" i="36"/>
  <c r="N71" i="36"/>
  <c r="O71" i="36" s="1"/>
  <c r="N70" i="36"/>
  <c r="O70" i="36" s="1"/>
  <c r="N69" i="36"/>
  <c r="O69" i="36"/>
  <c r="N68" i="36"/>
  <c r="O68" i="36"/>
  <c r="N67" i="36"/>
  <c r="O67" i="36" s="1"/>
  <c r="N66" i="36"/>
  <c r="O66" i="36"/>
  <c r="N65" i="36"/>
  <c r="O65" i="36" s="1"/>
  <c r="N64" i="36"/>
  <c r="O64" i="36" s="1"/>
  <c r="N63" i="36"/>
  <c r="O63" i="36"/>
  <c r="N62" i="36"/>
  <c r="O62" i="36"/>
  <c r="N61" i="36"/>
  <c r="O61" i="36" s="1"/>
  <c r="N60" i="36"/>
  <c r="O60" i="36"/>
  <c r="N59" i="36"/>
  <c r="O59" i="36" s="1"/>
  <c r="N58" i="36"/>
  <c r="O58" i="36" s="1"/>
  <c r="N57" i="36"/>
  <c r="O57" i="36"/>
  <c r="N56" i="36"/>
  <c r="O56" i="36"/>
  <c r="N55" i="36"/>
  <c r="O55" i="36" s="1"/>
  <c r="N54" i="36"/>
  <c r="O54" i="36"/>
  <c r="N53" i="36"/>
  <c r="O53" i="36" s="1"/>
  <c r="M52" i="36"/>
  <c r="L52" i="36"/>
  <c r="K52" i="36"/>
  <c r="J52" i="36"/>
  <c r="I52" i="36"/>
  <c r="H52" i="36"/>
  <c r="N52" i="36" s="1"/>
  <c r="O52" i="36" s="1"/>
  <c r="G52" i="36"/>
  <c r="F52" i="36"/>
  <c r="E52" i="36"/>
  <c r="D52" i="36"/>
  <c r="N51" i="36"/>
  <c r="O51" i="36" s="1"/>
  <c r="N50" i="36"/>
  <c r="O50" i="36" s="1"/>
  <c r="N49" i="36"/>
  <c r="O49" i="36"/>
  <c r="N48" i="36"/>
  <c r="O48" i="36"/>
  <c r="N47" i="36"/>
  <c r="O47" i="36" s="1"/>
  <c r="N46" i="36"/>
  <c r="O46" i="36"/>
  <c r="N45" i="36"/>
  <c r="O45" i="36" s="1"/>
  <c r="N44" i="36"/>
  <c r="O44" i="36" s="1"/>
  <c r="N43" i="36"/>
  <c r="O43" i="36"/>
  <c r="N42" i="36"/>
  <c r="O42" i="36"/>
  <c r="N41" i="36"/>
  <c r="O41" i="36" s="1"/>
  <c r="N40" i="36"/>
  <c r="O40" i="36"/>
  <c r="N39" i="36"/>
  <c r="O39" i="36" s="1"/>
  <c r="N38" i="36"/>
  <c r="O38" i="36" s="1"/>
  <c r="N37" i="36"/>
  <c r="O37" i="36"/>
  <c r="N36" i="36"/>
  <c r="O36" i="36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/>
  <c r="N29" i="36"/>
  <c r="O29" i="36" s="1"/>
  <c r="N28" i="36"/>
  <c r="O28" i="36"/>
  <c r="N27" i="36"/>
  <c r="O27" i="36" s="1"/>
  <c r="N26" i="36"/>
  <c r="O26" i="36" s="1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2" i="36"/>
  <c r="O22" i="36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E19" i="36"/>
  <c r="D19" i="36"/>
  <c r="N18" i="36"/>
  <c r="O18" i="36"/>
  <c r="N17" i="36"/>
  <c r="O17" i="36" s="1"/>
  <c r="N16" i="36"/>
  <c r="O16" i="36" s="1"/>
  <c r="N15" i="36"/>
  <c r="O15" i="36"/>
  <c r="N14" i="36"/>
  <c r="O14" i="36"/>
  <c r="N13" i="36"/>
  <c r="O13" i="36" s="1"/>
  <c r="N12" i="36"/>
  <c r="O12" i="36"/>
  <c r="N11" i="36"/>
  <c r="O11" i="36" s="1"/>
  <c r="N10" i="36"/>
  <c r="O10" i="36" s="1"/>
  <c r="N9" i="36"/>
  <c r="O9" i="36"/>
  <c r="N8" i="36"/>
  <c r="O8" i="36"/>
  <c r="N7" i="36"/>
  <c r="O7" i="36" s="1"/>
  <c r="N6" i="36"/>
  <c r="O6" i="36"/>
  <c r="M5" i="36"/>
  <c r="L5" i="36"/>
  <c r="L130" i="36"/>
  <c r="K5" i="36"/>
  <c r="J5" i="36"/>
  <c r="I5" i="36"/>
  <c r="I130" i="36" s="1"/>
  <c r="H5" i="36"/>
  <c r="G5" i="36"/>
  <c r="F5" i="36"/>
  <c r="E5" i="36"/>
  <c r="E130" i="36"/>
  <c r="D5" i="36"/>
  <c r="N109" i="35"/>
  <c r="O109" i="35"/>
  <c r="N108" i="35"/>
  <c r="O108" i="35" s="1"/>
  <c r="N107" i="35"/>
  <c r="O107" i="35" s="1"/>
  <c r="N106" i="35"/>
  <c r="O106" i="35"/>
  <c r="N105" i="35"/>
  <c r="O105" i="35"/>
  <c r="N104" i="35"/>
  <c r="O104" i="35"/>
  <c r="N103" i="35"/>
  <c r="O103" i="35"/>
  <c r="M102" i="35"/>
  <c r="L102" i="35"/>
  <c r="K102" i="35"/>
  <c r="J102" i="35"/>
  <c r="I102" i="35"/>
  <c r="H102" i="35"/>
  <c r="G102" i="35"/>
  <c r="F102" i="35"/>
  <c r="E102" i="35"/>
  <c r="D102" i="35"/>
  <c r="N101" i="35"/>
  <c r="O101" i="35" s="1"/>
  <c r="N100" i="35"/>
  <c r="O100" i="35" s="1"/>
  <c r="N99" i="35"/>
  <c r="O99" i="35"/>
  <c r="N98" i="35"/>
  <c r="O98" i="35"/>
  <c r="N97" i="35"/>
  <c r="O97" i="35"/>
  <c r="N96" i="35"/>
  <c r="O96" i="35"/>
  <c r="N95" i="35"/>
  <c r="O95" i="35" s="1"/>
  <c r="M94" i="35"/>
  <c r="L94" i="35"/>
  <c r="K94" i="35"/>
  <c r="J94" i="35"/>
  <c r="I94" i="35"/>
  <c r="H94" i="35"/>
  <c r="N94" i="35" s="1"/>
  <c r="O94" i="35" s="1"/>
  <c r="G94" i="35"/>
  <c r="F94" i="35"/>
  <c r="E94" i="35"/>
  <c r="D94" i="35"/>
  <c r="N93" i="35"/>
  <c r="O93" i="35" s="1"/>
  <c r="N92" i="35"/>
  <c r="O92" i="35"/>
  <c r="N91" i="35"/>
  <c r="O91" i="35"/>
  <c r="N90" i="35"/>
  <c r="O90" i="35"/>
  <c r="N89" i="35"/>
  <c r="O89" i="35"/>
  <c r="N88" i="35"/>
  <c r="O88" i="35" s="1"/>
  <c r="N87" i="35"/>
  <c r="O87" i="35" s="1"/>
  <c r="N86" i="35"/>
  <c r="O86" i="35"/>
  <c r="N85" i="35"/>
  <c r="O85" i="35"/>
  <c r="M84" i="35"/>
  <c r="L84" i="35"/>
  <c r="K84" i="35"/>
  <c r="J84" i="35"/>
  <c r="I84" i="35"/>
  <c r="H84" i="35"/>
  <c r="G84" i="35"/>
  <c r="F84" i="35"/>
  <c r="E84" i="35"/>
  <c r="D84" i="35"/>
  <c r="N83" i="35"/>
  <c r="O83" i="35"/>
  <c r="N82" i="35"/>
  <c r="O82" i="35"/>
  <c r="N81" i="35"/>
  <c r="O81" i="35" s="1"/>
  <c r="N80" i="35"/>
  <c r="O80" i="35" s="1"/>
  <c r="N79" i="35"/>
  <c r="O79" i="35"/>
  <c r="N78" i="35"/>
  <c r="O78" i="35"/>
  <c r="N77" i="35"/>
  <c r="O77" i="35"/>
  <c r="N76" i="35"/>
  <c r="O76" i="35"/>
  <c r="N75" i="35"/>
  <c r="O75" i="35" s="1"/>
  <c r="N74" i="35"/>
  <c r="O74" i="35" s="1"/>
  <c r="N73" i="35"/>
  <c r="O73" i="35"/>
  <c r="N72" i="35"/>
  <c r="O72" i="35"/>
  <c r="N71" i="35"/>
  <c r="O71" i="35"/>
  <c r="N70" i="35"/>
  <c r="O70" i="35"/>
  <c r="N69" i="35"/>
  <c r="O69" i="35" s="1"/>
  <c r="N68" i="35"/>
  <c r="O68" i="35" s="1"/>
  <c r="N67" i="35"/>
  <c r="O67" i="35"/>
  <c r="N66" i="35"/>
  <c r="O66" i="35"/>
  <c r="N65" i="35"/>
  <c r="O65" i="35"/>
  <c r="N64" i="35"/>
  <c r="O64" i="35"/>
  <c r="N63" i="35"/>
  <c r="O63" i="35" s="1"/>
  <c r="N62" i="35"/>
  <c r="O62" i="35" s="1"/>
  <c r="N61" i="35"/>
  <c r="O61" i="35"/>
  <c r="N60" i="35"/>
  <c r="O60" i="35"/>
  <c r="N59" i="35"/>
  <c r="O59" i="35" s="1"/>
  <c r="N58" i="35"/>
  <c r="O58" i="35"/>
  <c r="N57" i="35"/>
  <c r="O57" i="35" s="1"/>
  <c r="N56" i="35"/>
  <c r="O56" i="35" s="1"/>
  <c r="M55" i="35"/>
  <c r="L55" i="35"/>
  <c r="K55" i="35"/>
  <c r="J55" i="35"/>
  <c r="I55" i="35"/>
  <c r="H55" i="35"/>
  <c r="G55" i="35"/>
  <c r="F55" i="35"/>
  <c r="E55" i="35"/>
  <c r="O55" i="35"/>
  <c r="D55" i="35"/>
  <c r="N55" i="35" s="1"/>
  <c r="N54" i="35"/>
  <c r="O54" i="35"/>
  <c r="N53" i="35"/>
  <c r="O53" i="35"/>
  <c r="N52" i="35"/>
  <c r="O52" i="35" s="1"/>
  <c r="N51" i="35"/>
  <c r="O51" i="35"/>
  <c r="N50" i="35"/>
  <c r="O50" i="35" s="1"/>
  <c r="N49" i="35"/>
  <c r="O49" i="35" s="1"/>
  <c r="N48" i="35"/>
  <c r="O48" i="35"/>
  <c r="N47" i="35"/>
  <c r="O47" i="35"/>
  <c r="N46" i="35"/>
  <c r="O46" i="35" s="1"/>
  <c r="N45" i="35"/>
  <c r="O45" i="35"/>
  <c r="N44" i="35"/>
  <c r="O44" i="35" s="1"/>
  <c r="N43" i="35"/>
  <c r="O43" i="35" s="1"/>
  <c r="N42" i="35"/>
  <c r="O42" i="35"/>
  <c r="N41" i="35"/>
  <c r="O41" i="35"/>
  <c r="N40" i="35"/>
  <c r="O40" i="35" s="1"/>
  <c r="N39" i="35"/>
  <c r="O39" i="35"/>
  <c r="N38" i="35"/>
  <c r="O38" i="35" s="1"/>
  <c r="N37" i="35"/>
  <c r="O37" i="35" s="1"/>
  <c r="N36" i="35"/>
  <c r="O36" i="35"/>
  <c r="N35" i="35"/>
  <c r="O35" i="35"/>
  <c r="N34" i="35"/>
  <c r="O34" i="35" s="1"/>
  <c r="N33" i="35"/>
  <c r="O33" i="35"/>
  <c r="N32" i="35"/>
  <c r="O32" i="35" s="1"/>
  <c r="N31" i="35"/>
  <c r="O31" i="35" s="1"/>
  <c r="N30" i="35"/>
  <c r="O30" i="35"/>
  <c r="N29" i="35"/>
  <c r="O29" i="35"/>
  <c r="M28" i="35"/>
  <c r="L28" i="35"/>
  <c r="K28" i="35"/>
  <c r="J28" i="35"/>
  <c r="I28" i="35"/>
  <c r="I110" i="35" s="1"/>
  <c r="H28" i="35"/>
  <c r="G28" i="35"/>
  <c r="F28" i="35"/>
  <c r="E28" i="35"/>
  <c r="D28" i="35"/>
  <c r="N27" i="35"/>
  <c r="O27" i="35" s="1"/>
  <c r="N26" i="35"/>
  <c r="O26" i="35"/>
  <c r="N25" i="35"/>
  <c r="O25" i="35" s="1"/>
  <c r="N24" i="35"/>
  <c r="O24" i="35" s="1"/>
  <c r="N23" i="35"/>
  <c r="O23" i="35"/>
  <c r="N22" i="35"/>
  <c r="O22" i="35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F110" i="35" s="1"/>
  <c r="E19" i="35"/>
  <c r="D19" i="35"/>
  <c r="N18" i="35"/>
  <c r="O18" i="35" s="1"/>
  <c r="N17" i="35"/>
  <c r="O17" i="35" s="1"/>
  <c r="N16" i="35"/>
  <c r="O16" i="35"/>
  <c r="N15" i="35"/>
  <c r="O15" i="35"/>
  <c r="N14" i="35"/>
  <c r="O14" i="35" s="1"/>
  <c r="N13" i="35"/>
  <c r="O13" i="35"/>
  <c r="N12" i="35"/>
  <c r="O12" i="35" s="1"/>
  <c r="N11" i="35"/>
  <c r="O11" i="35" s="1"/>
  <c r="N10" i="35"/>
  <c r="O10" i="35"/>
  <c r="N9" i="35"/>
  <c r="O9" i="35"/>
  <c r="N8" i="35"/>
  <c r="O8" i="35" s="1"/>
  <c r="N7" i="35"/>
  <c r="O7" i="35"/>
  <c r="N6" i="35"/>
  <c r="O6" i="35" s="1"/>
  <c r="M5" i="35"/>
  <c r="L5" i="35"/>
  <c r="L110" i="35"/>
  <c r="K5" i="35"/>
  <c r="J5" i="35"/>
  <c r="J110" i="35" s="1"/>
  <c r="I5" i="35"/>
  <c r="H5" i="35"/>
  <c r="H110" i="35" s="1"/>
  <c r="G5" i="35"/>
  <c r="F5" i="35"/>
  <c r="E5" i="35"/>
  <c r="E110" i="35"/>
  <c r="D5" i="35"/>
  <c r="D110" i="35" s="1"/>
  <c r="N114" i="34"/>
  <c r="O114" i="34" s="1"/>
  <c r="N113" i="34"/>
  <c r="O113" i="34" s="1"/>
  <c r="N112" i="34"/>
  <c r="O112" i="34"/>
  <c r="N111" i="34"/>
  <c r="O111" i="34"/>
  <c r="N110" i="34"/>
  <c r="O110" i="34" s="1"/>
  <c r="M109" i="34"/>
  <c r="L109" i="34"/>
  <c r="K109" i="34"/>
  <c r="J109" i="34"/>
  <c r="I109" i="34"/>
  <c r="H109" i="34"/>
  <c r="G109" i="34"/>
  <c r="F109" i="34"/>
  <c r="E109" i="34"/>
  <c r="D109" i="34"/>
  <c r="N109" i="34" s="1"/>
  <c r="O109" i="34" s="1"/>
  <c r="N108" i="34"/>
  <c r="O108" i="34"/>
  <c r="N107" i="34"/>
  <c r="O107" i="34" s="1"/>
  <c r="N106" i="34"/>
  <c r="O106" i="34" s="1"/>
  <c r="N105" i="34"/>
  <c r="O105" i="34"/>
  <c r="N104" i="34"/>
  <c r="O104" i="34"/>
  <c r="N103" i="34"/>
  <c r="O103" i="34" s="1"/>
  <c r="N102" i="34"/>
  <c r="O102" i="34"/>
  <c r="M101" i="34"/>
  <c r="L101" i="34"/>
  <c r="K101" i="34"/>
  <c r="J101" i="34"/>
  <c r="I101" i="34"/>
  <c r="H101" i="34"/>
  <c r="G101" i="34"/>
  <c r="F101" i="34"/>
  <c r="E101" i="34"/>
  <c r="D101" i="34"/>
  <c r="N101" i="34" s="1"/>
  <c r="O101" i="34" s="1"/>
  <c r="N100" i="34"/>
  <c r="O100" i="34" s="1"/>
  <c r="N99" i="34"/>
  <c r="O99" i="34" s="1"/>
  <c r="N98" i="34"/>
  <c r="O98" i="34"/>
  <c r="N97" i="34"/>
  <c r="O97" i="34"/>
  <c r="N96" i="34"/>
  <c r="O96" i="34" s="1"/>
  <c r="N95" i="34"/>
  <c r="O95" i="34"/>
  <c r="N94" i="34"/>
  <c r="O94" i="34" s="1"/>
  <c r="N93" i="34"/>
  <c r="O93" i="34" s="1"/>
  <c r="M92" i="34"/>
  <c r="L92" i="34"/>
  <c r="K92" i="34"/>
  <c r="J92" i="34"/>
  <c r="I92" i="34"/>
  <c r="H92" i="34"/>
  <c r="G92" i="34"/>
  <c r="F92" i="34"/>
  <c r="E92" i="34"/>
  <c r="D92" i="34"/>
  <c r="N92" i="34" s="1"/>
  <c r="O92" i="34" s="1"/>
  <c r="N91" i="34"/>
  <c r="O91" i="34"/>
  <c r="N90" i="34"/>
  <c r="O90" i="34"/>
  <c r="N89" i="34"/>
  <c r="O89" i="34" s="1"/>
  <c r="N88" i="34"/>
  <c r="O88" i="34"/>
  <c r="N87" i="34"/>
  <c r="O87" i="34" s="1"/>
  <c r="N86" i="34"/>
  <c r="O86" i="34" s="1"/>
  <c r="N85" i="34"/>
  <c r="O85" i="34"/>
  <c r="N84" i="34"/>
  <c r="O84" i="34"/>
  <c r="N83" i="34"/>
  <c r="O83" i="34" s="1"/>
  <c r="N82" i="34"/>
  <c r="O82" i="34"/>
  <c r="N81" i="34"/>
  <c r="O81" i="34" s="1"/>
  <c r="N80" i="34"/>
  <c r="O80" i="34" s="1"/>
  <c r="N79" i="34"/>
  <c r="O79" i="34"/>
  <c r="N78" i="34"/>
  <c r="O78" i="34"/>
  <c r="N77" i="34"/>
  <c r="O77" i="34" s="1"/>
  <c r="N76" i="34"/>
  <c r="O76" i="34"/>
  <c r="N75" i="34"/>
  <c r="O75" i="34" s="1"/>
  <c r="N74" i="34"/>
  <c r="O74" i="34" s="1"/>
  <c r="N73" i="34"/>
  <c r="O73" i="34"/>
  <c r="N72" i="34"/>
  <c r="O72" i="34"/>
  <c r="N71" i="34"/>
  <c r="O71" i="34" s="1"/>
  <c r="N70" i="34"/>
  <c r="O70" i="34"/>
  <c r="N69" i="34"/>
  <c r="O69" i="34" s="1"/>
  <c r="N68" i="34"/>
  <c r="O68" i="34" s="1"/>
  <c r="N67" i="34"/>
  <c r="O67" i="34"/>
  <c r="N66" i="34"/>
  <c r="O66" i="34"/>
  <c r="N65" i="34"/>
  <c r="O65" i="34" s="1"/>
  <c r="N64" i="34"/>
  <c r="O64" i="34"/>
  <c r="N63" i="34"/>
  <c r="O63" i="34" s="1"/>
  <c r="N62" i="34"/>
  <c r="O62" i="34" s="1"/>
  <c r="M61" i="34"/>
  <c r="L61" i="34"/>
  <c r="K61" i="34"/>
  <c r="J61" i="34"/>
  <c r="J115" i="34" s="1"/>
  <c r="I61" i="34"/>
  <c r="H61" i="34"/>
  <c r="G61" i="34"/>
  <c r="F61" i="34"/>
  <c r="F115" i="34" s="1"/>
  <c r="E61" i="34"/>
  <c r="D61" i="34"/>
  <c r="N61" i="34" s="1"/>
  <c r="O61" i="34" s="1"/>
  <c r="N60" i="34"/>
  <c r="O60" i="34"/>
  <c r="N59" i="34"/>
  <c r="O59" i="34"/>
  <c r="N58" i="34"/>
  <c r="O58" i="34" s="1"/>
  <c r="N57" i="34"/>
  <c r="O57" i="34"/>
  <c r="N56" i="34"/>
  <c r="O56" i="34" s="1"/>
  <c r="N55" i="34"/>
  <c r="O55" i="34" s="1"/>
  <c r="N54" i="34"/>
  <c r="O54" i="34"/>
  <c r="N53" i="34"/>
  <c r="O53" i="34"/>
  <c r="N52" i="34"/>
  <c r="O52" i="34" s="1"/>
  <c r="N51" i="34"/>
  <c r="O51" i="34"/>
  <c r="N50" i="34"/>
  <c r="O50" i="34" s="1"/>
  <c r="N49" i="34"/>
  <c r="O49" i="34" s="1"/>
  <c r="N48" i="34"/>
  <c r="O48" i="34"/>
  <c r="N47" i="34"/>
  <c r="O47" i="34"/>
  <c r="N46" i="34"/>
  <c r="O46" i="34" s="1"/>
  <c r="N45" i="34"/>
  <c r="O45" i="34"/>
  <c r="N44" i="34"/>
  <c r="O44" i="34" s="1"/>
  <c r="N43" i="34"/>
  <c r="O43" i="34" s="1"/>
  <c r="N42" i="34"/>
  <c r="O42" i="34"/>
  <c r="N41" i="34"/>
  <c r="O41" i="34"/>
  <c r="N40" i="34"/>
  <c r="O40" i="34" s="1"/>
  <c r="N39" i="34"/>
  <c r="O39" i="34"/>
  <c r="N38" i="34"/>
  <c r="O38" i="34" s="1"/>
  <c r="N37" i="34"/>
  <c r="O37" i="34" s="1"/>
  <c r="N36" i="34"/>
  <c r="O36" i="34"/>
  <c r="N35" i="34"/>
  <c r="O35" i="34"/>
  <c r="N34" i="34"/>
  <c r="O34" i="34" s="1"/>
  <c r="N33" i="34"/>
  <c r="O33" i="34"/>
  <c r="M32" i="34"/>
  <c r="M115" i="34" s="1"/>
  <c r="L32" i="34"/>
  <c r="K32" i="34"/>
  <c r="J32" i="34"/>
  <c r="I32" i="34"/>
  <c r="H32" i="34"/>
  <c r="G32" i="34"/>
  <c r="F32" i="34"/>
  <c r="E32" i="34"/>
  <c r="D32" i="34"/>
  <c r="N31" i="34"/>
  <c r="O31" i="34"/>
  <c r="N30" i="34"/>
  <c r="O30" i="34"/>
  <c r="N29" i="34"/>
  <c r="O29" i="34"/>
  <c r="N28" i="34"/>
  <c r="O28" i="34" s="1"/>
  <c r="N27" i="34"/>
  <c r="O27" i="34"/>
  <c r="N26" i="34"/>
  <c r="O26" i="34"/>
  <c r="N25" i="34"/>
  <c r="O25" i="34"/>
  <c r="N24" i="34"/>
  <c r="O24" i="34"/>
  <c r="N23" i="34"/>
  <c r="O23" i="34"/>
  <c r="N22" i="34"/>
  <c r="O22" i="34" s="1"/>
  <c r="N21" i="34"/>
  <c r="O21" i="34"/>
  <c r="N20" i="34"/>
  <c r="O20" i="34"/>
  <c r="M19" i="34"/>
  <c r="L19" i="34"/>
  <c r="L115" i="34" s="1"/>
  <c r="K19" i="34"/>
  <c r="J19" i="34"/>
  <c r="I19" i="34"/>
  <c r="H19" i="34"/>
  <c r="N19" i="34" s="1"/>
  <c r="O19" i="34" s="1"/>
  <c r="G19" i="34"/>
  <c r="F19" i="34"/>
  <c r="E19" i="34"/>
  <c r="D19" i="34"/>
  <c r="N18" i="34"/>
  <c r="O18" i="34" s="1"/>
  <c r="N17" i="34"/>
  <c r="O17" i="34"/>
  <c r="N16" i="34"/>
  <c r="O16" i="34"/>
  <c r="N15" i="34"/>
  <c r="O15" i="34" s="1"/>
  <c r="N14" i="34"/>
  <c r="O14" i="34"/>
  <c r="N13" i="34"/>
  <c r="O13" i="34" s="1"/>
  <c r="N12" i="34"/>
  <c r="O12" i="34" s="1"/>
  <c r="N11" i="34"/>
  <c r="O11" i="34"/>
  <c r="N10" i="34"/>
  <c r="O10" i="34"/>
  <c r="N9" i="34"/>
  <c r="O9" i="34" s="1"/>
  <c r="N8" i="34"/>
  <c r="O8" i="34"/>
  <c r="N7" i="34"/>
  <c r="O7" i="34" s="1"/>
  <c r="N6" i="34"/>
  <c r="O6" i="34" s="1"/>
  <c r="M5" i="34"/>
  <c r="L5" i="34"/>
  <c r="K5" i="34"/>
  <c r="J5" i="34"/>
  <c r="I5" i="34"/>
  <c r="H5" i="34"/>
  <c r="H115" i="34" s="1"/>
  <c r="G5" i="34"/>
  <c r="F5" i="34"/>
  <c r="E5" i="34"/>
  <c r="E115" i="34"/>
  <c r="D5" i="34"/>
  <c r="D115" i="34" s="1"/>
  <c r="E63" i="33"/>
  <c r="F63" i="33"/>
  <c r="G63" i="33"/>
  <c r="H63" i="33"/>
  <c r="I63" i="33"/>
  <c r="J63" i="33"/>
  <c r="K63" i="33"/>
  <c r="L63" i="33"/>
  <c r="M63" i="33"/>
  <c r="D63" i="33"/>
  <c r="N63" i="33" s="1"/>
  <c r="O63" i="33" s="1"/>
  <c r="E32" i="33"/>
  <c r="F32" i="33"/>
  <c r="G32" i="33"/>
  <c r="H32" i="33"/>
  <c r="I32" i="33"/>
  <c r="J32" i="33"/>
  <c r="K32" i="33"/>
  <c r="L32" i="33"/>
  <c r="M32" i="33"/>
  <c r="D32" i="33"/>
  <c r="E19" i="33"/>
  <c r="F19" i="33"/>
  <c r="G19" i="33"/>
  <c r="H19" i="33"/>
  <c r="I19" i="33"/>
  <c r="I133" i="33" s="1"/>
  <c r="J19" i="33"/>
  <c r="K19" i="33"/>
  <c r="L19" i="33"/>
  <c r="L133" i="33" s="1"/>
  <c r="M19" i="33"/>
  <c r="M133" i="33" s="1"/>
  <c r="D19" i="33"/>
  <c r="E5" i="33"/>
  <c r="F5" i="33"/>
  <c r="G5" i="33"/>
  <c r="H5" i="33"/>
  <c r="I5" i="33"/>
  <c r="J5" i="33"/>
  <c r="K5" i="33"/>
  <c r="L5" i="33"/>
  <c r="M5" i="33"/>
  <c r="D5" i="33"/>
  <c r="E127" i="33"/>
  <c r="F127" i="33"/>
  <c r="G127" i="33"/>
  <c r="H127" i="33"/>
  <c r="I127" i="33"/>
  <c r="J127" i="33"/>
  <c r="K127" i="33"/>
  <c r="L127" i="33"/>
  <c r="M127" i="33"/>
  <c r="D127" i="33"/>
  <c r="N131" i="33"/>
  <c r="O131" i="33"/>
  <c r="N132" i="33"/>
  <c r="O132" i="33"/>
  <c r="N129" i="33"/>
  <c r="O129" i="33"/>
  <c r="N130" i="33"/>
  <c r="O130" i="33" s="1"/>
  <c r="N128" i="33"/>
  <c r="O128" i="33"/>
  <c r="N121" i="33"/>
  <c r="O121" i="33"/>
  <c r="N122" i="33"/>
  <c r="O122" i="33"/>
  <c r="N123" i="33"/>
  <c r="O123" i="33"/>
  <c r="N124" i="33"/>
  <c r="N125" i="33"/>
  <c r="O125" i="33"/>
  <c r="N126" i="33"/>
  <c r="O126" i="33" s="1"/>
  <c r="N120" i="33"/>
  <c r="O120" i="33"/>
  <c r="E119" i="33"/>
  <c r="F119" i="33"/>
  <c r="G119" i="33"/>
  <c r="G133" i="33" s="1"/>
  <c r="H119" i="33"/>
  <c r="I119" i="33"/>
  <c r="J119" i="33"/>
  <c r="J133" i="33" s="1"/>
  <c r="K119" i="33"/>
  <c r="L119" i="33"/>
  <c r="M119" i="33"/>
  <c r="D119" i="33"/>
  <c r="E110" i="33"/>
  <c r="E133" i="33"/>
  <c r="F110" i="33"/>
  <c r="G110" i="33"/>
  <c r="H110" i="33"/>
  <c r="H133" i="33" s="1"/>
  <c r="I110" i="33"/>
  <c r="J110" i="33"/>
  <c r="K110" i="33"/>
  <c r="L110" i="33"/>
  <c r="M110" i="33"/>
  <c r="D110" i="33"/>
  <c r="N110" i="33" s="1"/>
  <c r="O110" i="33" s="1"/>
  <c r="N112" i="33"/>
  <c r="O112" i="33"/>
  <c r="N113" i="33"/>
  <c r="O113" i="33"/>
  <c r="N114" i="33"/>
  <c r="O114" i="33" s="1"/>
  <c r="N115" i="33"/>
  <c r="O115" i="33"/>
  <c r="N116" i="33"/>
  <c r="O116" i="33"/>
  <c r="N117" i="33"/>
  <c r="O117" i="33"/>
  <c r="N118" i="33"/>
  <c r="O118" i="33"/>
  <c r="N111" i="33"/>
  <c r="O111" i="33"/>
  <c r="N99" i="33"/>
  <c r="O99" i="33" s="1"/>
  <c r="N100" i="33"/>
  <c r="O100" i="33"/>
  <c r="N101" i="33"/>
  <c r="O101" i="33"/>
  <c r="N102" i="33"/>
  <c r="O102" i="33"/>
  <c r="N103" i="33"/>
  <c r="O103" i="33"/>
  <c r="N104" i="33"/>
  <c r="O104" i="33"/>
  <c r="N105" i="33"/>
  <c r="O105" i="33" s="1"/>
  <c r="N106" i="33"/>
  <c r="O106" i="33"/>
  <c r="N98" i="33"/>
  <c r="O98" i="33"/>
  <c r="N97" i="33"/>
  <c r="O97" i="33"/>
  <c r="N96" i="33"/>
  <c r="O96" i="33"/>
  <c r="N95" i="33"/>
  <c r="O95" i="33"/>
  <c r="N94" i="33"/>
  <c r="O94" i="33" s="1"/>
  <c r="N93" i="33"/>
  <c r="O93" i="33"/>
  <c r="N92" i="33"/>
  <c r="O92" i="33"/>
  <c r="N91" i="33"/>
  <c r="O91" i="33"/>
  <c r="N90" i="33"/>
  <c r="O90" i="33"/>
  <c r="N89" i="33"/>
  <c r="O89" i="33"/>
  <c r="N88" i="33"/>
  <c r="O88" i="33" s="1"/>
  <c r="N87" i="33"/>
  <c r="O87" i="33"/>
  <c r="N86" i="33"/>
  <c r="O86" i="33"/>
  <c r="N85" i="33"/>
  <c r="O85" i="33"/>
  <c r="N108" i="33"/>
  <c r="O108" i="33"/>
  <c r="N107" i="33"/>
  <c r="O107" i="33"/>
  <c r="N65" i="33"/>
  <c r="O65" i="33" s="1"/>
  <c r="N66" i="33"/>
  <c r="O66" i="33"/>
  <c r="N67" i="33"/>
  <c r="O67" i="33"/>
  <c r="N68" i="33"/>
  <c r="N69" i="33"/>
  <c r="O69" i="33" s="1"/>
  <c r="N70" i="33"/>
  <c r="O70" i="33"/>
  <c r="N71" i="33"/>
  <c r="O71" i="33"/>
  <c r="N72" i="33"/>
  <c r="O72" i="33"/>
  <c r="N73" i="33"/>
  <c r="O73" i="33"/>
  <c r="N74" i="33"/>
  <c r="O74" i="33" s="1"/>
  <c r="N75" i="33"/>
  <c r="O75" i="33"/>
  <c r="N76" i="33"/>
  <c r="O76" i="33"/>
  <c r="N77" i="33"/>
  <c r="O77" i="33"/>
  <c r="N78" i="33"/>
  <c r="O78" i="33" s="1"/>
  <c r="N79" i="33"/>
  <c r="N80" i="33"/>
  <c r="O80" i="33"/>
  <c r="N81" i="33"/>
  <c r="O81" i="33" s="1"/>
  <c r="N82" i="33"/>
  <c r="O82" i="33" s="1"/>
  <c r="N83" i="33"/>
  <c r="O83" i="33"/>
  <c r="N84" i="33"/>
  <c r="O84" i="33"/>
  <c r="N109" i="33"/>
  <c r="O109" i="33" s="1"/>
  <c r="N64" i="33"/>
  <c r="O68" i="33"/>
  <c r="O79" i="33"/>
  <c r="O64" i="33"/>
  <c r="O124" i="33"/>
  <c r="N21" i="33"/>
  <c r="O21" i="33"/>
  <c r="N22" i="33"/>
  <c r="O22" i="33"/>
  <c r="N23" i="33"/>
  <c r="O23" i="33"/>
  <c r="N24" i="33"/>
  <c r="O24" i="33"/>
  <c r="N25" i="33"/>
  <c r="O25" i="33" s="1"/>
  <c r="N26" i="33"/>
  <c r="O26" i="33" s="1"/>
  <c r="N27" i="33"/>
  <c r="O27" i="33"/>
  <c r="N28" i="33"/>
  <c r="O28" i="33"/>
  <c r="N29" i="33"/>
  <c r="O29" i="33"/>
  <c r="N30" i="33"/>
  <c r="O30" i="33"/>
  <c r="N31" i="33"/>
  <c r="O31" i="33" s="1"/>
  <c r="N7" i="33"/>
  <c r="O7" i="33" s="1"/>
  <c r="N8" i="33"/>
  <c r="O8" i="33"/>
  <c r="N9" i="33"/>
  <c r="O9" i="33"/>
  <c r="N10" i="33"/>
  <c r="O10" i="33"/>
  <c r="N11" i="33"/>
  <c r="O11" i="33"/>
  <c r="N12" i="33"/>
  <c r="O12" i="33" s="1"/>
  <c r="N13" i="33"/>
  <c r="O13" i="33" s="1"/>
  <c r="N14" i="33"/>
  <c r="O14" i="33"/>
  <c r="N15" i="33"/>
  <c r="O15" i="33"/>
  <c r="N16" i="33"/>
  <c r="O16" i="33"/>
  <c r="N17" i="33"/>
  <c r="O17" i="33"/>
  <c r="N18" i="33"/>
  <c r="O18" i="33" s="1"/>
  <c r="K133" i="33"/>
  <c r="N6" i="33"/>
  <c r="O6" i="33"/>
  <c r="N60" i="33"/>
  <c r="O60" i="33"/>
  <c r="N61" i="33"/>
  <c r="O61" i="33" s="1"/>
  <c r="N62" i="33"/>
  <c r="O62" i="33"/>
  <c r="N59" i="33"/>
  <c r="O59" i="33"/>
  <c r="N57" i="33"/>
  <c r="O57" i="33"/>
  <c r="N58" i="33"/>
  <c r="O58" i="33"/>
  <c r="N43" i="33"/>
  <c r="O43" i="33"/>
  <c r="N44" i="33"/>
  <c r="O44" i="33" s="1"/>
  <c r="N45" i="33"/>
  <c r="O45" i="33"/>
  <c r="N46" i="33"/>
  <c r="O46" i="33"/>
  <c r="N47" i="33"/>
  <c r="O47" i="33"/>
  <c r="N48" i="33"/>
  <c r="O48" i="33"/>
  <c r="N49" i="33"/>
  <c r="O49" i="33"/>
  <c r="N50" i="33"/>
  <c r="O50" i="33" s="1"/>
  <c r="N51" i="33"/>
  <c r="O51" i="33"/>
  <c r="N52" i="33"/>
  <c r="O52" i="33"/>
  <c r="N53" i="33"/>
  <c r="O53" i="33"/>
  <c r="N54" i="33"/>
  <c r="O54" i="33"/>
  <c r="N55" i="33"/>
  <c r="O55" i="33"/>
  <c r="N56" i="33"/>
  <c r="O56" i="33" s="1"/>
  <c r="N35" i="33"/>
  <c r="O35" i="33"/>
  <c r="N36" i="33"/>
  <c r="O36" i="33"/>
  <c r="N37" i="33"/>
  <c r="O37" i="33"/>
  <c r="N38" i="33"/>
  <c r="O38" i="33"/>
  <c r="N39" i="33"/>
  <c r="O39" i="33"/>
  <c r="N40" i="33"/>
  <c r="O40" i="33" s="1"/>
  <c r="N41" i="33"/>
  <c r="O41" i="33"/>
  <c r="N34" i="33"/>
  <c r="O34" i="33"/>
  <c r="N42" i="33"/>
  <c r="O42" i="33"/>
  <c r="N33" i="33"/>
  <c r="O33" i="33"/>
  <c r="N20" i="33"/>
  <c r="O20" i="33"/>
  <c r="K130" i="36"/>
  <c r="J130" i="36"/>
  <c r="M130" i="36"/>
  <c r="N102" i="36"/>
  <c r="O102" i="36" s="1"/>
  <c r="O123" i="36"/>
  <c r="G130" i="36"/>
  <c r="N23" i="36"/>
  <c r="O23" i="36"/>
  <c r="L103" i="37"/>
  <c r="M103" i="37"/>
  <c r="G103" i="37"/>
  <c r="M120" i="38"/>
  <c r="N116" i="38"/>
  <c r="O116" i="38"/>
  <c r="N108" i="38"/>
  <c r="O108" i="38"/>
  <c r="F120" i="38"/>
  <c r="E120" i="38"/>
  <c r="N5" i="38"/>
  <c r="O5" i="38"/>
  <c r="D120" i="38"/>
  <c r="N26" i="38"/>
  <c r="O26" i="38" s="1"/>
  <c r="D130" i="36"/>
  <c r="N5" i="33"/>
  <c r="O5" i="33" s="1"/>
  <c r="L121" i="39"/>
  <c r="F121" i="39"/>
  <c r="N53" i="39"/>
  <c r="O53" i="39" s="1"/>
  <c r="D121" i="39"/>
  <c r="K132" i="40"/>
  <c r="H132" i="40"/>
  <c r="L132" i="40"/>
  <c r="G132" i="40"/>
  <c r="N127" i="40"/>
  <c r="O127" i="40"/>
  <c r="I132" i="40"/>
  <c r="N119" i="40"/>
  <c r="O119" i="40"/>
  <c r="N108" i="40"/>
  <c r="O108" i="40" s="1"/>
  <c r="N58" i="40"/>
  <c r="O58" i="40"/>
  <c r="D132" i="40"/>
  <c r="N19" i="40"/>
  <c r="O19" i="40"/>
  <c r="N5" i="40"/>
  <c r="O5" i="40"/>
  <c r="E121" i="39"/>
  <c r="D103" i="37"/>
  <c r="N53" i="37"/>
  <c r="O53" i="37"/>
  <c r="O82" i="37"/>
  <c r="J132" i="40"/>
  <c r="M132" i="40"/>
  <c r="K128" i="41"/>
  <c r="M128" i="41"/>
  <c r="L128" i="41"/>
  <c r="N17" i="41"/>
  <c r="O17" i="41" s="1"/>
  <c r="H128" i="41"/>
  <c r="N120" i="41"/>
  <c r="O120" i="41" s="1"/>
  <c r="I128" i="41"/>
  <c r="N98" i="41"/>
  <c r="O98" i="41" s="1"/>
  <c r="N51" i="41"/>
  <c r="O51" i="41" s="1"/>
  <c r="G128" i="41"/>
  <c r="N22" i="41"/>
  <c r="O22" i="41" s="1"/>
  <c r="E128" i="41"/>
  <c r="F128" i="41"/>
  <c r="D128" i="41"/>
  <c r="N5" i="41"/>
  <c r="O5" i="41"/>
  <c r="K114" i="42"/>
  <c r="M114" i="42"/>
  <c r="L114" i="42"/>
  <c r="N18" i="42"/>
  <c r="O18" i="42"/>
  <c r="N108" i="42"/>
  <c r="O108" i="42" s="1"/>
  <c r="J114" i="42"/>
  <c r="H114" i="42"/>
  <c r="G114" i="42"/>
  <c r="N114" i="42" s="1"/>
  <c r="O114" i="42" s="1"/>
  <c r="I114" i="42"/>
  <c r="N97" i="42"/>
  <c r="O97" i="42"/>
  <c r="F114" i="42"/>
  <c r="N91" i="42"/>
  <c r="O91" i="42"/>
  <c r="N49" i="42"/>
  <c r="O49" i="42"/>
  <c r="N22" i="42"/>
  <c r="O22" i="42" s="1"/>
  <c r="E114" i="42"/>
  <c r="N5" i="42"/>
  <c r="O5" i="42"/>
  <c r="D114" i="42"/>
  <c r="L130" i="43"/>
  <c r="K130" i="43"/>
  <c r="N5" i="43"/>
  <c r="O5" i="43" s="1"/>
  <c r="J130" i="43"/>
  <c r="N123" i="43"/>
  <c r="O123" i="43"/>
  <c r="H130" i="43"/>
  <c r="E130" i="43"/>
  <c r="I130" i="43"/>
  <c r="N104" i="43"/>
  <c r="O104" i="43"/>
  <c r="N55" i="43"/>
  <c r="O55" i="43" s="1"/>
  <c r="F130" i="43"/>
  <c r="G130" i="43"/>
  <c r="N28" i="43"/>
  <c r="O28" i="43" s="1"/>
  <c r="N19" i="43"/>
  <c r="O19" i="43"/>
  <c r="D130" i="43"/>
  <c r="L129" i="44"/>
  <c r="M129" i="44"/>
  <c r="J129" i="44"/>
  <c r="N116" i="44"/>
  <c r="O116" i="44" s="1"/>
  <c r="N106" i="44"/>
  <c r="O106" i="44" s="1"/>
  <c r="I129" i="44"/>
  <c r="G129" i="44"/>
  <c r="N58" i="44"/>
  <c r="O58" i="44"/>
  <c r="H129" i="44"/>
  <c r="N29" i="44"/>
  <c r="O29" i="44" s="1"/>
  <c r="F129" i="44"/>
  <c r="D129" i="44"/>
  <c r="E129" i="44"/>
  <c r="N5" i="44"/>
  <c r="O5" i="44"/>
  <c r="K128" i="45"/>
  <c r="M128" i="45"/>
  <c r="L128" i="45"/>
  <c r="N123" i="45"/>
  <c r="O123" i="45"/>
  <c r="J128" i="45"/>
  <c r="N114" i="45"/>
  <c r="O114" i="45"/>
  <c r="I128" i="45"/>
  <c r="G128" i="45"/>
  <c r="N104" i="45"/>
  <c r="O104" i="45"/>
  <c r="H128" i="45"/>
  <c r="N57" i="45"/>
  <c r="O57" i="45" s="1"/>
  <c r="N29" i="45"/>
  <c r="O29" i="45"/>
  <c r="F128" i="45"/>
  <c r="N128" i="45" s="1"/>
  <c r="O128" i="45" s="1"/>
  <c r="E128" i="45"/>
  <c r="D128" i="45"/>
  <c r="N19" i="45"/>
  <c r="O19" i="45"/>
  <c r="N5" i="45"/>
  <c r="O5" i="45"/>
  <c r="K129" i="46"/>
  <c r="L129" i="46"/>
  <c r="M129" i="46"/>
  <c r="N125" i="46"/>
  <c r="O125" i="46" s="1"/>
  <c r="N118" i="46"/>
  <c r="O118" i="46" s="1"/>
  <c r="G129" i="46"/>
  <c r="J129" i="46"/>
  <c r="H129" i="46"/>
  <c r="I129" i="46"/>
  <c r="N109" i="46"/>
  <c r="O109" i="46" s="1"/>
  <c r="N59" i="46"/>
  <c r="O59" i="46"/>
  <c r="D129" i="46"/>
  <c r="N129" i="46" s="1"/>
  <c r="O129" i="46" s="1"/>
  <c r="F129" i="46"/>
  <c r="N29" i="46"/>
  <c r="O29" i="46" s="1"/>
  <c r="E129" i="46"/>
  <c r="N19" i="46"/>
  <c r="O19" i="46"/>
  <c r="N5" i="46"/>
  <c r="O5" i="46"/>
  <c r="K135" i="47"/>
  <c r="L135" i="47"/>
  <c r="H135" i="47"/>
  <c r="M135" i="47"/>
  <c r="J135" i="47"/>
  <c r="N128" i="47"/>
  <c r="O128" i="47" s="1"/>
  <c r="I135" i="47"/>
  <c r="G135" i="47"/>
  <c r="F135" i="47"/>
  <c r="N120" i="47"/>
  <c r="O120" i="47"/>
  <c r="N110" i="47"/>
  <c r="O110" i="47"/>
  <c r="N60" i="47"/>
  <c r="O60" i="47"/>
  <c r="D135" i="47"/>
  <c r="N135" i="47" s="1"/>
  <c r="O135" i="47" s="1"/>
  <c r="E135" i="47"/>
  <c r="N30" i="47"/>
  <c r="O30" i="47"/>
  <c r="N19" i="47"/>
  <c r="O19" i="47"/>
  <c r="N5" i="47"/>
  <c r="O5" i="47"/>
  <c r="O129" i="49"/>
  <c r="P129" i="49"/>
  <c r="O121" i="49"/>
  <c r="P121" i="49"/>
  <c r="O111" i="49"/>
  <c r="P111" i="49"/>
  <c r="O62" i="49"/>
  <c r="P62" i="49"/>
  <c r="O30" i="49"/>
  <c r="P30" i="49"/>
  <c r="F136" i="49"/>
  <c r="G136" i="49"/>
  <c r="M136" i="49"/>
  <c r="D136" i="49"/>
  <c r="O136" i="49" s="1"/>
  <c r="P136" i="49" s="1"/>
  <c r="J136" i="49"/>
  <c r="L136" i="49"/>
  <c r="E136" i="49"/>
  <c r="O19" i="49"/>
  <c r="P19" i="49" s="1"/>
  <c r="K136" i="49"/>
  <c r="H136" i="49"/>
  <c r="I136" i="49"/>
  <c r="N136" i="49"/>
  <c r="O5" i="49"/>
  <c r="P5" i="49" s="1"/>
  <c r="O131" i="50" l="1"/>
  <c r="P131" i="50" s="1"/>
  <c r="N19" i="35"/>
  <c r="O19" i="35" s="1"/>
  <c r="H120" i="38"/>
  <c r="N53" i="38"/>
  <c r="O53" i="38" s="1"/>
  <c r="N19" i="39"/>
  <c r="O19" i="39" s="1"/>
  <c r="N19" i="36"/>
  <c r="O19" i="36" s="1"/>
  <c r="F130" i="36"/>
  <c r="N130" i="36" s="1"/>
  <c r="O130" i="36" s="1"/>
  <c r="F132" i="40"/>
  <c r="N132" i="40" s="1"/>
  <c r="O132" i="40" s="1"/>
  <c r="N29" i="40"/>
  <c r="O29" i="40" s="1"/>
  <c r="J128" i="41"/>
  <c r="N128" i="41" s="1"/>
  <c r="O128" i="41" s="1"/>
  <c r="N106" i="41"/>
  <c r="O106" i="41" s="1"/>
  <c r="N115" i="43"/>
  <c r="O115" i="43" s="1"/>
  <c r="M130" i="43"/>
  <c r="K129" i="44"/>
  <c r="N129" i="44" s="1"/>
  <c r="O129" i="44" s="1"/>
  <c r="N19" i="44"/>
  <c r="O19" i="44" s="1"/>
  <c r="J121" i="39"/>
  <c r="N119" i="33"/>
  <c r="O119" i="33" s="1"/>
  <c r="N32" i="34"/>
  <c r="O32" i="34" s="1"/>
  <c r="M110" i="35"/>
  <c r="N110" i="35"/>
  <c r="O110" i="35" s="1"/>
  <c r="N32" i="33"/>
  <c r="O32" i="33" s="1"/>
  <c r="G115" i="34"/>
  <c r="N5" i="34"/>
  <c r="O5" i="34" s="1"/>
  <c r="N102" i="35"/>
  <c r="O102" i="35" s="1"/>
  <c r="I120" i="38"/>
  <c r="N19" i="38"/>
  <c r="O19" i="38" s="1"/>
  <c r="I121" i="39"/>
  <c r="K110" i="35"/>
  <c r="N19" i="33"/>
  <c r="O19" i="33" s="1"/>
  <c r="I115" i="34"/>
  <c r="N115" i="34" s="1"/>
  <c r="O115" i="34" s="1"/>
  <c r="N84" i="35"/>
  <c r="O84" i="35" s="1"/>
  <c r="N5" i="35"/>
  <c r="O5" i="35" s="1"/>
  <c r="G110" i="35"/>
  <c r="H130" i="36"/>
  <c r="N5" i="36"/>
  <c r="O5" i="36" s="1"/>
  <c r="N127" i="33"/>
  <c r="O127" i="33" s="1"/>
  <c r="F133" i="33"/>
  <c r="N130" i="43"/>
  <c r="O130" i="43" s="1"/>
  <c r="N19" i="37"/>
  <c r="O19" i="37" s="1"/>
  <c r="K115" i="34"/>
  <c r="N28" i="35"/>
  <c r="O28" i="35" s="1"/>
  <c r="N108" i="39"/>
  <c r="O108" i="39" s="1"/>
  <c r="N25" i="39"/>
  <c r="O25" i="39" s="1"/>
  <c r="K121" i="39"/>
  <c r="N121" i="39" s="1"/>
  <c r="O121" i="39" s="1"/>
  <c r="D133" i="33"/>
  <c r="N120" i="38" l="1"/>
  <c r="O120" i="38" s="1"/>
  <c r="N133" i="33"/>
  <c r="O133" i="33" s="1"/>
</calcChain>
</file>

<file path=xl/sharedStrings.xml><?xml version="1.0" encoding="utf-8"?>
<sst xmlns="http://schemas.openxmlformats.org/spreadsheetml/2006/main" count="2398" uniqueCount="312">
  <si>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</si>
  <si>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</si>
  <si>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</si>
  <si>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</si>
  <si>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</si>
  <si>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</si>
  <si>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</si>
  <si>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</si>
  <si>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</si>
  <si>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</si>
  <si>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</si>
  <si>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</si>
  <si>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</si>
  <si>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</si>
  <si>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</si>
  <si>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</si>
  <si>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</si>
  <si>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</si>
  <si>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</si>
  <si>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</si>
  <si>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Communications Services Taxes</t>
  </si>
  <si>
    <t>Local Business Tax</t>
  </si>
  <si>
    <t>Other General Taxes</t>
  </si>
  <si>
    <t>Permits, Fees, and Special Assessments</t>
  </si>
  <si>
    <t>Franchise Fee - Solid Waste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</si>
  <si>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</si>
  <si>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</si>
  <si>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</si>
  <si>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</si>
  <si>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</si>
  <si>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</si>
  <si>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Impact Fees - Residential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</si>
  <si>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</si>
  <si>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</si>
  <si>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</si>
  <si>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</si>
  <si>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</si>
  <si>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</si>
  <si>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</si>
  <si>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</si>
  <si>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</si>
  <si>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</si>
  <si>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</si>
  <si>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Child Support Reimbursement</t>
  </si>
  <si>
    <t>Federal Grant - Human Services - Other Human Services</t>
  </si>
  <si>
    <t>State Grant - Physical Environment - Garbage / Solid Waste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</si>
  <si>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</si>
  <si>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</si>
  <si>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</si>
  <si>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</si>
  <si>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</si>
  <si>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</si>
  <si>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</si>
  <si>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</si>
  <si>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</si>
  <si>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</si>
  <si>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</si>
  <si>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</si>
  <si>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</si>
  <si>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</si>
  <si>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Clerk Allotment from Justice Administrative Commission</t>
  </si>
  <si>
    <t>Grants from Other Local Units - Public Safety</t>
  </si>
  <si>
    <t>Grants from Other Local Units - Human Services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</si>
  <si>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</si>
  <si>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</si>
  <si>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</si>
  <si>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</si>
  <si>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</si>
  <si>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</si>
  <si>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</si>
  <si>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</si>
  <si>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</si>
  <si>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</si>
  <si>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</si>
  <si>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Internal Service Fund Fees and Charges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</si>
  <si>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</si>
  <si>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</si>
  <si>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Supervisor of Elections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</si>
  <si>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</si>
  <si>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</si>
  <si>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</si>
  <si>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</si>
  <si>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</si>
  <si>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</si>
  <si>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</si>
  <si>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</si>
  <si>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</si>
  <si>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</si>
  <si>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</si>
  <si>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</si>
  <si>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</si>
  <si>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Human Services - Hospital Charges</t>
  </si>
  <si>
    <t>Human Services - Other Human Services Charges</t>
  </si>
  <si>
    <t>Culture / Recreation - Parks and Recreation</t>
  </si>
  <si>
    <t>Court Service Reimbursement - Mediation and Arbitration</t>
  </si>
  <si>
    <t>Court Service Reimbursement - Public Defender Liens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</si>
  <si>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</si>
  <si>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</si>
  <si>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</si>
  <si>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</si>
  <si>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</si>
  <si>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</si>
  <si>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</si>
  <si>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</si>
  <si>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</si>
  <si>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</si>
  <si>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Filing Fees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</si>
  <si>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</si>
  <si>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</si>
  <si>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</si>
  <si>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</si>
  <si>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</si>
  <si>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</si>
  <si>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</si>
  <si>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Juvenile Court - Filing Fees</t>
  </si>
  <si>
    <t>Juvenile Court - Service Charges</t>
  </si>
  <si>
    <t>Juvenile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</si>
  <si>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</si>
  <si>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</si>
  <si>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</si>
  <si>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</si>
  <si>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</si>
  <si>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Court-Ordered Judgments and Fines - As Decided by Traffic Court</t>
  </si>
  <si>
    <t>Court-Ordered Judgments and Fines - As Decided by Juvenile Court</t>
  </si>
  <si>
    <t>Fines - Local Ordinance Violations</t>
  </si>
  <si>
    <t>State Fines and Forfeits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</si>
  <si>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</si>
  <si>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</si>
  <si>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</si>
  <si>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</si>
  <si>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</si>
  <si>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</si>
  <si>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</si>
  <si>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</si>
  <si>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</si>
  <si>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</si>
  <si>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of General Capital Asset Dispositions - Sales</t>
  </si>
  <si>
    <t>Proprietary Non-Operating Sources - Federal Grants and Donations</t>
  </si>
  <si>
    <t>Proprietary Non-Operating Sources - Other Grants and Donations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</si>
  <si>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</si>
  <si>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</si>
  <si>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</si>
  <si>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</si>
  <si>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</si>
  <si>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</si>
  <si>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</si>
  <si>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</si>
  <si>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Polk County Government Revenues Reported by Account Code and Fund Type</t>
  </si>
  <si>
    <t>Local Fiscal Year Ended September 30, 2010</t>
  </si>
  <si>
    <t>Public Safety - Fire Protection</t>
  </si>
  <si>
    <t>Court-Ordered Judgments and Fines - As Decided by Circuit Court Criminal</t>
  </si>
  <si>
    <t>Forfeits - Assets Seized by Law Enforcement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</si>
  <si>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</si>
  <si>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</si>
  <si>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</si>
  <si>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General Gov't (Not Court-Related) - Fees Remitted to County from Clerk of Circuit Court</t>
  </si>
  <si>
    <t>Proceeds - Debt Proceeds</t>
  </si>
  <si>
    <t>Proceeds - Proceeds from Refunding Bonds</t>
  </si>
  <si>
    <t>Proprietary Non-Operating Sources - Capital Contributions from Other Public Source</t>
  </si>
  <si>
    <t>Proprietary Non-Operating Sources - Capital Contributions from Private Source</t>
  </si>
  <si>
    <t>2011 Countywide Population:</t>
  </si>
  <si>
    <t>Local Fiscal Year Ended September 30, 2008</t>
  </si>
  <si>
    <t>Permits and Franchise Fees</t>
  </si>
  <si>
    <t>Other Permits and Fees</t>
  </si>
  <si>
    <t>General Gov't (Not Court-Related) - Fees Remitted to County from Property Appraiser</t>
  </si>
  <si>
    <t>Traffic Court - Service Charges</t>
  </si>
  <si>
    <t>Special Assessments - Service Charges</t>
  </si>
  <si>
    <t>Impact Fees - Public Safety</t>
  </si>
  <si>
    <t>Impact Fees - Transportation</t>
  </si>
  <si>
    <t>Impact Fees - Culture / Recreation</t>
  </si>
  <si>
    <t>Impact Fees - Other</t>
  </si>
  <si>
    <t>Intragovernmental Transfers from Constitutional Fee Officers - Clerk of Circuit Court</t>
  </si>
  <si>
    <t>2008 Countywide Population:</t>
  </si>
  <si>
    <t>Local Fiscal Year Ended September 30, 2012</t>
  </si>
  <si>
    <t>General Gov't (Not Court-Related) - Public Records Modernization Trust Fund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</si>
  <si>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</si>
  <si>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</si>
  <si>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</si>
  <si>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</si>
  <si>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</si>
  <si>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</si>
  <si>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</si>
  <si>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</si>
  <si>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</si>
  <si>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</si>
  <si>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</si>
  <si>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</si>
  <si>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Public Records Modernization Trust Fund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</si>
  <si>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</si>
  <si>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</si>
  <si>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</si>
  <si>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</si>
  <si>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County Officer Commission and Fees</t>
  </si>
  <si>
    <t>General Government - Other General Government Charges and Fees</t>
  </si>
  <si>
    <t>Transportation - Other Transportation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</si>
  <si>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</si>
  <si>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</si>
  <si>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</si>
  <si>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</si>
  <si>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</si>
  <si>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</si>
  <si>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</si>
  <si>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</si>
  <si>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</si>
  <si>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</si>
  <si>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</si>
  <si>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</si>
  <si>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</si>
  <si>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</si>
  <si>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Probate Court - Filing Fees</t>
  </si>
  <si>
    <t>Court-Related Revenues - Probate Court - Service Charges</t>
  </si>
  <si>
    <t>Court-Related Revenues - Court Service Reimbursement - Mediation and Arbitration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</si>
  <si>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</si>
  <si>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</si>
  <si>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</si>
  <si>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</si>
  <si>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</si>
  <si>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</si>
  <si>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Court-Ordered Judgments and Fines - 10% of Fines to Public Records Modernization TF</t>
  </si>
  <si>
    <t>Sale of Contraband Property Seized by Law Enforcement</t>
  </si>
  <si>
    <t>Sales - Disposition of Fixed Assets</t>
  </si>
  <si>
    <t>Sales - Sale of Surplus Materials and Scrap</t>
  </si>
  <si>
    <t>Proprietary Non-Operating - Capital Contributions from Other Public Source</t>
  </si>
  <si>
    <t>2013 Countywide Population:</t>
  </si>
  <si>
    <t>Local Fiscal Year Ended September 30, 2014</t>
  </si>
  <si>
    <t>State Grant - Court-Related Grants - Article V Clerk of Court Trust Fund</t>
  </si>
  <si>
    <t>General Government - Internal Service Fund Fees and Charges</t>
  </si>
  <si>
    <t>Court-Ordered Judgments and Fines - As Decided by Circuit Court Civil</t>
  </si>
  <si>
    <t>2014 Countywide Population:</t>
  </si>
  <si>
    <t>Local Fiscal Year Ended September 30, 2015</t>
  </si>
  <si>
    <t>Court-Related Revenues - Circuit Court Civil - Court Costs</t>
  </si>
  <si>
    <t>Court-Related Revenues - Traffic Court (Criminal and Civil) - Service Charges</t>
  </si>
  <si>
    <t>Court-Related Revenues - Traffic Court (Criminal and Civil) - Court Costs</t>
  </si>
  <si>
    <t>Court-Ordered Judgments and Fines - As Decided by County Court Civil</t>
  </si>
  <si>
    <t>Proprietary Non-Operating - Other Non-Operating Sources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</si>
  <si>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</si>
  <si>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</si>
  <si>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</si>
  <si>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</si>
  <si>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</si>
  <si>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County Court Civil - Court Costs</t>
  </si>
  <si>
    <t>Circuit Court Civil - Court Costs</t>
  </si>
  <si>
    <t>Court-Ordered Judgments and Fines - Other Court-Ordered</t>
  </si>
  <si>
    <t>Special Assessments - Other</t>
  </si>
  <si>
    <t>Intragovernmental Transfers from Constitutional Fee Officers - Property Appraiser</t>
  </si>
  <si>
    <t>Proprietary Non-Operating - Federal Grants and Donations</t>
  </si>
  <si>
    <t>Proprietary Non-Operating - Other Grants and Donations</t>
  </si>
  <si>
    <t>2007 Countywide Population:</t>
  </si>
  <si>
    <t>Local Fiscal Year Ended September 30, 2006</t>
  </si>
  <si>
    <t>Local Option Fuel Tax / Alternative Fuel Tax</t>
  </si>
  <si>
    <t>Permits, Fees, and Licenses</t>
  </si>
  <si>
    <t>State Shared Revenues - Public Safety</t>
  </si>
  <si>
    <t>Grants from Other Local Units - Physical Environment</t>
  </si>
  <si>
    <t>Economic Environment - Other Economic Environment Charges</t>
  </si>
  <si>
    <t>Circuit Court Civil - Court Facility Fees</t>
  </si>
  <si>
    <t>Circuit Court Civil - Child Support</t>
  </si>
  <si>
    <t>Traffic Court - Filing Fees</t>
  </si>
  <si>
    <t>Juvenile Court - Public Defender Liens</t>
  </si>
  <si>
    <t>Court-Ordered Judgments and Fines</t>
  </si>
  <si>
    <t>Other Miscellaneous Revenues - Settlements</t>
  </si>
  <si>
    <t>Proprietary Non-Operating - State Grants and Donations</t>
  </si>
  <si>
    <t>2006 Countywide Population:</t>
  </si>
  <si>
    <t>Local Fiscal Year Ended September 30, 2016</t>
  </si>
  <si>
    <t>General Government - Administrative Service Fees</t>
  </si>
  <si>
    <t>2016 Countywide Population:</t>
  </si>
  <si>
    <t>Local Fiscal Year Ended September 30, 2017</t>
  </si>
  <si>
    <t>Federal Grant - Culture / Recreation</t>
  </si>
  <si>
    <t>Transportation - Airports</t>
  </si>
  <si>
    <t>Culture / Recreation - Libraries</t>
  </si>
  <si>
    <t>2017 Countywide Population:</t>
  </si>
  <si>
    <t>Local Fiscal Year Ended September 30, 2018</t>
  </si>
  <si>
    <t>2018 Countywide Population:</t>
  </si>
  <si>
    <t>Local Fiscal Year Ended September 30, 2019</t>
  </si>
  <si>
    <t>General Government - Fees Remitted to County from Property Appraiser</t>
  </si>
  <si>
    <t>2019 Countywide Population:</t>
  </si>
  <si>
    <t>Local Fiscal Year Ended September 30, 2020</t>
  </si>
  <si>
    <t>Federal Grant - Other Federal Grants</t>
  </si>
  <si>
    <t>Other Financial Assistance - Federal Source</t>
  </si>
  <si>
    <t>2020 Countywide Population:</t>
  </si>
  <si>
    <t>Local Fiscal Year Ended September 30, 2021</t>
  </si>
  <si>
    <t>Human Services - Animal Control and Shelter Fees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</si>
  <si>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</si>
  <si>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</si>
  <si>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</si>
  <si>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</si>
  <si>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</si>
  <si>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</si>
  <si>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</si>
  <si>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</si>
  <si>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Voter-Approved Indigent Care Surtax</t>
  </si>
  <si>
    <t>State Communications Services Taxes</t>
  </si>
  <si>
    <t>Gross Receipts Tax on Commercial Hazardous Waste Facilities</t>
  </si>
  <si>
    <t>Building Permits (Buildling Permit Fees)</t>
  </si>
  <si>
    <t>Inspection Fee</t>
  </si>
  <si>
    <t>Intergovernmental Revenues</t>
  </si>
  <si>
    <t>Federal Grant - American Rescue Plan Act Funds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</si>
  <si>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</si>
  <si>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</si>
  <si>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</si>
  <si>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</si>
  <si>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</si>
  <si>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</si>
  <si>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</si>
  <si>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</si>
  <si>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</si>
  <si>
    <t>Other Charges for Services (Not Court-Related)</t>
  </si>
  <si>
    <t>Local Fiscal Year Ended September 30, 2022</t>
  </si>
  <si>
    <t>Permits - Other</t>
  </si>
  <si>
    <t>Other Fees and Special Assessments</t>
  </si>
  <si>
    <t>Proceeds - Leases</t>
  </si>
  <si>
    <t>Proceeds of General Capital Asset Dispositions - Compensation for Loss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</si>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</sst>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69"/>
      <c r="M3" s="70"/>
      <c r="N3" s="36"/>
      <c r="O3" s="37"/>
      <c r="P3" s="71" t="s">
        <v>282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283</v>
      </c>
      <c r="N4" s="35" t="s">
        <v>10</v>
      </c>
      <c r="O4" s="35" t="s">
        <v>284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285</v>
      </c>
      <c r="B5" s="26"/>
      <c r="C5" s="26"/>
      <c r="D5" s="27">
        <f>SUM(D6:D17)</f>
        <v>286015393</v>
      </c>
      <c r="E5" s="27">
        <f>SUM(E6:E17)</f>
        <v>206690438</v>
      </c>
      <c r="F5" s="27">
        <f>SUM(F6:F17)</f>
        <v>0</v>
      </c>
      <c r="G5" s="27">
        <f>SUM(G6:G17)</f>
        <v>2190</v>
      </c>
      <c r="H5" s="27">
        <f>SUM(H6:H17)</f>
        <v>0</v>
      </c>
      <c r="I5" s="27">
        <f>SUM(I6:I17)</f>
        <v>0</v>
      </c>
      <c r="J5" s="27">
        <f>SUM(J6:J17)</f>
        <v>0</v>
      </c>
      <c r="K5" s="27">
        <f>SUM(K6:K17)</f>
        <v>0</v>
      </c>
      <c r="L5" s="27">
        <f>SUM(L6:L17)</f>
        <v>0</v>
      </c>
      <c r="M5" s="27">
        <f>SUM(M6:M17)</f>
        <v>0</v>
      </c>
      <c r="N5" s="27">
        <f>SUM(N6:N17)</f>
        <v>0</v>
      </c>
      <c r="O5" s="28">
        <f>SUM(D5:N5)</f>
        <v>492708021</v>
      </c>
      <c r="P5" s="33">
        <f>(O5/P$133)</f>
        <v>639.8647578825977</v>
      </c>
      <c r="Q5" s="6"/>
    </row>
    <row r="6" spans="1:134">
      <c r="A6" s="12"/>
      <c r="B6" s="25">
        <v>311</v>
      </c>
      <c r="C6" s="20" t="s">
        <v>3</v>
      </c>
      <c r="D6" s="47">
        <v>230660262</v>
      </c>
      <c r="E6" s="47">
        <v>83879424</v>
      </c>
      <c r="F6" s="47">
        <v>0</v>
      </c>
      <c r="G6" s="47">
        <v>2190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314541876</v>
      </c>
      <c r="P6" s="48">
        <f>(O6/P$133)</f>
        <v>408.48586333583978</v>
      </c>
      <c r="Q6" s="9"/>
    </row>
    <row r="7" spans="1:134">
      <c r="A7" s="12"/>
      <c r="B7" s="25">
        <v>312.13</v>
      </c>
      <c r="C7" s="20" t="s">
        <v>286</v>
      </c>
      <c r="D7" s="47">
        <v>0</v>
      </c>
      <c r="E7" s="47">
        <v>22544415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6" si="0">SUM(D7:N7)</f>
        <v>22544415</v>
      </c>
      <c r="P7" s="48">
        <f>(O7/P$133)</f>
        <v>29.277738601255294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2647352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2647352</v>
      </c>
      <c r="P8" s="48">
        <f>(O8/P$133)</f>
        <v>3.4380346458983482</v>
      </c>
      <c r="Q8" s="9"/>
    </row>
    <row r="9" spans="1:134">
      <c r="A9" s="12"/>
      <c r="B9" s="25">
        <v>312.41000000000003</v>
      </c>
      <c r="C9" s="20" t="s">
        <v>287</v>
      </c>
      <c r="D9" s="47">
        <v>0</v>
      </c>
      <c r="E9" s="47">
        <v>14843667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14843667</v>
      </c>
      <c r="P9" s="48">
        <f>(O9/P$133)</f>
        <v>19.277013943811777</v>
      </c>
      <c r="Q9" s="9"/>
    </row>
    <row r="10" spans="1:134">
      <c r="A10" s="12"/>
      <c r="B10" s="25">
        <v>312.42</v>
      </c>
      <c r="C10" s="20" t="s">
        <v>288</v>
      </c>
      <c r="D10" s="47">
        <v>0</v>
      </c>
      <c r="E10" s="47">
        <v>9368160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9368160</v>
      </c>
      <c r="P10" s="48">
        <f>(O10/P$133)</f>
        <v>12.166141354953579</v>
      </c>
      <c r="Q10" s="9"/>
    </row>
    <row r="11" spans="1:134">
      <c r="A11" s="12"/>
      <c r="B11" s="25">
        <v>312.68</v>
      </c>
      <c r="C11" s="20" t="s">
        <v>289</v>
      </c>
      <c r="D11" s="47">
        <v>0</v>
      </c>
      <c r="E11" s="47">
        <v>73314653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73314653</v>
      </c>
      <c r="P11" s="48">
        <f>(O11/P$133)</f>
        <v>95.211485690612832</v>
      </c>
      <c r="Q11" s="9"/>
    </row>
    <row r="12" spans="1:134">
      <c r="A12" s="12"/>
      <c r="B12" s="25">
        <v>314.10000000000002</v>
      </c>
      <c r="C12" s="20" t="s">
        <v>16</v>
      </c>
      <c r="D12" s="47">
        <v>37506404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37506404</v>
      </c>
      <c r="P12" s="48">
        <f>(O12/P$133)</f>
        <v>48.708413688493401</v>
      </c>
      <c r="Q12" s="9"/>
    </row>
    <row r="13" spans="1:134">
      <c r="A13" s="12"/>
      <c r="B13" s="25">
        <v>314.3</v>
      </c>
      <c r="C13" s="20" t="s">
        <v>17</v>
      </c>
      <c r="D13" s="47">
        <v>5986459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5986459</v>
      </c>
      <c r="P13" s="48">
        <f>(O13/P$133)</f>
        <v>7.7744302413317072</v>
      </c>
      <c r="Q13" s="9"/>
    </row>
    <row r="14" spans="1:134">
      <c r="A14" s="12"/>
      <c r="B14" s="25">
        <v>314.39999999999998</v>
      </c>
      <c r="C14" s="20" t="s">
        <v>18</v>
      </c>
      <c r="D14" s="47">
        <v>894220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0"/>
        <v>894220</v>
      </c>
      <c r="P14" s="48">
        <f>(O14/P$133)</f>
        <v>1.1612960199683384</v>
      </c>
      <c r="Q14" s="9"/>
    </row>
    <row r="15" spans="1:134">
      <c r="A15" s="12"/>
      <c r="B15" s="25">
        <v>315.10000000000002</v>
      </c>
      <c r="C15" s="20" t="s">
        <v>290</v>
      </c>
      <c r="D15" s="47">
        <v>9320054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0"/>
        <v>9320054</v>
      </c>
      <c r="P15" s="48">
        <f>(O15/P$133)</f>
        <v>12.103667571839136</v>
      </c>
      <c r="Q15" s="9"/>
    </row>
    <row r="16" spans="1:134">
      <c r="A16" s="12"/>
      <c r="B16" s="25">
        <v>316</v>
      </c>
      <c r="C16" s="20" t="s">
        <v>178</v>
      </c>
      <c r="D16" s="47">
        <v>1284681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0"/>
        <v>1284681</v>
      </c>
      <c r="P16" s="48">
        <f>(O16/P$133)</f>
        <v>1.668375715404425</v>
      </c>
      <c r="Q16" s="9"/>
    </row>
    <row r="17" spans="1:17">
      <c r="A17" s="12"/>
      <c r="B17" s="25">
        <v>319.89999999999998</v>
      </c>
      <c r="C17" s="20" t="s">
        <v>22</v>
      </c>
      <c r="D17" s="47">
        <v>363313</v>
      </c>
      <c r="E17" s="47">
        <v>92767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456080</v>
      </c>
      <c r="P17" s="48">
        <f>(O17/P$133)</f>
        <v>0.59229707318910307</v>
      </c>
      <c r="Q17" s="9"/>
    </row>
    <row r="18" spans="1:17" ht="15.75">
      <c r="A18" s="29" t="s">
        <v>23</v>
      </c>
      <c r="B18" s="30"/>
      <c r="C18" s="31"/>
      <c r="D18" s="32">
        <f>SUM(D19:D30)</f>
        <v>8600509</v>
      </c>
      <c r="E18" s="32">
        <f>SUM(E19:E30)</f>
        <v>103134927</v>
      </c>
      <c r="F18" s="32">
        <f>SUM(F19:F30)</f>
        <v>0</v>
      </c>
      <c r="G18" s="32">
        <f>SUM(G19:G30)</f>
        <v>0</v>
      </c>
      <c r="H18" s="32">
        <f>SUM(H19:H30)</f>
        <v>0</v>
      </c>
      <c r="I18" s="32">
        <f>SUM(I19:I30)</f>
        <v>9877255</v>
      </c>
      <c r="J18" s="32">
        <f>SUM(J19:J30)</f>
        <v>0</v>
      </c>
      <c r="K18" s="32">
        <f>SUM(K19:K30)</f>
        <v>0</v>
      </c>
      <c r="L18" s="32">
        <f>SUM(L19:L30)</f>
        <v>0</v>
      </c>
      <c r="M18" s="32">
        <f>SUM(M19:M30)</f>
        <v>0</v>
      </c>
      <c r="N18" s="32">
        <f>SUM(N19:N30)</f>
        <v>0</v>
      </c>
      <c r="O18" s="45">
        <f>SUM(D18:N18)</f>
        <v>121612691</v>
      </c>
      <c r="P18" s="46">
        <f>(O18/P$133)</f>
        <v>157.93466265118133</v>
      </c>
      <c r="Q18" s="10"/>
    </row>
    <row r="19" spans="1:17">
      <c r="A19" s="12"/>
      <c r="B19" s="25">
        <v>322</v>
      </c>
      <c r="C19" s="20" t="s">
        <v>292</v>
      </c>
      <c r="D19" s="47">
        <v>0</v>
      </c>
      <c r="E19" s="47">
        <v>11775222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>SUM(D19:N19)</f>
        <v>11775222</v>
      </c>
      <c r="P19" s="48">
        <f>(O19/P$133)</f>
        <v>15.292118765900582</v>
      </c>
      <c r="Q19" s="9"/>
    </row>
    <row r="20" spans="1:17">
      <c r="A20" s="12"/>
      <c r="B20" s="25">
        <v>322.89999999999998</v>
      </c>
      <c r="C20" s="20" t="s">
        <v>307</v>
      </c>
      <c r="D20" s="47">
        <v>7276999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30" si="1">SUM(D20:N20)</f>
        <v>7276999</v>
      </c>
      <c r="P20" s="48">
        <f>(O20/P$133)</f>
        <v>9.4504148598930673</v>
      </c>
      <c r="Q20" s="9"/>
    </row>
    <row r="21" spans="1:17">
      <c r="A21" s="12"/>
      <c r="B21" s="25">
        <v>323.7</v>
      </c>
      <c r="C21" s="20" t="s">
        <v>24</v>
      </c>
      <c r="D21" s="47">
        <v>255489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255489</v>
      </c>
      <c r="P21" s="48">
        <f>(O21/P$133)</f>
        <v>0.33179570893705218</v>
      </c>
      <c r="Q21" s="9"/>
    </row>
    <row r="22" spans="1:17">
      <c r="A22" s="12"/>
      <c r="B22" s="25">
        <v>324.11</v>
      </c>
      <c r="C22" s="20" t="s">
        <v>25</v>
      </c>
      <c r="D22" s="47">
        <v>0</v>
      </c>
      <c r="E22" s="47">
        <v>6151142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6151142</v>
      </c>
      <c r="P22" s="48">
        <f>(O22/P$133)</f>
        <v>7.9882989900249211</v>
      </c>
      <c r="Q22" s="9"/>
    </row>
    <row r="23" spans="1:17">
      <c r="A23" s="12"/>
      <c r="B23" s="25">
        <v>324.12</v>
      </c>
      <c r="C23" s="20" t="s">
        <v>26</v>
      </c>
      <c r="D23" s="47">
        <v>0</v>
      </c>
      <c r="E23" s="47">
        <v>628179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628179</v>
      </c>
      <c r="P23" s="48">
        <f>(O23/P$133)</f>
        <v>0.81579675306713206</v>
      </c>
      <c r="Q23" s="9"/>
    </row>
    <row r="24" spans="1:17">
      <c r="A24" s="12"/>
      <c r="B24" s="25">
        <v>324.31</v>
      </c>
      <c r="C24" s="20" t="s">
        <v>27</v>
      </c>
      <c r="D24" s="47">
        <v>0</v>
      </c>
      <c r="E24" s="47">
        <v>24475175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24475175</v>
      </c>
      <c r="P24" s="48">
        <f>(O24/P$133)</f>
        <v>31.785157249366573</v>
      </c>
      <c r="Q24" s="9"/>
    </row>
    <row r="25" spans="1:17">
      <c r="A25" s="12"/>
      <c r="B25" s="25">
        <v>324.32</v>
      </c>
      <c r="C25" s="20" t="s">
        <v>28</v>
      </c>
      <c r="D25" s="47">
        <v>0</v>
      </c>
      <c r="E25" s="47">
        <v>4319149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4319149</v>
      </c>
      <c r="P25" s="48">
        <f>(O25/P$133)</f>
        <v>5.6091460080855144</v>
      </c>
      <c r="Q25" s="9"/>
    </row>
    <row r="26" spans="1:17">
      <c r="A26" s="12"/>
      <c r="B26" s="25">
        <v>324.61</v>
      </c>
      <c r="C26" s="20" t="s">
        <v>29</v>
      </c>
      <c r="D26" s="47">
        <v>0</v>
      </c>
      <c r="E26" s="47">
        <v>3206711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3206711</v>
      </c>
      <c r="P26" s="48">
        <f>(O26/P$133)</f>
        <v>4.1644569809316394</v>
      </c>
      <c r="Q26" s="9"/>
    </row>
    <row r="27" spans="1:17">
      <c r="A27" s="12"/>
      <c r="B27" s="25">
        <v>325.10000000000002</v>
      </c>
      <c r="C27" s="20" t="s">
        <v>32</v>
      </c>
      <c r="D27" s="47">
        <v>19836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19836</v>
      </c>
      <c r="P27" s="48">
        <f>(O27/P$133)</f>
        <v>2.5760403314723401E-2</v>
      </c>
      <c r="Q27" s="9"/>
    </row>
    <row r="28" spans="1:17">
      <c r="A28" s="12"/>
      <c r="B28" s="25">
        <v>325.2</v>
      </c>
      <c r="C28" s="20" t="s">
        <v>33</v>
      </c>
      <c r="D28" s="47">
        <v>810699</v>
      </c>
      <c r="E28" s="47">
        <v>52393881</v>
      </c>
      <c r="F28" s="47">
        <v>0</v>
      </c>
      <c r="G28" s="47">
        <v>0</v>
      </c>
      <c r="H28" s="47">
        <v>0</v>
      </c>
      <c r="I28" s="47">
        <v>9877255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63081835</v>
      </c>
      <c r="P28" s="48">
        <f>(O28/P$133)</f>
        <v>81.922439576166298</v>
      </c>
      <c r="Q28" s="9"/>
    </row>
    <row r="29" spans="1:17">
      <c r="A29" s="12"/>
      <c r="B29" s="25">
        <v>329.1</v>
      </c>
      <c r="C29" s="20" t="s">
        <v>293</v>
      </c>
      <c r="D29" s="47">
        <v>139246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139246</v>
      </c>
      <c r="P29" s="48">
        <f>(O29/P$133)</f>
        <v>0.18083449888898845</v>
      </c>
      <c r="Q29" s="9"/>
    </row>
    <row r="30" spans="1:17">
      <c r="A30" s="12"/>
      <c r="B30" s="25">
        <v>329.5</v>
      </c>
      <c r="C30" s="20" t="s">
        <v>308</v>
      </c>
      <c r="D30" s="47">
        <v>98240</v>
      </c>
      <c r="E30" s="47">
        <v>185468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1"/>
        <v>283708</v>
      </c>
      <c r="P30" s="48">
        <f>(O30/P$133)</f>
        <v>0.368442856604837</v>
      </c>
      <c r="Q30" s="9"/>
    </row>
    <row r="31" spans="1:17" ht="15.75">
      <c r="A31" s="29" t="s">
        <v>294</v>
      </c>
      <c r="B31" s="30"/>
      <c r="C31" s="31"/>
      <c r="D31" s="32">
        <f>SUM(D32:D56)</f>
        <v>67598196</v>
      </c>
      <c r="E31" s="32">
        <f>SUM(E32:E56)</f>
        <v>49246194</v>
      </c>
      <c r="F31" s="32">
        <f>SUM(F32:F56)</f>
        <v>7796311</v>
      </c>
      <c r="G31" s="32">
        <f>SUM(G32:G56)</f>
        <v>3560876</v>
      </c>
      <c r="H31" s="32">
        <f>SUM(H32:H56)</f>
        <v>0</v>
      </c>
      <c r="I31" s="32">
        <f>SUM(I32:I56)</f>
        <v>0</v>
      </c>
      <c r="J31" s="32">
        <f>SUM(J32:J56)</f>
        <v>0</v>
      </c>
      <c r="K31" s="32">
        <f>SUM(K32:K56)</f>
        <v>0</v>
      </c>
      <c r="L31" s="32">
        <f>SUM(L32:L56)</f>
        <v>0</v>
      </c>
      <c r="M31" s="32">
        <f>SUM(M32:M56)</f>
        <v>0</v>
      </c>
      <c r="N31" s="32">
        <f>SUM(N32:N56)</f>
        <v>0</v>
      </c>
      <c r="O31" s="45">
        <f>SUM(D31:N31)</f>
        <v>128201577</v>
      </c>
      <c r="P31" s="46">
        <f>(O31/P$133)</f>
        <v>166.49144631496105</v>
      </c>
      <c r="Q31" s="10"/>
    </row>
    <row r="32" spans="1:17">
      <c r="A32" s="12"/>
      <c r="B32" s="25">
        <v>331.1</v>
      </c>
      <c r="C32" s="20" t="s">
        <v>35</v>
      </c>
      <c r="D32" s="47">
        <v>603616</v>
      </c>
      <c r="E32" s="47">
        <v>53346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656962</v>
      </c>
      <c r="P32" s="48">
        <f>(O32/P$133)</f>
        <v>0.85317635019395621</v>
      </c>
      <c r="Q32" s="9"/>
    </row>
    <row r="33" spans="1:17">
      <c r="A33" s="12"/>
      <c r="B33" s="25">
        <v>331.2</v>
      </c>
      <c r="C33" s="20" t="s">
        <v>36</v>
      </c>
      <c r="D33" s="47">
        <v>0</v>
      </c>
      <c r="E33" s="47">
        <v>1140478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1140478</v>
      </c>
      <c r="P33" s="48">
        <f>(O33/P$133)</f>
        <v>1.4811037130252631</v>
      </c>
      <c r="Q33" s="9"/>
    </row>
    <row r="34" spans="1:17">
      <c r="A34" s="12"/>
      <c r="B34" s="25">
        <v>331.39</v>
      </c>
      <c r="C34" s="20" t="s">
        <v>40</v>
      </c>
      <c r="D34" s="47">
        <v>0</v>
      </c>
      <c r="E34" s="47">
        <v>1148171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ref="O34:O54" si="2">SUM(D34:N34)</f>
        <v>1148171</v>
      </c>
      <c r="P34" s="48">
        <f>(O34/P$133)</f>
        <v>1.4910943755933295</v>
      </c>
      <c r="Q34" s="9"/>
    </row>
    <row r="35" spans="1:17">
      <c r="A35" s="12"/>
      <c r="B35" s="25">
        <v>331.42</v>
      </c>
      <c r="C35" s="20" t="s">
        <v>41</v>
      </c>
      <c r="D35" s="47">
        <v>0</v>
      </c>
      <c r="E35" s="47">
        <v>248689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248689</v>
      </c>
      <c r="P35" s="48">
        <f>(O35/P$133)</f>
        <v>0.3229647580124646</v>
      </c>
      <c r="Q35" s="9"/>
    </row>
    <row r="36" spans="1:17">
      <c r="A36" s="12"/>
      <c r="B36" s="25">
        <v>331.49</v>
      </c>
      <c r="C36" s="20" t="s">
        <v>42</v>
      </c>
      <c r="D36" s="47">
        <v>0</v>
      </c>
      <c r="E36" s="47">
        <v>2072440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2072440</v>
      </c>
      <c r="P36" s="48">
        <f>(O36/P$133)</f>
        <v>2.6914141079635696</v>
      </c>
      <c r="Q36" s="9"/>
    </row>
    <row r="37" spans="1:17">
      <c r="A37" s="12"/>
      <c r="B37" s="25">
        <v>331.5</v>
      </c>
      <c r="C37" s="20" t="s">
        <v>38</v>
      </c>
      <c r="D37" s="47">
        <v>0</v>
      </c>
      <c r="E37" s="47">
        <v>12181439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12181439</v>
      </c>
      <c r="P37" s="48">
        <f>(O37/P$133)</f>
        <v>15.819660294096639</v>
      </c>
      <c r="Q37" s="9"/>
    </row>
    <row r="38" spans="1:17">
      <c r="A38" s="12"/>
      <c r="B38" s="25">
        <v>331.65</v>
      </c>
      <c r="C38" s="20" t="s">
        <v>43</v>
      </c>
      <c r="D38" s="47">
        <v>285767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285767</v>
      </c>
      <c r="P38" s="48">
        <f>(O38/P$133)</f>
        <v>0.37111681659803197</v>
      </c>
      <c r="Q38" s="9"/>
    </row>
    <row r="39" spans="1:17">
      <c r="A39" s="12"/>
      <c r="B39" s="25">
        <v>331.69</v>
      </c>
      <c r="C39" s="20" t="s">
        <v>44</v>
      </c>
      <c r="D39" s="47">
        <v>33547</v>
      </c>
      <c r="E39" s="47">
        <v>13518304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13551851</v>
      </c>
      <c r="P39" s="48">
        <f>(O39/P$133)</f>
        <v>17.599372223282803</v>
      </c>
      <c r="Q39" s="9"/>
    </row>
    <row r="40" spans="1:17">
      <c r="A40" s="12"/>
      <c r="B40" s="25">
        <v>331.7</v>
      </c>
      <c r="C40" s="20" t="s">
        <v>266</v>
      </c>
      <c r="D40" s="47">
        <v>0</v>
      </c>
      <c r="E40" s="47">
        <v>866645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866645</v>
      </c>
      <c r="P40" s="48">
        <f>(O40/P$133)</f>
        <v>1.1254852152998822</v>
      </c>
      <c r="Q40" s="9"/>
    </row>
    <row r="41" spans="1:17">
      <c r="A41" s="12"/>
      <c r="B41" s="25">
        <v>334.34</v>
      </c>
      <c r="C41" s="20" t="s">
        <v>45</v>
      </c>
      <c r="D41" s="47">
        <v>0</v>
      </c>
      <c r="E41" s="47">
        <v>50519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50519</v>
      </c>
      <c r="P41" s="48">
        <f>(O41/P$133)</f>
        <v>6.5607472023417601E-2</v>
      </c>
      <c r="Q41" s="9"/>
    </row>
    <row r="42" spans="1:17">
      <c r="A42" s="12"/>
      <c r="B42" s="25">
        <v>334.39</v>
      </c>
      <c r="C42" s="20" t="s">
        <v>46</v>
      </c>
      <c r="D42" s="47">
        <v>203368</v>
      </c>
      <c r="E42" s="47">
        <v>119188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322556</v>
      </c>
      <c r="P42" s="48">
        <f>(O42/P$133)</f>
        <v>0.41889355976930437</v>
      </c>
      <c r="Q42" s="9"/>
    </row>
    <row r="43" spans="1:17">
      <c r="A43" s="12"/>
      <c r="B43" s="25">
        <v>334.5</v>
      </c>
      <c r="C43" s="20" t="s">
        <v>48</v>
      </c>
      <c r="D43" s="47">
        <v>0</v>
      </c>
      <c r="E43" s="47">
        <v>666866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666866</v>
      </c>
      <c r="P43" s="48">
        <f>(O43/P$133)</f>
        <v>0.86603837048176735</v>
      </c>
      <c r="Q43" s="9"/>
    </row>
    <row r="44" spans="1:17">
      <c r="A44" s="12"/>
      <c r="B44" s="25">
        <v>334.69</v>
      </c>
      <c r="C44" s="20" t="s">
        <v>49</v>
      </c>
      <c r="D44" s="47">
        <v>0</v>
      </c>
      <c r="E44" s="47">
        <v>1414966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1414966</v>
      </c>
      <c r="P44" s="48">
        <f>(O44/P$133)</f>
        <v>1.8375728391117623</v>
      </c>
      <c r="Q44" s="9"/>
    </row>
    <row r="45" spans="1:17">
      <c r="A45" s="12"/>
      <c r="B45" s="25">
        <v>334.7</v>
      </c>
      <c r="C45" s="20" t="s">
        <v>50</v>
      </c>
      <c r="D45" s="47">
        <v>0</v>
      </c>
      <c r="E45" s="47">
        <v>44876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44876</v>
      </c>
      <c r="P45" s="48">
        <f>(O45/P$133)</f>
        <v>5.8279081425263529E-2</v>
      </c>
      <c r="Q45" s="9"/>
    </row>
    <row r="46" spans="1:17">
      <c r="A46" s="12"/>
      <c r="B46" s="25">
        <v>334.82</v>
      </c>
      <c r="C46" s="20" t="s">
        <v>296</v>
      </c>
      <c r="D46" s="47">
        <v>0</v>
      </c>
      <c r="E46" s="47">
        <v>1099995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1099995</v>
      </c>
      <c r="P46" s="48">
        <f>(O46/P$133)</f>
        <v>1.4285296856311338</v>
      </c>
      <c r="Q46" s="9"/>
    </row>
    <row r="47" spans="1:17">
      <c r="A47" s="12"/>
      <c r="B47" s="25">
        <v>334.9</v>
      </c>
      <c r="C47" s="20" t="s">
        <v>51</v>
      </c>
      <c r="D47" s="47">
        <v>0</v>
      </c>
      <c r="E47" s="47">
        <v>2471653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2471653</v>
      </c>
      <c r="P47" s="48">
        <f>(O47/P$133)</f>
        <v>3.2098597567073019</v>
      </c>
      <c r="Q47" s="9"/>
    </row>
    <row r="48" spans="1:17">
      <c r="A48" s="12"/>
      <c r="B48" s="25">
        <v>335.12099999999998</v>
      </c>
      <c r="C48" s="20" t="s">
        <v>297</v>
      </c>
      <c r="D48" s="47">
        <v>14672407</v>
      </c>
      <c r="E48" s="47">
        <v>0</v>
      </c>
      <c r="F48" s="47">
        <v>5796311</v>
      </c>
      <c r="G48" s="47">
        <v>3560876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24029594</v>
      </c>
      <c r="P48" s="48">
        <f>(O48/P$133)</f>
        <v>31.206494904671182</v>
      </c>
      <c r="Q48" s="9"/>
    </row>
    <row r="49" spans="1:17">
      <c r="A49" s="12"/>
      <c r="B49" s="25">
        <v>335.13</v>
      </c>
      <c r="C49" s="20" t="s">
        <v>180</v>
      </c>
      <c r="D49" s="47">
        <v>176993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176993</v>
      </c>
      <c r="P49" s="48">
        <f>(O49/P$133)</f>
        <v>0.22985536720522481</v>
      </c>
      <c r="Q49" s="9"/>
    </row>
    <row r="50" spans="1:17">
      <c r="A50" s="12"/>
      <c r="B50" s="25">
        <v>335.14</v>
      </c>
      <c r="C50" s="20" t="s">
        <v>181</v>
      </c>
      <c r="D50" s="47">
        <v>213539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213539</v>
      </c>
      <c r="P50" s="48">
        <f>(O50/P$133)</f>
        <v>0.27731653374786858</v>
      </c>
      <c r="Q50" s="9"/>
    </row>
    <row r="51" spans="1:17">
      <c r="A51" s="12"/>
      <c r="B51" s="25">
        <v>335.15</v>
      </c>
      <c r="C51" s="20" t="s">
        <v>182</v>
      </c>
      <c r="D51" s="47">
        <v>181870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181870</v>
      </c>
      <c r="P51" s="48">
        <f>(O51/P$133)</f>
        <v>0.23618897715510917</v>
      </c>
      <c r="Q51" s="9"/>
    </row>
    <row r="52" spans="1:17">
      <c r="A52" s="12"/>
      <c r="B52" s="25">
        <v>335.16</v>
      </c>
      <c r="C52" s="20" t="s">
        <v>298</v>
      </c>
      <c r="D52" s="47">
        <v>446500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446500</v>
      </c>
      <c r="P52" s="48">
        <f>(O52/P$133)</f>
        <v>0.57985582173946359</v>
      </c>
      <c r="Q52" s="9"/>
    </row>
    <row r="53" spans="1:17">
      <c r="A53" s="12"/>
      <c r="B53" s="25">
        <v>335.18</v>
      </c>
      <c r="C53" s="20" t="s">
        <v>299</v>
      </c>
      <c r="D53" s="47">
        <v>49733377</v>
      </c>
      <c r="E53" s="47">
        <v>0</v>
      </c>
      <c r="F53" s="47">
        <v>2000000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51733377</v>
      </c>
      <c r="P53" s="48">
        <f>(O53/P$133)</f>
        <v>67.184546095615829</v>
      </c>
      <c r="Q53" s="9"/>
    </row>
    <row r="54" spans="1:17">
      <c r="A54" s="12"/>
      <c r="B54" s="25">
        <v>335.21</v>
      </c>
      <c r="C54" s="20" t="s">
        <v>58</v>
      </c>
      <c r="D54" s="47">
        <v>0</v>
      </c>
      <c r="E54" s="47">
        <v>42106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42106</v>
      </c>
      <c r="P54" s="48">
        <f>(O54/P$133)</f>
        <v>5.4681767592747711E-2</v>
      </c>
      <c r="Q54" s="9"/>
    </row>
    <row r="55" spans="1:17">
      <c r="A55" s="12"/>
      <c r="B55" s="25">
        <v>335.48</v>
      </c>
      <c r="C55" s="20" t="s">
        <v>59</v>
      </c>
      <c r="D55" s="47">
        <v>0</v>
      </c>
      <c r="E55" s="47">
        <v>11688857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ref="O55:O56" si="3">SUM(D55:N55)</f>
        <v>11688857</v>
      </c>
      <c r="P55" s="48">
        <f>(O55/P$133)</f>
        <v>15.179959195812051</v>
      </c>
      <c r="Q55" s="9"/>
    </row>
    <row r="56" spans="1:17">
      <c r="A56" s="12"/>
      <c r="B56" s="25">
        <v>338</v>
      </c>
      <c r="C56" s="20" t="s">
        <v>63</v>
      </c>
      <c r="D56" s="47">
        <v>1047212</v>
      </c>
      <c r="E56" s="47">
        <v>417656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3"/>
        <v>1464868</v>
      </c>
      <c r="P56" s="48">
        <f>(O56/P$133)</f>
        <v>1.9023790322056988</v>
      </c>
      <c r="Q56" s="9"/>
    </row>
    <row r="57" spans="1:17" ht="15.75">
      <c r="A57" s="29" t="s">
        <v>69</v>
      </c>
      <c r="B57" s="30"/>
      <c r="C57" s="31"/>
      <c r="D57" s="32">
        <f>SUM(D58:D106)</f>
        <v>72193168</v>
      </c>
      <c r="E57" s="32">
        <f>SUM(E58:E106)</f>
        <v>24010743</v>
      </c>
      <c r="F57" s="32">
        <f>SUM(F58:F106)</f>
        <v>0</v>
      </c>
      <c r="G57" s="32">
        <f>SUM(G58:G106)</f>
        <v>0</v>
      </c>
      <c r="H57" s="32">
        <f>SUM(H58:H106)</f>
        <v>0</v>
      </c>
      <c r="I57" s="32">
        <f>SUM(I58:I106)</f>
        <v>164051410</v>
      </c>
      <c r="J57" s="32">
        <f>SUM(J58:J106)</f>
        <v>100197976</v>
      </c>
      <c r="K57" s="32">
        <f>SUM(K58:K106)</f>
        <v>0</v>
      </c>
      <c r="L57" s="32">
        <f>SUM(L58:L106)</f>
        <v>0</v>
      </c>
      <c r="M57" s="32">
        <f>SUM(M58:M106)</f>
        <v>0</v>
      </c>
      <c r="N57" s="32">
        <f>SUM(N58:N106)</f>
        <v>0</v>
      </c>
      <c r="O57" s="32">
        <f>SUM(D57:N57)</f>
        <v>360453297</v>
      </c>
      <c r="P57" s="46">
        <f>(O57/P$133)</f>
        <v>468.10961417835142</v>
      </c>
      <c r="Q57" s="10"/>
    </row>
    <row r="58" spans="1:17">
      <c r="A58" s="12"/>
      <c r="B58" s="25">
        <v>341.1</v>
      </c>
      <c r="C58" s="20" t="s">
        <v>186</v>
      </c>
      <c r="D58" s="47">
        <v>6236481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>SUM(D58:N58)</f>
        <v>6236481</v>
      </c>
      <c r="P58" s="48">
        <f>(O58/P$133)</f>
        <v>8.0991261254592413</v>
      </c>
      <c r="Q58" s="9"/>
    </row>
    <row r="59" spans="1:17">
      <c r="A59" s="12"/>
      <c r="B59" s="25">
        <v>341.15</v>
      </c>
      <c r="C59" s="20" t="s">
        <v>187</v>
      </c>
      <c r="D59" s="47">
        <v>0</v>
      </c>
      <c r="E59" s="47">
        <v>2407169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ref="O59:O106" si="4">SUM(D59:N59)</f>
        <v>2407169</v>
      </c>
      <c r="P59" s="48">
        <f>(O59/P$133)</f>
        <v>3.1261163685571396</v>
      </c>
      <c r="Q59" s="9"/>
    </row>
    <row r="60" spans="1:17">
      <c r="A60" s="12"/>
      <c r="B60" s="25">
        <v>341.2</v>
      </c>
      <c r="C60" s="20" t="s">
        <v>226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100197976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100197976</v>
      </c>
      <c r="P60" s="48">
        <f>(O60/P$133)</f>
        <v>130.12403070573583</v>
      </c>
      <c r="Q60" s="9"/>
    </row>
    <row r="61" spans="1:17">
      <c r="A61" s="12"/>
      <c r="B61" s="25">
        <v>341.51</v>
      </c>
      <c r="C61" s="20" t="s">
        <v>188</v>
      </c>
      <c r="D61" s="47">
        <v>2154911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2154911</v>
      </c>
      <c r="P61" s="48">
        <f>(O61/P$133)</f>
        <v>2.7985166599785201</v>
      </c>
      <c r="Q61" s="9"/>
    </row>
    <row r="62" spans="1:17">
      <c r="A62" s="12"/>
      <c r="B62" s="25">
        <v>341.52</v>
      </c>
      <c r="C62" s="20" t="s">
        <v>189</v>
      </c>
      <c r="D62" s="47">
        <v>4668053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4668053</v>
      </c>
      <c r="P62" s="48">
        <f>(O62/P$133)</f>
        <v>6.0622569053490887</v>
      </c>
      <c r="Q62" s="9"/>
    </row>
    <row r="63" spans="1:17">
      <c r="A63" s="12"/>
      <c r="B63" s="25">
        <v>341.53</v>
      </c>
      <c r="C63" s="20" t="s">
        <v>190</v>
      </c>
      <c r="D63" s="47">
        <v>3990639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3990639</v>
      </c>
      <c r="P63" s="48">
        <f>(O63/P$133)</f>
        <v>5.1825201715801814</v>
      </c>
      <c r="Q63" s="9"/>
    </row>
    <row r="64" spans="1:17">
      <c r="A64" s="12"/>
      <c r="B64" s="25">
        <v>341.56</v>
      </c>
      <c r="C64" s="20" t="s">
        <v>273</v>
      </c>
      <c r="D64" s="47">
        <v>861446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861446</v>
      </c>
      <c r="P64" s="48">
        <f>(O64/P$133)</f>
        <v>1.1187334338503336</v>
      </c>
      <c r="Q64" s="9"/>
    </row>
    <row r="65" spans="1:17">
      <c r="A65" s="12"/>
      <c r="B65" s="25">
        <v>341.8</v>
      </c>
      <c r="C65" s="20" t="s">
        <v>192</v>
      </c>
      <c r="D65" s="47">
        <v>658342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658342</v>
      </c>
      <c r="P65" s="48">
        <f>(O65/P$133)</f>
        <v>0.85496851376394611</v>
      </c>
      <c r="Q65" s="9"/>
    </row>
    <row r="66" spans="1:17">
      <c r="A66" s="12"/>
      <c r="B66" s="25">
        <v>341.9</v>
      </c>
      <c r="C66" s="20" t="s">
        <v>193</v>
      </c>
      <c r="D66" s="47">
        <v>3793174</v>
      </c>
      <c r="E66" s="47">
        <v>40322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3833496</v>
      </c>
      <c r="P66" s="48">
        <f>(O66/P$133)</f>
        <v>4.9784433890592314</v>
      </c>
      <c r="Q66" s="9"/>
    </row>
    <row r="67" spans="1:17">
      <c r="A67" s="12"/>
      <c r="B67" s="25">
        <v>342.1</v>
      </c>
      <c r="C67" s="20" t="s">
        <v>80</v>
      </c>
      <c r="D67" s="47">
        <v>9617423</v>
      </c>
      <c r="E67" s="47">
        <v>294538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9911961</v>
      </c>
      <c r="P67" s="48">
        <f>(O67/P$133)</f>
        <v>12.872358993739116</v>
      </c>
      <c r="Q67" s="9"/>
    </row>
    <row r="68" spans="1:17">
      <c r="A68" s="12"/>
      <c r="B68" s="25">
        <v>342.2</v>
      </c>
      <c r="C68" s="20" t="s">
        <v>149</v>
      </c>
      <c r="D68" s="47">
        <v>0</v>
      </c>
      <c r="E68" s="47">
        <v>2725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2725</v>
      </c>
      <c r="P68" s="48">
        <f>(O68/P$133)</f>
        <v>3.5388737161031092E-3</v>
      </c>
      <c r="Q68" s="9"/>
    </row>
    <row r="69" spans="1:17">
      <c r="A69" s="12"/>
      <c r="B69" s="25">
        <v>342.3</v>
      </c>
      <c r="C69" s="20" t="s">
        <v>81</v>
      </c>
      <c r="D69" s="47">
        <v>1132380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1132380</v>
      </c>
      <c r="P69" s="48">
        <f>(O69/P$133)</f>
        <v>1.4705870894094821</v>
      </c>
      <c r="Q69" s="9"/>
    </row>
    <row r="70" spans="1:17">
      <c r="A70" s="12"/>
      <c r="B70" s="25">
        <v>342.4</v>
      </c>
      <c r="C70" s="20" t="s">
        <v>82</v>
      </c>
      <c r="D70" s="47">
        <v>0</v>
      </c>
      <c r="E70" s="47">
        <v>3651172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3651172</v>
      </c>
      <c r="P70" s="48">
        <f>(O70/P$133)</f>
        <v>4.74166481606298</v>
      </c>
      <c r="Q70" s="9"/>
    </row>
    <row r="71" spans="1:17">
      <c r="A71" s="12"/>
      <c r="B71" s="25">
        <v>342.5</v>
      </c>
      <c r="C71" s="20" t="s">
        <v>83</v>
      </c>
      <c r="D71" s="47">
        <v>12</v>
      </c>
      <c r="E71" s="47">
        <v>3468285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3468297</v>
      </c>
      <c r="P71" s="48">
        <f>(O71/P$133)</f>
        <v>4.5041706763079876</v>
      </c>
      <c r="Q71" s="9"/>
    </row>
    <row r="72" spans="1:17">
      <c r="A72" s="12"/>
      <c r="B72" s="25">
        <v>342.6</v>
      </c>
      <c r="C72" s="20" t="s">
        <v>84</v>
      </c>
      <c r="D72" s="47">
        <v>29136036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29136036</v>
      </c>
      <c r="P72" s="48">
        <f>(O72/P$133)</f>
        <v>37.838074125443654</v>
      </c>
      <c r="Q72" s="9"/>
    </row>
    <row r="73" spans="1:17">
      <c r="A73" s="12"/>
      <c r="B73" s="25">
        <v>342.9</v>
      </c>
      <c r="C73" s="20" t="s">
        <v>85</v>
      </c>
      <c r="D73" s="47">
        <v>2916926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2916926</v>
      </c>
      <c r="P73" s="48">
        <f>(O73/P$133)</f>
        <v>3.7881221112725791</v>
      </c>
      <c r="Q73" s="9"/>
    </row>
    <row r="74" spans="1:17">
      <c r="A74" s="12"/>
      <c r="B74" s="25">
        <v>343.4</v>
      </c>
      <c r="C74" s="20" t="s">
        <v>86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41528763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41528763</v>
      </c>
      <c r="P74" s="48">
        <f>(O74/P$133)</f>
        <v>53.932127648798279</v>
      </c>
      <c r="Q74" s="9"/>
    </row>
    <row r="75" spans="1:17">
      <c r="A75" s="12"/>
      <c r="B75" s="25">
        <v>343.6</v>
      </c>
      <c r="C75" s="20" t="s">
        <v>87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119094458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119094458</v>
      </c>
      <c r="P75" s="48">
        <f>(O75/P$133)</f>
        <v>154.66431088064061</v>
      </c>
      <c r="Q75" s="9"/>
    </row>
    <row r="76" spans="1:17">
      <c r="A76" s="12"/>
      <c r="B76" s="25">
        <v>343.7</v>
      </c>
      <c r="C76" s="20" t="s">
        <v>88</v>
      </c>
      <c r="D76" s="47">
        <v>0</v>
      </c>
      <c r="E76" s="47">
        <v>364331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364331</v>
      </c>
      <c r="P76" s="48">
        <f>(O76/P$133)</f>
        <v>0.47314546783910527</v>
      </c>
      <c r="Q76" s="9"/>
    </row>
    <row r="77" spans="1:17">
      <c r="A77" s="12"/>
      <c r="B77" s="25">
        <v>344.9</v>
      </c>
      <c r="C77" s="20" t="s">
        <v>194</v>
      </c>
      <c r="D77" s="47">
        <v>609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609</v>
      </c>
      <c r="P77" s="48">
        <f>(O77/P$133)</f>
        <v>7.9088957545203435E-4</v>
      </c>
      <c r="Q77" s="9"/>
    </row>
    <row r="78" spans="1:17">
      <c r="A78" s="12"/>
      <c r="B78" s="25">
        <v>346.2</v>
      </c>
      <c r="C78" s="20" t="s">
        <v>91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3428189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3428189</v>
      </c>
      <c r="P78" s="48">
        <f>(O78/P$133)</f>
        <v>4.4520836498839635</v>
      </c>
      <c r="Q78" s="9"/>
    </row>
    <row r="79" spans="1:17">
      <c r="A79" s="12"/>
      <c r="B79" s="25">
        <v>346.4</v>
      </c>
      <c r="C79" s="20" t="s">
        <v>280</v>
      </c>
      <c r="D79" s="47">
        <v>98310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98310</v>
      </c>
      <c r="P79" s="48">
        <f>(O79/P$133)</f>
        <v>0.12767217432297126</v>
      </c>
      <c r="Q79" s="9"/>
    </row>
    <row r="80" spans="1:17">
      <c r="A80" s="12"/>
      <c r="B80" s="25">
        <v>346.9</v>
      </c>
      <c r="C80" s="20" t="s">
        <v>92</v>
      </c>
      <c r="D80" s="47">
        <v>845983</v>
      </c>
      <c r="E80" s="47">
        <v>1172577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2018560</v>
      </c>
      <c r="P80" s="48">
        <f>(O80/P$133)</f>
        <v>2.6214418085787492</v>
      </c>
      <c r="Q80" s="9"/>
    </row>
    <row r="81" spans="1:17">
      <c r="A81" s="12"/>
      <c r="B81" s="25">
        <v>347.2</v>
      </c>
      <c r="C81" s="20" t="s">
        <v>93</v>
      </c>
      <c r="D81" s="47">
        <v>589</v>
      </c>
      <c r="E81" s="47">
        <v>1042348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1042937</v>
      </c>
      <c r="P81" s="48">
        <f>(O81/P$133)</f>
        <v>1.3544302153583223</v>
      </c>
      <c r="Q81" s="9"/>
    </row>
    <row r="82" spans="1:17">
      <c r="A82" s="12"/>
      <c r="B82" s="25">
        <v>348.11</v>
      </c>
      <c r="C82" s="20" t="s">
        <v>195</v>
      </c>
      <c r="D82" s="47">
        <v>0</v>
      </c>
      <c r="E82" s="47">
        <v>437928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>SUM(D82:N82)</f>
        <v>437928</v>
      </c>
      <c r="P82" s="48">
        <f>(O82/P$133)</f>
        <v>0.56872362889746875</v>
      </c>
      <c r="Q82" s="9"/>
    </row>
    <row r="83" spans="1:17">
      <c r="A83" s="12"/>
      <c r="B83" s="25">
        <v>348.12</v>
      </c>
      <c r="C83" s="20" t="s">
        <v>196</v>
      </c>
      <c r="D83" s="47">
        <v>0</v>
      </c>
      <c r="E83" s="47">
        <v>137532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ref="O83:O98" si="5">SUM(D83:N83)</f>
        <v>137532</v>
      </c>
      <c r="P83" s="48">
        <f>(O83/P$133)</f>
        <v>0.17860857978829095</v>
      </c>
      <c r="Q83" s="9"/>
    </row>
    <row r="84" spans="1:17">
      <c r="A84" s="12"/>
      <c r="B84" s="25">
        <v>348.13</v>
      </c>
      <c r="C84" s="20" t="s">
        <v>197</v>
      </c>
      <c r="D84" s="47">
        <v>0</v>
      </c>
      <c r="E84" s="47">
        <v>949956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5"/>
        <v>949956</v>
      </c>
      <c r="P84" s="48">
        <f>(O84/P$133)</f>
        <v>1.2336786494878698</v>
      </c>
      <c r="Q84" s="9"/>
    </row>
    <row r="85" spans="1:17">
      <c r="A85" s="12"/>
      <c r="B85" s="25">
        <v>348.21</v>
      </c>
      <c r="C85" s="20" t="s">
        <v>198</v>
      </c>
      <c r="D85" s="47">
        <v>0</v>
      </c>
      <c r="E85" s="47">
        <v>960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5"/>
        <v>960</v>
      </c>
      <c r="P85" s="48">
        <f>(O85/P$133)</f>
        <v>1.2467224834711872E-3</v>
      </c>
      <c r="Q85" s="9"/>
    </row>
    <row r="86" spans="1:17">
      <c r="A86" s="12"/>
      <c r="B86" s="25">
        <v>348.22</v>
      </c>
      <c r="C86" s="20" t="s">
        <v>199</v>
      </c>
      <c r="D86" s="47">
        <v>0</v>
      </c>
      <c r="E86" s="47">
        <v>75314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75314</v>
      </c>
      <c r="P86" s="48">
        <f>(O86/P$133)</f>
        <v>9.7807976166821853E-2</v>
      </c>
      <c r="Q86" s="9"/>
    </row>
    <row r="87" spans="1:17">
      <c r="A87" s="12"/>
      <c r="B87" s="25">
        <v>348.23</v>
      </c>
      <c r="C87" s="20" t="s">
        <v>200</v>
      </c>
      <c r="D87" s="47">
        <v>53272</v>
      </c>
      <c r="E87" s="47">
        <v>307051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360323</v>
      </c>
      <c r="P87" s="48">
        <f>(O87/P$133)</f>
        <v>0.46794040147061305</v>
      </c>
      <c r="Q87" s="9"/>
    </row>
    <row r="88" spans="1:17">
      <c r="A88" s="12"/>
      <c r="B88" s="25">
        <v>348.31</v>
      </c>
      <c r="C88" s="20" t="s">
        <v>201</v>
      </c>
      <c r="D88" s="47">
        <v>0</v>
      </c>
      <c r="E88" s="47">
        <v>3663561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3663561</v>
      </c>
      <c r="P88" s="48">
        <f>(O88/P$133)</f>
        <v>4.7577540294460263</v>
      </c>
      <c r="Q88" s="9"/>
    </row>
    <row r="89" spans="1:17">
      <c r="A89" s="12"/>
      <c r="B89" s="25">
        <v>348.32</v>
      </c>
      <c r="C89" s="20" t="s">
        <v>202</v>
      </c>
      <c r="D89" s="47">
        <v>0</v>
      </c>
      <c r="E89" s="47">
        <v>81137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81137</v>
      </c>
      <c r="P89" s="48">
        <f>(O89/P$133)</f>
        <v>0.10537012723062678</v>
      </c>
      <c r="Q89" s="9"/>
    </row>
    <row r="90" spans="1:17">
      <c r="A90" s="12"/>
      <c r="B90" s="25">
        <v>348.41</v>
      </c>
      <c r="C90" s="20" t="s">
        <v>203</v>
      </c>
      <c r="D90" s="47">
        <v>0</v>
      </c>
      <c r="E90" s="47">
        <v>1572221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5"/>
        <v>1572221</v>
      </c>
      <c r="P90" s="48">
        <f>(O90/P$133)</f>
        <v>2.0417950725891179</v>
      </c>
      <c r="Q90" s="9"/>
    </row>
    <row r="91" spans="1:17">
      <c r="A91" s="12"/>
      <c r="B91" s="25">
        <v>348.42</v>
      </c>
      <c r="C91" s="20" t="s">
        <v>204</v>
      </c>
      <c r="D91" s="47">
        <v>0</v>
      </c>
      <c r="E91" s="47">
        <v>915643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915643</v>
      </c>
      <c r="P91" s="48">
        <f>(O91/P$133)</f>
        <v>1.1891174113885501</v>
      </c>
      <c r="Q91" s="9"/>
    </row>
    <row r="92" spans="1:17">
      <c r="A92" s="12"/>
      <c r="B92" s="25">
        <v>348.52</v>
      </c>
      <c r="C92" s="20" t="s">
        <v>303</v>
      </c>
      <c r="D92" s="47">
        <v>0</v>
      </c>
      <c r="E92" s="47">
        <v>822523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5"/>
        <v>822523</v>
      </c>
      <c r="P92" s="48">
        <f>(O92/P$133)</f>
        <v>1.0681853304918449</v>
      </c>
      <c r="Q92" s="9"/>
    </row>
    <row r="93" spans="1:17">
      <c r="A93" s="12"/>
      <c r="B93" s="25">
        <v>348.53</v>
      </c>
      <c r="C93" s="20" t="s">
        <v>304</v>
      </c>
      <c r="D93" s="47">
        <v>0</v>
      </c>
      <c r="E93" s="47">
        <v>1819807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1819807</v>
      </c>
      <c r="P93" s="48">
        <f>(O93/P$133)</f>
        <v>2.3633273984148442</v>
      </c>
      <c r="Q93" s="9"/>
    </row>
    <row r="94" spans="1:17">
      <c r="A94" s="12"/>
      <c r="B94" s="25">
        <v>348.61</v>
      </c>
      <c r="C94" s="20" t="s">
        <v>206</v>
      </c>
      <c r="D94" s="47">
        <v>0</v>
      </c>
      <c r="E94" s="47">
        <v>195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195</v>
      </c>
      <c r="P94" s="48">
        <f>(O94/P$133)</f>
        <v>2.5324050445508486E-4</v>
      </c>
      <c r="Q94" s="9"/>
    </row>
    <row r="95" spans="1:17">
      <c r="A95" s="12"/>
      <c r="B95" s="25">
        <v>348.62</v>
      </c>
      <c r="C95" s="20" t="s">
        <v>207</v>
      </c>
      <c r="D95" s="47">
        <v>0</v>
      </c>
      <c r="E95" s="47">
        <v>8402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8402</v>
      </c>
      <c r="P95" s="48">
        <f>(O95/P$133)</f>
        <v>1.0911419068880119E-2</v>
      </c>
      <c r="Q95" s="9"/>
    </row>
    <row r="96" spans="1:17">
      <c r="A96" s="12"/>
      <c r="B96" s="25">
        <v>348.63</v>
      </c>
      <c r="C96" s="20" t="s">
        <v>208</v>
      </c>
      <c r="D96" s="47">
        <v>22881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22881</v>
      </c>
      <c r="P96" s="48">
        <f>(O96/P$133)</f>
        <v>2.9714851191983575E-2</v>
      </c>
      <c r="Q96" s="9"/>
    </row>
    <row r="97" spans="1:17">
      <c r="A97" s="12"/>
      <c r="B97" s="25">
        <v>348.71</v>
      </c>
      <c r="C97" s="20" t="s">
        <v>209</v>
      </c>
      <c r="D97" s="47">
        <v>0</v>
      </c>
      <c r="E97" s="47">
        <v>607985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607985</v>
      </c>
      <c r="P97" s="48">
        <f>(O97/P$133)</f>
        <v>0.78957142615961429</v>
      </c>
      <c r="Q97" s="9"/>
    </row>
    <row r="98" spans="1:17">
      <c r="A98" s="12"/>
      <c r="B98" s="25">
        <v>348.72</v>
      </c>
      <c r="C98" s="20" t="s">
        <v>210</v>
      </c>
      <c r="D98" s="47">
        <v>0</v>
      </c>
      <c r="E98" s="47">
        <v>83487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83487</v>
      </c>
      <c r="P98" s="48">
        <f>(O98/P$133)</f>
        <v>0.10842199997662395</v>
      </c>
      <c r="Q98" s="9"/>
    </row>
    <row r="99" spans="1:17">
      <c r="A99" s="12"/>
      <c r="B99" s="25">
        <v>348.86</v>
      </c>
      <c r="C99" s="20" t="s">
        <v>211</v>
      </c>
      <c r="D99" s="47">
        <v>11666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4"/>
        <v>11666</v>
      </c>
      <c r="P99" s="48">
        <f>(O99/P$133)</f>
        <v>1.5150275512682155E-2</v>
      </c>
      <c r="Q99" s="9"/>
    </row>
    <row r="100" spans="1:17">
      <c r="A100" s="12"/>
      <c r="B100" s="25">
        <v>348.88</v>
      </c>
      <c r="C100" s="20" t="s">
        <v>212</v>
      </c>
      <c r="D100" s="47">
        <v>1237103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4"/>
        <v>1237103</v>
      </c>
      <c r="P100" s="48">
        <f>(O100/P$133)</f>
        <v>1.6065876296558916</v>
      </c>
      <c r="Q100" s="9"/>
    </row>
    <row r="101" spans="1:17">
      <c r="A101" s="12"/>
      <c r="B101" s="25">
        <v>348.92099999999999</v>
      </c>
      <c r="C101" s="20" t="s">
        <v>213</v>
      </c>
      <c r="D101" s="47">
        <v>153777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ref="O101:O105" si="6">SUM(D101:N101)</f>
        <v>153777</v>
      </c>
      <c r="P101" s="48">
        <f>(O101/P$133)</f>
        <v>0.19970546181327994</v>
      </c>
      <c r="Q101" s="9"/>
    </row>
    <row r="102" spans="1:17">
      <c r="A102" s="12"/>
      <c r="B102" s="25">
        <v>348.92200000000003</v>
      </c>
      <c r="C102" s="20" t="s">
        <v>214</v>
      </c>
      <c r="D102" s="47">
        <v>153583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6"/>
        <v>153583</v>
      </c>
      <c r="P102" s="48">
        <f>(O102/P$133)</f>
        <v>0.19945351997807848</v>
      </c>
      <c r="Q102" s="9"/>
    </row>
    <row r="103" spans="1:17">
      <c r="A103" s="12"/>
      <c r="B103" s="25">
        <v>348.923</v>
      </c>
      <c r="C103" s="20" t="s">
        <v>215</v>
      </c>
      <c r="D103" s="47">
        <v>153777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6"/>
        <v>153777</v>
      </c>
      <c r="P103" s="48">
        <f>(O103/P$133)</f>
        <v>0.19970546181327994</v>
      </c>
      <c r="Q103" s="9"/>
    </row>
    <row r="104" spans="1:17">
      <c r="A104" s="12"/>
      <c r="B104" s="25">
        <v>348.92399999999998</v>
      </c>
      <c r="C104" s="20" t="s">
        <v>216</v>
      </c>
      <c r="D104" s="47">
        <v>153777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6"/>
        <v>153777</v>
      </c>
      <c r="P104" s="48">
        <f>(O104/P$133)</f>
        <v>0.19970546181327994</v>
      </c>
      <c r="Q104" s="9"/>
    </row>
    <row r="105" spans="1:17">
      <c r="A105" s="12"/>
      <c r="B105" s="25">
        <v>348.93</v>
      </c>
      <c r="C105" s="20" t="s">
        <v>217</v>
      </c>
      <c r="D105" s="47">
        <v>1716955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6"/>
        <v>1716955</v>
      </c>
      <c r="P105" s="48">
        <f>(O105/P$133)</f>
        <v>2.2297566683419499</v>
      </c>
      <c r="Q105" s="9"/>
    </row>
    <row r="106" spans="1:17">
      <c r="A106" s="12"/>
      <c r="B106" s="25">
        <v>349</v>
      </c>
      <c r="C106" s="20" t="s">
        <v>305</v>
      </c>
      <c r="D106" s="47">
        <v>2425063</v>
      </c>
      <c r="E106" s="47">
        <v>83574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4"/>
        <v>2508637</v>
      </c>
      <c r="P106" s="48">
        <f>(O106/P$133)</f>
        <v>3.2578897403830296</v>
      </c>
      <c r="Q106" s="9"/>
    </row>
    <row r="107" spans="1:17" ht="15.75">
      <c r="A107" s="29" t="s">
        <v>70</v>
      </c>
      <c r="B107" s="30"/>
      <c r="C107" s="31"/>
      <c r="D107" s="32">
        <f>SUM(D108:D116)</f>
        <v>2312694</v>
      </c>
      <c r="E107" s="32">
        <f>SUM(E108:E116)</f>
        <v>4962467</v>
      </c>
      <c r="F107" s="32">
        <f>SUM(F108:F116)</f>
        <v>0</v>
      </c>
      <c r="G107" s="32">
        <f>SUM(G108:G116)</f>
        <v>0</v>
      </c>
      <c r="H107" s="32">
        <f>SUM(H108:H116)</f>
        <v>0</v>
      </c>
      <c r="I107" s="32">
        <f>SUM(I108:I116)</f>
        <v>0</v>
      </c>
      <c r="J107" s="32">
        <f>SUM(J108:J116)</f>
        <v>0</v>
      </c>
      <c r="K107" s="32">
        <f>SUM(K108:K116)</f>
        <v>0</v>
      </c>
      <c r="L107" s="32">
        <f>SUM(L108:L116)</f>
        <v>0</v>
      </c>
      <c r="M107" s="32">
        <f>SUM(M108:M116)</f>
        <v>0</v>
      </c>
      <c r="N107" s="32">
        <f>SUM(N108:N116)</f>
        <v>0</v>
      </c>
      <c r="O107" s="32">
        <f>SUM(D107:N107)</f>
        <v>7275161</v>
      </c>
      <c r="P107" s="46">
        <f>(O107/P$133)</f>
        <v>9.4480279058049224</v>
      </c>
      <c r="Q107" s="10"/>
    </row>
    <row r="108" spans="1:17">
      <c r="A108" s="13"/>
      <c r="B108" s="40">
        <v>351.1</v>
      </c>
      <c r="C108" s="21" t="s">
        <v>120</v>
      </c>
      <c r="D108" s="47">
        <v>806945</v>
      </c>
      <c r="E108" s="47">
        <v>318754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>SUM(D108:N108)</f>
        <v>1125699</v>
      </c>
      <c r="P108" s="48">
        <f>(O108/P$133)</f>
        <v>1.4619106801260748</v>
      </c>
      <c r="Q108" s="9"/>
    </row>
    <row r="109" spans="1:17">
      <c r="A109" s="13"/>
      <c r="B109" s="40">
        <v>351.2</v>
      </c>
      <c r="C109" s="21" t="s">
        <v>150</v>
      </c>
      <c r="D109" s="47">
        <v>0</v>
      </c>
      <c r="E109" s="47">
        <v>939162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ref="O109:O116" si="7">SUM(D109:N109)</f>
        <v>939162</v>
      </c>
      <c r="P109" s="48">
        <f>(O109/P$133)</f>
        <v>1.2196608135643405</v>
      </c>
      <c r="Q109" s="9"/>
    </row>
    <row r="110" spans="1:17">
      <c r="A110" s="13"/>
      <c r="B110" s="40">
        <v>351.3</v>
      </c>
      <c r="C110" s="21" t="s">
        <v>233</v>
      </c>
      <c r="D110" s="47">
        <v>1100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7"/>
        <v>1100</v>
      </c>
      <c r="P110" s="48">
        <f>(O110/P$133)</f>
        <v>1.4285361789774019E-3</v>
      </c>
      <c r="Q110" s="9"/>
    </row>
    <row r="111" spans="1:17">
      <c r="A111" s="13"/>
      <c r="B111" s="40">
        <v>351.4</v>
      </c>
      <c r="C111" s="21" t="s">
        <v>227</v>
      </c>
      <c r="D111" s="47">
        <v>0</v>
      </c>
      <c r="E111" s="47">
        <v>13513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7"/>
        <v>13513</v>
      </c>
      <c r="P111" s="48">
        <f>(O111/P$133)</f>
        <v>1.7548917624110573E-2</v>
      </c>
      <c r="Q111" s="9"/>
    </row>
    <row r="112" spans="1:17">
      <c r="A112" s="13"/>
      <c r="B112" s="40">
        <v>351.5</v>
      </c>
      <c r="C112" s="21" t="s">
        <v>122</v>
      </c>
      <c r="D112" s="47">
        <v>450841</v>
      </c>
      <c r="E112" s="47">
        <v>2474433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7"/>
        <v>2925274</v>
      </c>
      <c r="P112" s="48">
        <f>(O112/P$133)</f>
        <v>3.798963402201764</v>
      </c>
      <c r="Q112" s="9"/>
    </row>
    <row r="113" spans="1:17">
      <c r="A113" s="13"/>
      <c r="B113" s="40">
        <v>351.6</v>
      </c>
      <c r="C113" s="21" t="s">
        <v>123</v>
      </c>
      <c r="D113" s="47">
        <v>187569</v>
      </c>
      <c r="E113" s="47">
        <v>250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7"/>
        <v>187819</v>
      </c>
      <c r="P113" s="48">
        <f>(O113/P$133)</f>
        <v>0.24391476054486969</v>
      </c>
      <c r="Q113" s="9"/>
    </row>
    <row r="114" spans="1:17">
      <c r="A114" s="13"/>
      <c r="B114" s="40">
        <v>354</v>
      </c>
      <c r="C114" s="21" t="s">
        <v>124</v>
      </c>
      <c r="D114" s="47">
        <v>0</v>
      </c>
      <c r="E114" s="47">
        <v>89558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7"/>
        <v>89558</v>
      </c>
      <c r="P114" s="48">
        <f>(O114/P$133)</f>
        <v>0.11630622101532559</v>
      </c>
      <c r="Q114" s="9"/>
    </row>
    <row r="115" spans="1:17">
      <c r="A115" s="13"/>
      <c r="B115" s="40">
        <v>358.2</v>
      </c>
      <c r="C115" s="21" t="s">
        <v>219</v>
      </c>
      <c r="D115" s="47">
        <v>7787</v>
      </c>
      <c r="E115" s="47">
        <v>684622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7"/>
        <v>692409</v>
      </c>
      <c r="P115" s="48">
        <f>(O115/P$133)</f>
        <v>0.89921027922687624</v>
      </c>
      <c r="Q115" s="9"/>
    </row>
    <row r="116" spans="1:17">
      <c r="A116" s="13"/>
      <c r="B116" s="40">
        <v>359</v>
      </c>
      <c r="C116" s="21" t="s">
        <v>126</v>
      </c>
      <c r="D116" s="47">
        <v>858452</v>
      </c>
      <c r="E116" s="47">
        <v>442175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7"/>
        <v>1300627</v>
      </c>
      <c r="P116" s="48">
        <f>(O116/P$133)</f>
        <v>1.6890842953225829</v>
      </c>
      <c r="Q116" s="9"/>
    </row>
    <row r="117" spans="1:17" ht="15.75">
      <c r="A117" s="29" t="s">
        <v>4</v>
      </c>
      <c r="B117" s="30"/>
      <c r="C117" s="31"/>
      <c r="D117" s="32">
        <f>SUM(D118:D124)</f>
        <v>-18727795</v>
      </c>
      <c r="E117" s="32">
        <f>SUM(E118:E124)</f>
        <v>-21396699</v>
      </c>
      <c r="F117" s="32">
        <f>SUM(F118:F124)</f>
        <v>-923320</v>
      </c>
      <c r="G117" s="32">
        <f>SUM(G118:G124)</f>
        <v>-2821033</v>
      </c>
      <c r="H117" s="32">
        <f>SUM(H118:H124)</f>
        <v>0</v>
      </c>
      <c r="I117" s="32">
        <f>SUM(I118:I124)</f>
        <v>-19673998</v>
      </c>
      <c r="J117" s="32">
        <f>SUM(J118:J124)</f>
        <v>1496447</v>
      </c>
      <c r="K117" s="32">
        <f>SUM(K118:K124)</f>
        <v>0</v>
      </c>
      <c r="L117" s="32">
        <f>SUM(L118:L124)</f>
        <v>0</v>
      </c>
      <c r="M117" s="32">
        <f>SUM(M118:M124)</f>
        <v>399164361</v>
      </c>
      <c r="N117" s="32">
        <f>SUM(N118:N124)</f>
        <v>0</v>
      </c>
      <c r="O117" s="32">
        <f>SUM(D117:N117)</f>
        <v>337117963</v>
      </c>
      <c r="P117" s="46">
        <f>(O117/P$133)</f>
        <v>437.80473338969557</v>
      </c>
      <c r="Q117" s="10"/>
    </row>
    <row r="118" spans="1:17">
      <c r="A118" s="12"/>
      <c r="B118" s="25">
        <v>361.1</v>
      </c>
      <c r="C118" s="20" t="s">
        <v>128</v>
      </c>
      <c r="D118" s="47">
        <v>3562845</v>
      </c>
      <c r="E118" s="47">
        <v>6179108</v>
      </c>
      <c r="F118" s="47">
        <v>85278</v>
      </c>
      <c r="G118" s="47">
        <v>554028</v>
      </c>
      <c r="H118" s="47">
        <v>0</v>
      </c>
      <c r="I118" s="47">
        <v>3780172</v>
      </c>
      <c r="J118" s="47">
        <v>594899</v>
      </c>
      <c r="K118" s="47">
        <v>0</v>
      </c>
      <c r="L118" s="47">
        <v>0</v>
      </c>
      <c r="M118" s="47">
        <v>0</v>
      </c>
      <c r="N118" s="47">
        <v>0</v>
      </c>
      <c r="O118" s="47">
        <f>SUM(D118:N118)</f>
        <v>14756330</v>
      </c>
      <c r="P118" s="48">
        <f>(O118/P$133)</f>
        <v>19.163592067208732</v>
      </c>
      <c r="Q118" s="9"/>
    </row>
    <row r="119" spans="1:17">
      <c r="A119" s="12"/>
      <c r="B119" s="25">
        <v>361.3</v>
      </c>
      <c r="C119" s="20" t="s">
        <v>129</v>
      </c>
      <c r="D119" s="47">
        <v>-27800784</v>
      </c>
      <c r="E119" s="47">
        <v>-39091454</v>
      </c>
      <c r="F119" s="47">
        <v>-1008598</v>
      </c>
      <c r="G119" s="47">
        <v>-3444059</v>
      </c>
      <c r="H119" s="47">
        <v>0</v>
      </c>
      <c r="I119" s="47">
        <v>-26069872</v>
      </c>
      <c r="J119" s="47">
        <v>-4444269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ref="O119:O124" si="8">SUM(D119:N119)</f>
        <v>-101859036</v>
      </c>
      <c r="P119" s="48">
        <f>(O119/P$133)</f>
        <v>-132.28119825614692</v>
      </c>
      <c r="Q119" s="9"/>
    </row>
    <row r="120" spans="1:17">
      <c r="A120" s="12"/>
      <c r="B120" s="25">
        <v>362</v>
      </c>
      <c r="C120" s="20" t="s">
        <v>130</v>
      </c>
      <c r="D120" s="47">
        <v>298163</v>
      </c>
      <c r="E120" s="47">
        <v>383343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8"/>
        <v>681506</v>
      </c>
      <c r="P120" s="48">
        <f>(O120/P$133)</f>
        <v>0.88505088835470291</v>
      </c>
      <c r="Q120" s="9"/>
    </row>
    <row r="121" spans="1:17">
      <c r="A121" s="12"/>
      <c r="B121" s="25">
        <v>364</v>
      </c>
      <c r="C121" s="20" t="s">
        <v>220</v>
      </c>
      <c r="D121" s="47">
        <v>0</v>
      </c>
      <c r="E121" s="47">
        <v>4700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8"/>
        <v>4700</v>
      </c>
      <c r="P121" s="48">
        <f>(O121/P$133)</f>
        <v>6.1037454919943531E-3</v>
      </c>
      <c r="Q121" s="9"/>
    </row>
    <row r="122" spans="1:17">
      <c r="A122" s="12"/>
      <c r="B122" s="25">
        <v>365</v>
      </c>
      <c r="C122" s="20" t="s">
        <v>221</v>
      </c>
      <c r="D122" s="47">
        <v>130013</v>
      </c>
      <c r="E122" s="47">
        <v>17030</v>
      </c>
      <c r="F122" s="47">
        <v>0</v>
      </c>
      <c r="G122" s="47">
        <v>0</v>
      </c>
      <c r="H122" s="47">
        <v>0</v>
      </c>
      <c r="I122" s="47">
        <v>602447</v>
      </c>
      <c r="J122" s="47">
        <v>350783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8"/>
        <v>1100273</v>
      </c>
      <c r="P122" s="48">
        <f>(O122/P$133)</f>
        <v>1.428890715683639</v>
      </c>
      <c r="Q122" s="9"/>
    </row>
    <row r="123" spans="1:17">
      <c r="A123" s="12"/>
      <c r="B123" s="25">
        <v>366</v>
      </c>
      <c r="C123" s="20" t="s">
        <v>133</v>
      </c>
      <c r="D123" s="47">
        <v>0</v>
      </c>
      <c r="E123" s="47">
        <v>53830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8"/>
        <v>53830</v>
      </c>
      <c r="P123" s="48">
        <f>(O123/P$133)</f>
        <v>6.9907365922139586E-2</v>
      </c>
      <c r="Q123" s="9"/>
    </row>
    <row r="124" spans="1:17">
      <c r="A124" s="12"/>
      <c r="B124" s="25">
        <v>369.9</v>
      </c>
      <c r="C124" s="20" t="s">
        <v>134</v>
      </c>
      <c r="D124" s="47">
        <v>5081968</v>
      </c>
      <c r="E124" s="47">
        <v>11056744</v>
      </c>
      <c r="F124" s="47">
        <v>0</v>
      </c>
      <c r="G124" s="47">
        <v>68998</v>
      </c>
      <c r="H124" s="47">
        <v>0</v>
      </c>
      <c r="I124" s="47">
        <v>2013255</v>
      </c>
      <c r="J124" s="47">
        <v>4995034</v>
      </c>
      <c r="K124" s="47">
        <v>0</v>
      </c>
      <c r="L124" s="47">
        <v>0</v>
      </c>
      <c r="M124" s="47">
        <v>399164361</v>
      </c>
      <c r="N124" s="47">
        <v>0</v>
      </c>
      <c r="O124" s="47">
        <f t="shared" si="8"/>
        <v>422380360</v>
      </c>
      <c r="P124" s="48">
        <f>(O124/P$133)</f>
        <v>548.53238686318127</v>
      </c>
      <c r="Q124" s="9"/>
    </row>
    <row r="125" spans="1:17" ht="15.75">
      <c r="A125" s="29" t="s">
        <v>71</v>
      </c>
      <c r="B125" s="30"/>
      <c r="C125" s="31"/>
      <c r="D125" s="32">
        <f>SUM(D126:D130)</f>
        <v>21922521</v>
      </c>
      <c r="E125" s="32">
        <f>SUM(E126:E130)</f>
        <v>24369205</v>
      </c>
      <c r="F125" s="32">
        <f>SUM(F126:F130)</f>
        <v>9170777</v>
      </c>
      <c r="G125" s="32">
        <f>SUM(G126:G130)</f>
        <v>22819380</v>
      </c>
      <c r="H125" s="32">
        <f>SUM(H126:H130)</f>
        <v>0</v>
      </c>
      <c r="I125" s="32">
        <f>SUM(I126:I130)</f>
        <v>18235791</v>
      </c>
      <c r="J125" s="32">
        <f>SUM(J126:J130)</f>
        <v>1057153</v>
      </c>
      <c r="K125" s="32">
        <f>SUM(K126:K130)</f>
        <v>0</v>
      </c>
      <c r="L125" s="32">
        <f>SUM(L126:L130)</f>
        <v>0</v>
      </c>
      <c r="M125" s="32">
        <f>SUM(M126:M130)</f>
        <v>0</v>
      </c>
      <c r="N125" s="32">
        <f>SUM(N126:N130)</f>
        <v>0</v>
      </c>
      <c r="O125" s="32">
        <f>SUM(D125:N125)</f>
        <v>97574827</v>
      </c>
      <c r="P125" s="46">
        <f>(O125/P$133)</f>
        <v>126.71742775178275</v>
      </c>
      <c r="Q125" s="9"/>
    </row>
    <row r="126" spans="1:17">
      <c r="A126" s="12"/>
      <c r="B126" s="25">
        <v>381</v>
      </c>
      <c r="C126" s="20" t="s">
        <v>135</v>
      </c>
      <c r="D126" s="47">
        <v>12633251</v>
      </c>
      <c r="E126" s="47">
        <v>24309450</v>
      </c>
      <c r="F126" s="47">
        <v>9170777</v>
      </c>
      <c r="G126" s="47">
        <v>22819380</v>
      </c>
      <c r="H126" s="47">
        <v>0</v>
      </c>
      <c r="I126" s="47">
        <v>3940</v>
      </c>
      <c r="J126" s="47">
        <v>725000</v>
      </c>
      <c r="K126" s="47">
        <v>0</v>
      </c>
      <c r="L126" s="47">
        <v>0</v>
      </c>
      <c r="M126" s="47">
        <v>0</v>
      </c>
      <c r="N126" s="47">
        <v>0</v>
      </c>
      <c r="O126" s="47">
        <f>SUM(D126:N126)</f>
        <v>69661798</v>
      </c>
      <c r="P126" s="48">
        <f>(O126/P$133)</f>
        <v>90.467635214196008</v>
      </c>
      <c r="Q126" s="9"/>
    </row>
    <row r="127" spans="1:17">
      <c r="A127" s="12"/>
      <c r="B127" s="25">
        <v>383.2</v>
      </c>
      <c r="C127" s="20" t="s">
        <v>309</v>
      </c>
      <c r="D127" s="47">
        <v>7384966</v>
      </c>
      <c r="E127" s="47">
        <v>59755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>SUM(D127:N127)</f>
        <v>7444721</v>
      </c>
      <c r="P127" s="48">
        <f>(O127/P$133)</f>
        <v>9.6682302644480203</v>
      </c>
      <c r="Q127" s="9"/>
    </row>
    <row r="128" spans="1:17">
      <c r="A128" s="12"/>
      <c r="B128" s="25">
        <v>388.1</v>
      </c>
      <c r="C128" s="20" t="s">
        <v>136</v>
      </c>
      <c r="D128" s="47">
        <v>1904304</v>
      </c>
      <c r="E128" s="47">
        <v>0</v>
      </c>
      <c r="F128" s="47">
        <v>0</v>
      </c>
      <c r="G128" s="47">
        <v>0</v>
      </c>
      <c r="H128" s="47">
        <v>0</v>
      </c>
      <c r="I128" s="47">
        <v>595465</v>
      </c>
      <c r="J128" s="47">
        <v>332153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ref="O128:O130" si="9">SUM(D128:N128)</f>
        <v>2831922</v>
      </c>
      <c r="P128" s="48">
        <f>(O128/P$133)</f>
        <v>3.6777300300382199</v>
      </c>
      <c r="Q128" s="9"/>
    </row>
    <row r="129" spans="1:120">
      <c r="A129" s="12"/>
      <c r="B129" s="25">
        <v>388.2</v>
      </c>
      <c r="C129" s="20" t="s">
        <v>310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-139960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9"/>
        <v>-139960</v>
      </c>
      <c r="P129" s="48">
        <f>(O129/P$133)</f>
        <v>-0.18176174873607015</v>
      </c>
      <c r="Q129" s="9"/>
    </row>
    <row r="130" spans="1:120" ht="15.75" thickBot="1">
      <c r="A130" s="12"/>
      <c r="B130" s="25">
        <v>389.7</v>
      </c>
      <c r="C130" s="20" t="s">
        <v>158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17776346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9"/>
        <v>17776346</v>
      </c>
      <c r="P130" s="48">
        <f>(O130/P$133)</f>
        <v>23.085593991836564</v>
      </c>
      <c r="Q130" s="9"/>
    </row>
    <row r="131" spans="1:120" ht="16.5" thickBot="1">
      <c r="A131" s="14" t="s">
        <v>102</v>
      </c>
      <c r="B131" s="23"/>
      <c r="C131" s="22"/>
      <c r="D131" s="15">
        <f>SUM(D5,D18,D31,D57,D107,D117,D125)</f>
        <v>439914686</v>
      </c>
      <c r="E131" s="15">
        <f>SUM(E5,E18,E31,E57,E107,E117,E125)</f>
        <v>391017275</v>
      </c>
      <c r="F131" s="15">
        <f>SUM(F5,F18,F31,F57,F107,F117,F125)</f>
        <v>16043768</v>
      </c>
      <c r="G131" s="15">
        <f>SUM(G5,G18,G31,G57,G107,G117,G125)</f>
        <v>23561413</v>
      </c>
      <c r="H131" s="15">
        <f>SUM(H5,H18,H31,H57,H107,H117,H125)</f>
        <v>0</v>
      </c>
      <c r="I131" s="15">
        <f>SUM(I5,I18,I31,I57,I107,I117,I125)</f>
        <v>172490458</v>
      </c>
      <c r="J131" s="15">
        <f>SUM(J5,J18,J31,J57,J107,J117,J125)</f>
        <v>102751576</v>
      </c>
      <c r="K131" s="15">
        <f>SUM(K5,K18,K31,K57,K107,K117,K125)</f>
        <v>0</v>
      </c>
      <c r="L131" s="15">
        <f>SUM(L5,L18,L31,L57,L107,L117,L125)</f>
        <v>0</v>
      </c>
      <c r="M131" s="15">
        <f>SUM(M5,M18,M31,M57,M107,M117,M125)</f>
        <v>399164361</v>
      </c>
      <c r="N131" s="15">
        <f>SUM(N5,N18,N31,N57,N107,N117,N125)</f>
        <v>0</v>
      </c>
      <c r="O131" s="15">
        <f>SUM(D131:N131)</f>
        <v>1544943537</v>
      </c>
      <c r="P131" s="38">
        <f>(O131/P$133)</f>
        <v>2006.3706700743749</v>
      </c>
      <c r="Q131" s="6"/>
      <c r="R131" s="2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</row>
    <row r="132" spans="1:120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9"/>
    </row>
    <row r="133" spans="1:120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9" t="s">
        <v>311</v>
      </c>
      <c r="N133" s="49"/>
      <c r="O133" s="49"/>
      <c r="P133" s="44">
        <v>770019</v>
      </c>
    </row>
    <row r="134" spans="1:120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2"/>
    </row>
    <row r="135" spans="1:120" ht="15.75" customHeight="1" thickBot="1">
      <c r="A135" s="53" t="s">
        <v>153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5"/>
    </row>
  </sheetData>
  <mergeCells count="10">
    <mergeCell ref="M133:O133"/>
    <mergeCell ref="A134:P134"/>
    <mergeCell ref="A135:P1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155505816</v>
      </c>
      <c r="E5" s="27">
        <f t="shared" si="0"/>
        <v>100845098</v>
      </c>
      <c r="F5" s="27">
        <f t="shared" si="0"/>
        <v>5150000</v>
      </c>
      <c r="G5" s="27">
        <f t="shared" si="0"/>
        <v>2832029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264332943</v>
      </c>
      <c r="O5" s="33">
        <f t="shared" ref="O5:O36" si="1">(N5/O$122)</f>
        <v>430.54473979965798</v>
      </c>
      <c r="P5" s="6"/>
    </row>
    <row r="6" spans="1:133">
      <c r="A6" s="12"/>
      <c r="B6" s="25">
        <v>311</v>
      </c>
      <c r="C6" s="20" t="s">
        <v>3</v>
      </c>
      <c r="D6" s="47">
        <v>122316385</v>
      </c>
      <c r="E6" s="47">
        <v>40441804</v>
      </c>
      <c r="F6" s="47">
        <v>0</v>
      </c>
      <c r="G6" s="47">
        <v>232028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162990217</v>
      </c>
      <c r="O6" s="48">
        <f t="shared" si="1"/>
        <v>265.47799820832313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7148278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7148278</v>
      </c>
      <c r="O7" s="48">
        <f t="shared" si="1"/>
        <v>11.643094714553303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1886436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1886436</v>
      </c>
      <c r="O8" s="48">
        <f t="shared" si="1"/>
        <v>3.0726215489860738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10477659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10477659</v>
      </c>
      <c r="O9" s="48">
        <f t="shared" si="1"/>
        <v>17.065980943073541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6523909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6523909</v>
      </c>
      <c r="O10" s="48">
        <f t="shared" si="1"/>
        <v>10.626124277221273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34270806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34270806</v>
      </c>
      <c r="O11" s="48">
        <f t="shared" si="1"/>
        <v>55.820190569264597</v>
      </c>
      <c r="P11" s="9"/>
    </row>
    <row r="12" spans="1:133">
      <c r="A12" s="12"/>
      <c r="B12" s="25">
        <v>314.10000000000002</v>
      </c>
      <c r="C12" s="20" t="s">
        <v>16</v>
      </c>
      <c r="D12" s="47">
        <v>17961466</v>
      </c>
      <c r="E12" s="47">
        <v>0</v>
      </c>
      <c r="F12" s="47">
        <v>4351247</v>
      </c>
      <c r="G12" s="47">
        <v>2196746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24509459</v>
      </c>
      <c r="O12" s="48">
        <f t="shared" si="1"/>
        <v>39.920936558351656</v>
      </c>
      <c r="P12" s="9"/>
    </row>
    <row r="13" spans="1:133">
      <c r="A13" s="12"/>
      <c r="B13" s="25">
        <v>314.3</v>
      </c>
      <c r="C13" s="20" t="s">
        <v>17</v>
      </c>
      <c r="D13" s="47">
        <v>2841884</v>
      </c>
      <c r="E13" s="47">
        <v>0</v>
      </c>
      <c r="F13" s="47">
        <v>688459</v>
      </c>
      <c r="G13" s="47">
        <v>347572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3877915</v>
      </c>
      <c r="O13" s="48">
        <f t="shared" si="1"/>
        <v>6.3163368352471698</v>
      </c>
      <c r="P13" s="9"/>
    </row>
    <row r="14" spans="1:133">
      <c r="A14" s="12"/>
      <c r="B14" s="25">
        <v>314.39999999999998</v>
      </c>
      <c r="C14" s="20" t="s">
        <v>18</v>
      </c>
      <c r="D14" s="47">
        <v>455185</v>
      </c>
      <c r="E14" s="47">
        <v>0</v>
      </c>
      <c r="F14" s="47">
        <v>110271</v>
      </c>
      <c r="G14" s="47">
        <v>55671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621127</v>
      </c>
      <c r="O14" s="48">
        <f t="shared" si="1"/>
        <v>1.0116898770258165</v>
      </c>
      <c r="P14" s="9"/>
    </row>
    <row r="15" spans="1:133">
      <c r="A15" s="12"/>
      <c r="B15" s="25">
        <v>314.7</v>
      </c>
      <c r="C15" s="20" t="s">
        <v>19</v>
      </c>
      <c r="D15" s="47">
        <v>95</v>
      </c>
      <c r="E15" s="47">
        <v>0</v>
      </c>
      <c r="F15" s="47">
        <v>23</v>
      </c>
      <c r="G15" s="47">
        <v>12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130</v>
      </c>
      <c r="O15" s="48">
        <f t="shared" si="1"/>
        <v>2.1174362733121589E-4</v>
      </c>
      <c r="P15" s="9"/>
    </row>
    <row r="16" spans="1:133">
      <c r="A16" s="12"/>
      <c r="B16" s="25">
        <v>315</v>
      </c>
      <c r="C16" s="20" t="s">
        <v>177</v>
      </c>
      <c r="D16" s="47">
        <v>10729206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10729206</v>
      </c>
      <c r="O16" s="48">
        <f t="shared" si="1"/>
        <v>17.475699975568045</v>
      </c>
      <c r="P16" s="9"/>
    </row>
    <row r="17" spans="1:16">
      <c r="A17" s="12"/>
      <c r="B17" s="25">
        <v>316</v>
      </c>
      <c r="C17" s="20" t="s">
        <v>178</v>
      </c>
      <c r="D17" s="47">
        <v>1201595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1201595</v>
      </c>
      <c r="O17" s="48">
        <f t="shared" si="1"/>
        <v>1.9571544914080952</v>
      </c>
      <c r="P17" s="9"/>
    </row>
    <row r="18" spans="1:16">
      <c r="A18" s="12"/>
      <c r="B18" s="25">
        <v>319</v>
      </c>
      <c r="C18" s="20" t="s">
        <v>22</v>
      </c>
      <c r="D18" s="47">
        <v>0</v>
      </c>
      <c r="E18" s="47">
        <v>96206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96206</v>
      </c>
      <c r="O18" s="48">
        <f t="shared" si="1"/>
        <v>0.15670005700789966</v>
      </c>
      <c r="P18" s="9"/>
    </row>
    <row r="19" spans="1:16" ht="15.75">
      <c r="A19" s="29" t="s">
        <v>23</v>
      </c>
      <c r="B19" s="30"/>
      <c r="C19" s="31"/>
      <c r="D19" s="32">
        <f t="shared" ref="D19:M19" si="3">SUM(D20:D25)</f>
        <v>542716</v>
      </c>
      <c r="E19" s="32">
        <f t="shared" si="3"/>
        <v>36764043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 t="shared" ref="N19:N28" si="4">SUM(D19:M19)</f>
        <v>37306759</v>
      </c>
      <c r="O19" s="46">
        <f t="shared" si="1"/>
        <v>60.765142112549881</v>
      </c>
      <c r="P19" s="10"/>
    </row>
    <row r="20" spans="1:16">
      <c r="A20" s="12"/>
      <c r="B20" s="25">
        <v>322</v>
      </c>
      <c r="C20" s="20" t="s">
        <v>0</v>
      </c>
      <c r="D20" s="47">
        <v>8056</v>
      </c>
      <c r="E20" s="47">
        <v>3718828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3726884</v>
      </c>
      <c r="O20" s="48">
        <f t="shared" si="1"/>
        <v>6.0703379754051632</v>
      </c>
      <c r="P20" s="9"/>
    </row>
    <row r="21" spans="1:16">
      <c r="A21" s="12"/>
      <c r="B21" s="25">
        <v>323.7</v>
      </c>
      <c r="C21" s="20" t="s">
        <v>24</v>
      </c>
      <c r="D21" s="47">
        <v>230988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230988</v>
      </c>
      <c r="O21" s="48">
        <f t="shared" si="1"/>
        <v>0.37623259223063765</v>
      </c>
      <c r="P21" s="9"/>
    </row>
    <row r="22" spans="1:16">
      <c r="A22" s="12"/>
      <c r="B22" s="25">
        <v>324.31</v>
      </c>
      <c r="C22" s="20" t="s">
        <v>27</v>
      </c>
      <c r="D22" s="47">
        <v>0</v>
      </c>
      <c r="E22" s="47">
        <v>5396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5396</v>
      </c>
      <c r="O22" s="48">
        <f t="shared" si="1"/>
        <v>8.7889893313787774E-3</v>
      </c>
      <c r="P22" s="9"/>
    </row>
    <row r="23" spans="1:16">
      <c r="A23" s="12"/>
      <c r="B23" s="25">
        <v>325.10000000000002</v>
      </c>
      <c r="C23" s="20" t="s">
        <v>32</v>
      </c>
      <c r="D23" s="47">
        <v>81742</v>
      </c>
      <c r="E23" s="47">
        <v>16815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98557</v>
      </c>
      <c r="O23" s="48">
        <f t="shared" si="1"/>
        <v>0.16052935906832805</v>
      </c>
      <c r="P23" s="9"/>
    </row>
    <row r="24" spans="1:16">
      <c r="A24" s="12"/>
      <c r="B24" s="25">
        <v>325.2</v>
      </c>
      <c r="C24" s="20" t="s">
        <v>33</v>
      </c>
      <c r="D24" s="47">
        <v>60912</v>
      </c>
      <c r="E24" s="47">
        <v>32821888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32882800</v>
      </c>
      <c r="O24" s="48">
        <f t="shared" si="1"/>
        <v>53.559410375437736</v>
      </c>
      <c r="P24" s="9"/>
    </row>
    <row r="25" spans="1:16">
      <c r="A25" s="12"/>
      <c r="B25" s="25">
        <v>329</v>
      </c>
      <c r="C25" s="20" t="s">
        <v>34</v>
      </c>
      <c r="D25" s="47">
        <v>161018</v>
      </c>
      <c r="E25" s="47">
        <v>201116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362134</v>
      </c>
      <c r="O25" s="48">
        <f t="shared" si="1"/>
        <v>0.58984282107663488</v>
      </c>
      <c r="P25" s="9"/>
    </row>
    <row r="26" spans="1:16" ht="15.75">
      <c r="A26" s="29" t="s">
        <v>37</v>
      </c>
      <c r="B26" s="30"/>
      <c r="C26" s="31"/>
      <c r="D26" s="32">
        <f t="shared" ref="D26:M26" si="5">SUM(D27:D52)</f>
        <v>40622088</v>
      </c>
      <c r="E26" s="32">
        <f t="shared" si="5"/>
        <v>48723543</v>
      </c>
      <c r="F26" s="32">
        <f t="shared" si="5"/>
        <v>2250000</v>
      </c>
      <c r="G26" s="32">
        <f t="shared" si="5"/>
        <v>0</v>
      </c>
      <c r="H26" s="32">
        <f t="shared" si="5"/>
        <v>0</v>
      </c>
      <c r="I26" s="32">
        <f t="shared" si="5"/>
        <v>192892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 t="shared" si="4"/>
        <v>91788523</v>
      </c>
      <c r="O26" s="46">
        <f t="shared" si="1"/>
        <v>149.50488313380569</v>
      </c>
      <c r="P26" s="10"/>
    </row>
    <row r="27" spans="1:16">
      <c r="A27" s="12"/>
      <c r="B27" s="25">
        <v>331.1</v>
      </c>
      <c r="C27" s="20" t="s">
        <v>35</v>
      </c>
      <c r="D27" s="47">
        <v>0</v>
      </c>
      <c r="E27" s="47">
        <v>2801814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2801814</v>
      </c>
      <c r="O27" s="48">
        <f t="shared" si="1"/>
        <v>4.5635866112875645</v>
      </c>
      <c r="P27" s="9"/>
    </row>
    <row r="28" spans="1:16">
      <c r="A28" s="12"/>
      <c r="B28" s="25">
        <v>331.2</v>
      </c>
      <c r="C28" s="20" t="s">
        <v>36</v>
      </c>
      <c r="D28" s="47">
        <v>0</v>
      </c>
      <c r="E28" s="47">
        <v>292337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292337</v>
      </c>
      <c r="O28" s="48">
        <f t="shared" si="1"/>
        <v>0.4761576675625051</v>
      </c>
      <c r="P28" s="9"/>
    </row>
    <row r="29" spans="1:16">
      <c r="A29" s="12"/>
      <c r="B29" s="25">
        <v>331.39</v>
      </c>
      <c r="C29" s="20" t="s">
        <v>40</v>
      </c>
      <c r="D29" s="47">
        <v>0</v>
      </c>
      <c r="E29" s="47">
        <v>142475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5" si="6">SUM(D29:M29)</f>
        <v>142475</v>
      </c>
      <c r="O29" s="48">
        <f t="shared" si="1"/>
        <v>0.23206287156934605</v>
      </c>
      <c r="P29" s="9"/>
    </row>
    <row r="30" spans="1:16">
      <c r="A30" s="12"/>
      <c r="B30" s="25">
        <v>331.42</v>
      </c>
      <c r="C30" s="20" t="s">
        <v>41</v>
      </c>
      <c r="D30" s="47">
        <v>0</v>
      </c>
      <c r="E30" s="47">
        <v>5276240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5276240</v>
      </c>
      <c r="O30" s="48">
        <f t="shared" si="1"/>
        <v>8.5939245866927276</v>
      </c>
      <c r="P30" s="9"/>
    </row>
    <row r="31" spans="1:16">
      <c r="A31" s="12"/>
      <c r="B31" s="25">
        <v>331.49</v>
      </c>
      <c r="C31" s="20" t="s">
        <v>42</v>
      </c>
      <c r="D31" s="47">
        <v>0</v>
      </c>
      <c r="E31" s="47">
        <v>959289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959289</v>
      </c>
      <c r="O31" s="48">
        <f t="shared" si="1"/>
        <v>1.5624871732225751</v>
      </c>
      <c r="P31" s="9"/>
    </row>
    <row r="32" spans="1:16">
      <c r="A32" s="12"/>
      <c r="B32" s="25">
        <v>331.5</v>
      </c>
      <c r="C32" s="20" t="s">
        <v>38</v>
      </c>
      <c r="D32" s="47">
        <v>0</v>
      </c>
      <c r="E32" s="47">
        <v>10027772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10027772</v>
      </c>
      <c r="O32" s="48">
        <f t="shared" si="1"/>
        <v>16.333206287156933</v>
      </c>
      <c r="P32" s="9"/>
    </row>
    <row r="33" spans="1:16">
      <c r="A33" s="12"/>
      <c r="B33" s="25">
        <v>331.65</v>
      </c>
      <c r="C33" s="20" t="s">
        <v>43</v>
      </c>
      <c r="D33" s="47">
        <v>423817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423817</v>
      </c>
      <c r="O33" s="48">
        <f t="shared" si="1"/>
        <v>0.69031191465103026</v>
      </c>
      <c r="P33" s="9"/>
    </row>
    <row r="34" spans="1:16">
      <c r="A34" s="12"/>
      <c r="B34" s="25">
        <v>331.69</v>
      </c>
      <c r="C34" s="20" t="s">
        <v>44</v>
      </c>
      <c r="D34" s="47">
        <v>69992</v>
      </c>
      <c r="E34" s="47">
        <v>2601920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2671912</v>
      </c>
      <c r="O34" s="48">
        <f t="shared" si="1"/>
        <v>4.3520026060754136</v>
      </c>
      <c r="P34" s="9"/>
    </row>
    <row r="35" spans="1:16">
      <c r="A35" s="12"/>
      <c r="B35" s="25">
        <v>334.2</v>
      </c>
      <c r="C35" s="20" t="s">
        <v>39</v>
      </c>
      <c r="D35" s="47">
        <v>0</v>
      </c>
      <c r="E35" s="47">
        <v>764057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764057</v>
      </c>
      <c r="O35" s="48">
        <f t="shared" si="1"/>
        <v>1.2444938512908217</v>
      </c>
      <c r="P35" s="9"/>
    </row>
    <row r="36" spans="1:16">
      <c r="A36" s="12"/>
      <c r="B36" s="25">
        <v>334.34</v>
      </c>
      <c r="C36" s="20" t="s">
        <v>45</v>
      </c>
      <c r="D36" s="47">
        <v>0</v>
      </c>
      <c r="E36" s="47">
        <v>18500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18500</v>
      </c>
      <c r="O36" s="48">
        <f t="shared" si="1"/>
        <v>3.013274696636534E-2</v>
      </c>
      <c r="P36" s="9"/>
    </row>
    <row r="37" spans="1:16">
      <c r="A37" s="12"/>
      <c r="B37" s="25">
        <v>334.39</v>
      </c>
      <c r="C37" s="20" t="s">
        <v>46</v>
      </c>
      <c r="D37" s="47">
        <v>401783</v>
      </c>
      <c r="E37" s="47">
        <v>176602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0" si="7">SUM(D37:M37)</f>
        <v>578385</v>
      </c>
      <c r="O37" s="48">
        <f t="shared" ref="O37:O68" si="8">(N37/O$122)</f>
        <v>0.9420718299535793</v>
      </c>
      <c r="P37" s="9"/>
    </row>
    <row r="38" spans="1:16">
      <c r="A38" s="12"/>
      <c r="B38" s="25">
        <v>334.49</v>
      </c>
      <c r="C38" s="20" t="s">
        <v>47</v>
      </c>
      <c r="D38" s="47">
        <v>0</v>
      </c>
      <c r="E38" s="47">
        <v>5113837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5113837</v>
      </c>
      <c r="O38" s="48">
        <f t="shared" si="8"/>
        <v>8.3294030458506398</v>
      </c>
      <c r="P38" s="9"/>
    </row>
    <row r="39" spans="1:16">
      <c r="A39" s="12"/>
      <c r="B39" s="25">
        <v>334.69</v>
      </c>
      <c r="C39" s="20" t="s">
        <v>49</v>
      </c>
      <c r="D39" s="47">
        <v>0</v>
      </c>
      <c r="E39" s="47">
        <v>2218067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2218067</v>
      </c>
      <c r="O39" s="48">
        <f t="shared" si="8"/>
        <v>3.612781171105139</v>
      </c>
      <c r="P39" s="9"/>
    </row>
    <row r="40" spans="1:16">
      <c r="A40" s="12"/>
      <c r="B40" s="25">
        <v>334.9</v>
      </c>
      <c r="C40" s="20" t="s">
        <v>51</v>
      </c>
      <c r="D40" s="47">
        <v>25604</v>
      </c>
      <c r="E40" s="47">
        <v>1094251</v>
      </c>
      <c r="F40" s="47">
        <v>0</v>
      </c>
      <c r="G40" s="47">
        <v>0</v>
      </c>
      <c r="H40" s="47">
        <v>0</v>
      </c>
      <c r="I40" s="47">
        <v>192892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1312747</v>
      </c>
      <c r="O40" s="48">
        <f t="shared" si="8"/>
        <v>2.1381985503705514</v>
      </c>
      <c r="P40" s="9"/>
    </row>
    <row r="41" spans="1:16">
      <c r="A41" s="12"/>
      <c r="B41" s="25">
        <v>335.12</v>
      </c>
      <c r="C41" s="20" t="s">
        <v>179</v>
      </c>
      <c r="D41" s="47">
        <v>11599248</v>
      </c>
      <c r="E41" s="47">
        <v>0</v>
      </c>
      <c r="F41" s="47">
        <v>2250000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13849248</v>
      </c>
      <c r="O41" s="48">
        <f t="shared" si="8"/>
        <v>22.557615440996823</v>
      </c>
      <c r="P41" s="9"/>
    </row>
    <row r="42" spans="1:16">
      <c r="A42" s="12"/>
      <c r="B42" s="25">
        <v>335.13</v>
      </c>
      <c r="C42" s="20" t="s">
        <v>180</v>
      </c>
      <c r="D42" s="47">
        <v>104309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104309</v>
      </c>
      <c r="O42" s="48">
        <f t="shared" si="8"/>
        <v>0.16989820017916768</v>
      </c>
      <c r="P42" s="9"/>
    </row>
    <row r="43" spans="1:16">
      <c r="A43" s="12"/>
      <c r="B43" s="25">
        <v>335.14</v>
      </c>
      <c r="C43" s="20" t="s">
        <v>181</v>
      </c>
      <c r="D43" s="47">
        <v>292767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292767</v>
      </c>
      <c r="O43" s="48">
        <f t="shared" si="8"/>
        <v>0.47685805032983142</v>
      </c>
      <c r="P43" s="9"/>
    </row>
    <row r="44" spans="1:16">
      <c r="A44" s="12"/>
      <c r="B44" s="25">
        <v>335.15</v>
      </c>
      <c r="C44" s="20" t="s">
        <v>182</v>
      </c>
      <c r="D44" s="47">
        <v>157377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157377</v>
      </c>
      <c r="O44" s="48">
        <f t="shared" si="8"/>
        <v>0.25633520645003666</v>
      </c>
      <c r="P44" s="9"/>
    </row>
    <row r="45" spans="1:16">
      <c r="A45" s="12"/>
      <c r="B45" s="25">
        <v>335.16</v>
      </c>
      <c r="C45" s="20" t="s">
        <v>183</v>
      </c>
      <c r="D45" s="47">
        <v>446500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446500</v>
      </c>
      <c r="O45" s="48">
        <f t="shared" si="8"/>
        <v>0.72725792002606071</v>
      </c>
      <c r="P45" s="9"/>
    </row>
    <row r="46" spans="1:16">
      <c r="A46" s="12"/>
      <c r="B46" s="25">
        <v>335.18</v>
      </c>
      <c r="C46" s="20" t="s">
        <v>184</v>
      </c>
      <c r="D46" s="47">
        <v>25173241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25173241</v>
      </c>
      <c r="O46" s="48">
        <f t="shared" si="8"/>
        <v>41.002102777099111</v>
      </c>
      <c r="P46" s="9"/>
    </row>
    <row r="47" spans="1:16">
      <c r="A47" s="12"/>
      <c r="B47" s="25">
        <v>335.19</v>
      </c>
      <c r="C47" s="20" t="s">
        <v>185</v>
      </c>
      <c r="D47" s="47">
        <v>395568</v>
      </c>
      <c r="E47" s="47">
        <v>468118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863686</v>
      </c>
      <c r="O47" s="48">
        <f t="shared" si="8"/>
        <v>1.4067692808860657</v>
      </c>
      <c r="P47" s="9"/>
    </row>
    <row r="48" spans="1:16">
      <c r="A48" s="12"/>
      <c r="B48" s="25">
        <v>335.21</v>
      </c>
      <c r="C48" s="20" t="s">
        <v>58</v>
      </c>
      <c r="D48" s="47">
        <v>0</v>
      </c>
      <c r="E48" s="47">
        <v>40380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40380</v>
      </c>
      <c r="O48" s="48">
        <f t="shared" si="8"/>
        <v>6.5770828243342294E-2</v>
      </c>
      <c r="P48" s="9"/>
    </row>
    <row r="49" spans="1:16">
      <c r="A49" s="12"/>
      <c r="B49" s="25">
        <v>335.49</v>
      </c>
      <c r="C49" s="20" t="s">
        <v>59</v>
      </c>
      <c r="D49" s="47">
        <v>0</v>
      </c>
      <c r="E49" s="47">
        <v>9136718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9136718</v>
      </c>
      <c r="O49" s="48">
        <f t="shared" si="8"/>
        <v>14.881860086326249</v>
      </c>
      <c r="P49" s="9"/>
    </row>
    <row r="50" spans="1:16">
      <c r="A50" s="12"/>
      <c r="B50" s="25">
        <v>335.8</v>
      </c>
      <c r="C50" s="20" t="s">
        <v>60</v>
      </c>
      <c r="D50" s="47">
        <v>0</v>
      </c>
      <c r="E50" s="47">
        <v>7589765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7589765</v>
      </c>
      <c r="O50" s="48">
        <f t="shared" si="8"/>
        <v>12.362187474550044</v>
      </c>
      <c r="P50" s="9"/>
    </row>
    <row r="51" spans="1:16">
      <c r="A51" s="12"/>
      <c r="B51" s="25">
        <v>338</v>
      </c>
      <c r="C51" s="20" t="s">
        <v>63</v>
      </c>
      <c r="D51" s="47">
        <v>0</v>
      </c>
      <c r="E51" s="47">
        <v>1401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1401</v>
      </c>
      <c r="O51" s="48">
        <f t="shared" si="8"/>
        <v>2.2819447837771805E-3</v>
      </c>
      <c r="P51" s="9"/>
    </row>
    <row r="52" spans="1:16">
      <c r="A52" s="12"/>
      <c r="B52" s="25">
        <v>339</v>
      </c>
      <c r="C52" s="20" t="s">
        <v>64</v>
      </c>
      <c r="D52" s="47">
        <v>1531882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1531882</v>
      </c>
      <c r="O52" s="48">
        <f t="shared" si="8"/>
        <v>2.495125010179982</v>
      </c>
      <c r="P52" s="9"/>
    </row>
    <row r="53" spans="1:16" ht="15.75">
      <c r="A53" s="29" t="s">
        <v>69</v>
      </c>
      <c r="B53" s="30"/>
      <c r="C53" s="31"/>
      <c r="D53" s="32">
        <f t="shared" ref="D53:M53" si="9">SUM(D54:D97)</f>
        <v>46203157</v>
      </c>
      <c r="E53" s="32">
        <f t="shared" si="9"/>
        <v>9386936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97018645</v>
      </c>
      <c r="J53" s="32">
        <f t="shared" si="9"/>
        <v>67119107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219727845</v>
      </c>
      <c r="O53" s="46">
        <f t="shared" si="8"/>
        <v>357.89208404593205</v>
      </c>
      <c r="P53" s="10"/>
    </row>
    <row r="54" spans="1:16">
      <c r="A54" s="12"/>
      <c r="B54" s="25">
        <v>341.1</v>
      </c>
      <c r="C54" s="20" t="s">
        <v>186</v>
      </c>
      <c r="D54" s="47">
        <v>3197576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67119107</v>
      </c>
      <c r="K54" s="47">
        <v>0</v>
      </c>
      <c r="L54" s="47">
        <v>0</v>
      </c>
      <c r="M54" s="47">
        <v>0</v>
      </c>
      <c r="N54" s="47">
        <f>SUM(D54:M54)</f>
        <v>70316683</v>
      </c>
      <c r="O54" s="48">
        <f t="shared" si="8"/>
        <v>114.53161169476341</v>
      </c>
      <c r="P54" s="9"/>
    </row>
    <row r="55" spans="1:16">
      <c r="A55" s="12"/>
      <c r="B55" s="25">
        <v>341.15</v>
      </c>
      <c r="C55" s="20" t="s">
        <v>187</v>
      </c>
      <c r="D55" s="47">
        <v>0</v>
      </c>
      <c r="E55" s="47">
        <v>1181963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97" si="10">SUM(D55:M55)</f>
        <v>1181963</v>
      </c>
      <c r="O55" s="48">
        <f t="shared" si="8"/>
        <v>1.9251779460868148</v>
      </c>
      <c r="P55" s="9"/>
    </row>
    <row r="56" spans="1:16">
      <c r="A56" s="12"/>
      <c r="B56" s="25">
        <v>341.51</v>
      </c>
      <c r="C56" s="20" t="s">
        <v>188</v>
      </c>
      <c r="D56" s="47">
        <v>5106442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5106442</v>
      </c>
      <c r="O56" s="48">
        <f t="shared" si="8"/>
        <v>8.3173580910497602</v>
      </c>
      <c r="P56" s="9"/>
    </row>
    <row r="57" spans="1:16">
      <c r="A57" s="12"/>
      <c r="B57" s="25">
        <v>341.52</v>
      </c>
      <c r="C57" s="20" t="s">
        <v>189</v>
      </c>
      <c r="D57" s="47">
        <v>498650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498650</v>
      </c>
      <c r="O57" s="48">
        <f t="shared" si="8"/>
        <v>0.81219969052854468</v>
      </c>
      <c r="P57" s="9"/>
    </row>
    <row r="58" spans="1:16">
      <c r="A58" s="12"/>
      <c r="B58" s="25">
        <v>341.53</v>
      </c>
      <c r="C58" s="20" t="s">
        <v>190</v>
      </c>
      <c r="D58" s="47">
        <v>4053224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4053224</v>
      </c>
      <c r="O58" s="48">
        <f t="shared" si="8"/>
        <v>6.6018796318918476</v>
      </c>
      <c r="P58" s="9"/>
    </row>
    <row r="59" spans="1:16">
      <c r="A59" s="12"/>
      <c r="B59" s="25">
        <v>341.55</v>
      </c>
      <c r="C59" s="20" t="s">
        <v>191</v>
      </c>
      <c r="D59" s="47">
        <v>3706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3706</v>
      </c>
      <c r="O59" s="48">
        <f t="shared" si="8"/>
        <v>6.0363221760729698E-3</v>
      </c>
      <c r="P59" s="9"/>
    </row>
    <row r="60" spans="1:16">
      <c r="A60" s="12"/>
      <c r="B60" s="25">
        <v>341.8</v>
      </c>
      <c r="C60" s="20" t="s">
        <v>192</v>
      </c>
      <c r="D60" s="47">
        <v>325150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325150</v>
      </c>
      <c r="O60" s="48">
        <f t="shared" si="8"/>
        <v>0.52960338789803729</v>
      </c>
      <c r="P60" s="9"/>
    </row>
    <row r="61" spans="1:16">
      <c r="A61" s="12"/>
      <c r="B61" s="25">
        <v>341.9</v>
      </c>
      <c r="C61" s="20" t="s">
        <v>193</v>
      </c>
      <c r="D61" s="47">
        <v>921346</v>
      </c>
      <c r="E61" s="47">
        <v>8200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929546</v>
      </c>
      <c r="O61" s="48">
        <f t="shared" si="8"/>
        <v>1.5140418600863264</v>
      </c>
      <c r="P61" s="9"/>
    </row>
    <row r="62" spans="1:16">
      <c r="A62" s="12"/>
      <c r="B62" s="25">
        <v>342.1</v>
      </c>
      <c r="C62" s="20" t="s">
        <v>80</v>
      </c>
      <c r="D62" s="47">
        <v>9662626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9662626</v>
      </c>
      <c r="O62" s="48">
        <f t="shared" si="8"/>
        <v>15.738457529114749</v>
      </c>
      <c r="P62" s="9"/>
    </row>
    <row r="63" spans="1:16">
      <c r="A63" s="12"/>
      <c r="B63" s="25">
        <v>342.2</v>
      </c>
      <c r="C63" s="20" t="s">
        <v>149</v>
      </c>
      <c r="D63" s="47">
        <v>0</v>
      </c>
      <c r="E63" s="47">
        <v>406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406</v>
      </c>
      <c r="O63" s="48">
        <f t="shared" si="8"/>
        <v>6.6129163612672047E-4</v>
      </c>
      <c r="P63" s="9"/>
    </row>
    <row r="64" spans="1:16">
      <c r="A64" s="12"/>
      <c r="B64" s="25">
        <v>342.4</v>
      </c>
      <c r="C64" s="20" t="s">
        <v>82</v>
      </c>
      <c r="D64" s="47">
        <v>0</v>
      </c>
      <c r="E64" s="47">
        <v>2616625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2616625</v>
      </c>
      <c r="O64" s="48">
        <f t="shared" si="8"/>
        <v>4.2619512989657142</v>
      </c>
      <c r="P64" s="9"/>
    </row>
    <row r="65" spans="1:16">
      <c r="A65" s="12"/>
      <c r="B65" s="25">
        <v>342.6</v>
      </c>
      <c r="C65" s="20" t="s">
        <v>84</v>
      </c>
      <c r="D65" s="47">
        <v>17029597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17029597</v>
      </c>
      <c r="O65" s="48">
        <f t="shared" si="8"/>
        <v>27.737758775144556</v>
      </c>
      <c r="P65" s="9"/>
    </row>
    <row r="66" spans="1:16">
      <c r="A66" s="12"/>
      <c r="B66" s="25">
        <v>343.4</v>
      </c>
      <c r="C66" s="20" t="s">
        <v>86</v>
      </c>
      <c r="D66" s="47">
        <v>1216</v>
      </c>
      <c r="E66" s="47">
        <v>0</v>
      </c>
      <c r="F66" s="47">
        <v>0</v>
      </c>
      <c r="G66" s="47">
        <v>0</v>
      </c>
      <c r="H66" s="47">
        <v>0</v>
      </c>
      <c r="I66" s="47">
        <v>37195482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37196698</v>
      </c>
      <c r="O66" s="48">
        <f t="shared" si="8"/>
        <v>60.585875071259878</v>
      </c>
      <c r="P66" s="9"/>
    </row>
    <row r="67" spans="1:16">
      <c r="A67" s="12"/>
      <c r="B67" s="25">
        <v>343.6</v>
      </c>
      <c r="C67" s="20" t="s">
        <v>87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54360685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54360685</v>
      </c>
      <c r="O67" s="48">
        <f t="shared" si="8"/>
        <v>88.542527893150904</v>
      </c>
      <c r="P67" s="9"/>
    </row>
    <row r="68" spans="1:16">
      <c r="A68" s="12"/>
      <c r="B68" s="25">
        <v>343.7</v>
      </c>
      <c r="C68" s="20" t="s">
        <v>88</v>
      </c>
      <c r="D68" s="47">
        <v>0</v>
      </c>
      <c r="E68" s="47">
        <v>295337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295337</v>
      </c>
      <c r="O68" s="48">
        <f t="shared" si="8"/>
        <v>0.48104405896245622</v>
      </c>
      <c r="P68" s="9"/>
    </row>
    <row r="69" spans="1:16">
      <c r="A69" s="12"/>
      <c r="B69" s="25">
        <v>343.9</v>
      </c>
      <c r="C69" s="20" t="s">
        <v>89</v>
      </c>
      <c r="D69" s="47">
        <v>17199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17199</v>
      </c>
      <c r="O69" s="48">
        <f t="shared" ref="O69:O100" si="11">(N69/O$122)</f>
        <v>2.8013681895919865E-2</v>
      </c>
      <c r="P69" s="9"/>
    </row>
    <row r="70" spans="1:16">
      <c r="A70" s="12"/>
      <c r="B70" s="25">
        <v>344.9</v>
      </c>
      <c r="C70" s="20" t="s">
        <v>194</v>
      </c>
      <c r="D70" s="47">
        <v>0</v>
      </c>
      <c r="E70" s="47">
        <v>1097818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1097818</v>
      </c>
      <c r="O70" s="48">
        <f t="shared" si="11"/>
        <v>1.7881228113038521</v>
      </c>
      <c r="P70" s="9"/>
    </row>
    <row r="71" spans="1:16">
      <c r="A71" s="12"/>
      <c r="B71" s="25">
        <v>346.2</v>
      </c>
      <c r="C71" s="20" t="s">
        <v>91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5462478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5462478</v>
      </c>
      <c r="O71" s="48">
        <f t="shared" si="11"/>
        <v>8.8972685072074267</v>
      </c>
      <c r="P71" s="9"/>
    </row>
    <row r="72" spans="1:16">
      <c r="A72" s="12"/>
      <c r="B72" s="25">
        <v>346.9</v>
      </c>
      <c r="C72" s="20" t="s">
        <v>92</v>
      </c>
      <c r="D72" s="47">
        <v>1012612</v>
      </c>
      <c r="E72" s="47">
        <v>636511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1649123</v>
      </c>
      <c r="O72" s="48">
        <f t="shared" si="11"/>
        <v>2.6860868148872057</v>
      </c>
      <c r="P72" s="9"/>
    </row>
    <row r="73" spans="1:16">
      <c r="A73" s="12"/>
      <c r="B73" s="25">
        <v>347.2</v>
      </c>
      <c r="C73" s="20" t="s">
        <v>93</v>
      </c>
      <c r="D73" s="47">
        <v>0</v>
      </c>
      <c r="E73" s="47">
        <v>415490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415490</v>
      </c>
      <c r="O73" s="48">
        <f t="shared" si="11"/>
        <v>0.6767489209218992</v>
      </c>
      <c r="P73" s="9"/>
    </row>
    <row r="74" spans="1:16">
      <c r="A74" s="12"/>
      <c r="B74" s="25">
        <v>348.11</v>
      </c>
      <c r="C74" s="20" t="s">
        <v>195</v>
      </c>
      <c r="D74" s="47">
        <v>0</v>
      </c>
      <c r="E74" s="47">
        <v>10848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10848</v>
      </c>
      <c r="O74" s="48">
        <f t="shared" si="11"/>
        <v>1.766919130222331E-2</v>
      </c>
      <c r="P74" s="9"/>
    </row>
    <row r="75" spans="1:16">
      <c r="A75" s="12"/>
      <c r="B75" s="25">
        <v>348.12</v>
      </c>
      <c r="C75" s="20" t="s">
        <v>196</v>
      </c>
      <c r="D75" s="47">
        <v>0</v>
      </c>
      <c r="E75" s="47">
        <v>225686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9" si="12">SUM(D75:M75)</f>
        <v>225686</v>
      </c>
      <c r="O75" s="48">
        <f t="shared" si="11"/>
        <v>0.3675967098297907</v>
      </c>
      <c r="P75" s="9"/>
    </row>
    <row r="76" spans="1:16">
      <c r="A76" s="12"/>
      <c r="B76" s="25">
        <v>348.13</v>
      </c>
      <c r="C76" s="20" t="s">
        <v>197</v>
      </c>
      <c r="D76" s="47">
        <v>36095</v>
      </c>
      <c r="E76" s="47">
        <v>729959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766054</v>
      </c>
      <c r="O76" s="48">
        <f t="shared" si="11"/>
        <v>1.2477465591660559</v>
      </c>
      <c r="P76" s="9"/>
    </row>
    <row r="77" spans="1:16">
      <c r="A77" s="12"/>
      <c r="B77" s="25">
        <v>348.21</v>
      </c>
      <c r="C77" s="20" t="s">
        <v>198</v>
      </c>
      <c r="D77" s="47">
        <v>0</v>
      </c>
      <c r="E77" s="47">
        <v>400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400</v>
      </c>
      <c r="O77" s="48">
        <f t="shared" si="11"/>
        <v>6.5151885332681819E-4</v>
      </c>
      <c r="P77" s="9"/>
    </row>
    <row r="78" spans="1:16">
      <c r="A78" s="12"/>
      <c r="B78" s="25">
        <v>348.22</v>
      </c>
      <c r="C78" s="20" t="s">
        <v>199</v>
      </c>
      <c r="D78" s="47">
        <v>0</v>
      </c>
      <c r="E78" s="47">
        <v>22073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22073</v>
      </c>
      <c r="O78" s="48">
        <f t="shared" si="11"/>
        <v>3.5952439123707144E-2</v>
      </c>
      <c r="P78" s="9"/>
    </row>
    <row r="79" spans="1:16">
      <c r="A79" s="12"/>
      <c r="B79" s="25">
        <v>348.23</v>
      </c>
      <c r="C79" s="20" t="s">
        <v>200</v>
      </c>
      <c r="D79" s="47">
        <v>42702</v>
      </c>
      <c r="E79" s="47">
        <v>210006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252708</v>
      </c>
      <c r="O79" s="48">
        <f t="shared" si="11"/>
        <v>0.41161006596628391</v>
      </c>
      <c r="P79" s="9"/>
    </row>
    <row r="80" spans="1:16">
      <c r="A80" s="12"/>
      <c r="B80" s="25">
        <v>348.31</v>
      </c>
      <c r="C80" s="20" t="s">
        <v>201</v>
      </c>
      <c r="D80" s="47">
        <v>0</v>
      </c>
      <c r="E80" s="47">
        <v>631172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631172</v>
      </c>
      <c r="O80" s="48">
        <f t="shared" si="11"/>
        <v>1.0280511442299862</v>
      </c>
      <c r="P80" s="9"/>
    </row>
    <row r="81" spans="1:16">
      <c r="A81" s="12"/>
      <c r="B81" s="25">
        <v>348.32</v>
      </c>
      <c r="C81" s="20" t="s">
        <v>202</v>
      </c>
      <c r="D81" s="47">
        <v>0</v>
      </c>
      <c r="E81" s="47">
        <v>31678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31678</v>
      </c>
      <c r="O81" s="48">
        <f t="shared" si="11"/>
        <v>5.1597035589217362E-2</v>
      </c>
      <c r="P81" s="9"/>
    </row>
    <row r="82" spans="1:16">
      <c r="A82" s="12"/>
      <c r="B82" s="25">
        <v>348.41</v>
      </c>
      <c r="C82" s="20" t="s">
        <v>203</v>
      </c>
      <c r="D82" s="47">
        <v>0</v>
      </c>
      <c r="E82" s="47">
        <v>570695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570695</v>
      </c>
      <c r="O82" s="48">
        <f t="shared" si="11"/>
        <v>0.9295463799983712</v>
      </c>
      <c r="P82" s="9"/>
    </row>
    <row r="83" spans="1:16">
      <c r="A83" s="12"/>
      <c r="B83" s="25">
        <v>348.42</v>
      </c>
      <c r="C83" s="20" t="s">
        <v>204</v>
      </c>
      <c r="D83" s="47">
        <v>0</v>
      </c>
      <c r="E83" s="47">
        <v>431527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431527</v>
      </c>
      <c r="O83" s="48">
        <f t="shared" si="11"/>
        <v>0.70286994054890461</v>
      </c>
      <c r="P83" s="9"/>
    </row>
    <row r="84" spans="1:16">
      <c r="A84" s="12"/>
      <c r="B84" s="25">
        <v>348.48</v>
      </c>
      <c r="C84" s="20" t="s">
        <v>205</v>
      </c>
      <c r="D84" s="47">
        <v>0</v>
      </c>
      <c r="E84" s="47">
        <v>65516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65516</v>
      </c>
      <c r="O84" s="48">
        <f t="shared" si="11"/>
        <v>0.10671227298639954</v>
      </c>
      <c r="P84" s="9"/>
    </row>
    <row r="85" spans="1:16">
      <c r="A85" s="12"/>
      <c r="B85" s="25">
        <v>348.61</v>
      </c>
      <c r="C85" s="20" t="s">
        <v>206</v>
      </c>
      <c r="D85" s="47">
        <v>0</v>
      </c>
      <c r="E85" s="47">
        <v>390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390</v>
      </c>
      <c r="O85" s="48">
        <f t="shared" si="11"/>
        <v>6.3523088199364769E-4</v>
      </c>
      <c r="P85" s="9"/>
    </row>
    <row r="86" spans="1:16">
      <c r="A86" s="12"/>
      <c r="B86" s="25">
        <v>348.62</v>
      </c>
      <c r="C86" s="20" t="s">
        <v>207</v>
      </c>
      <c r="D86" s="47">
        <v>0</v>
      </c>
      <c r="E86" s="47">
        <v>2630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2630</v>
      </c>
      <c r="O86" s="48">
        <f t="shared" si="11"/>
        <v>4.2837364606238297E-3</v>
      </c>
      <c r="P86" s="9"/>
    </row>
    <row r="87" spans="1:16">
      <c r="A87" s="12"/>
      <c r="B87" s="25">
        <v>348.63</v>
      </c>
      <c r="C87" s="20" t="s">
        <v>208</v>
      </c>
      <c r="D87" s="47">
        <v>14166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14166</v>
      </c>
      <c r="O87" s="48">
        <f t="shared" si="11"/>
        <v>2.3073540190569265E-2</v>
      </c>
      <c r="P87" s="9"/>
    </row>
    <row r="88" spans="1:16">
      <c r="A88" s="12"/>
      <c r="B88" s="25">
        <v>348.71</v>
      </c>
      <c r="C88" s="20" t="s">
        <v>209</v>
      </c>
      <c r="D88" s="47">
        <v>0</v>
      </c>
      <c r="E88" s="47">
        <v>123455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123455</v>
      </c>
      <c r="O88" s="48">
        <f t="shared" si="11"/>
        <v>0.20108315009365582</v>
      </c>
      <c r="P88" s="9"/>
    </row>
    <row r="89" spans="1:16">
      <c r="A89" s="12"/>
      <c r="B89" s="25">
        <v>348.72</v>
      </c>
      <c r="C89" s="20" t="s">
        <v>210</v>
      </c>
      <c r="D89" s="47">
        <v>0</v>
      </c>
      <c r="E89" s="47">
        <v>23378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23378</v>
      </c>
      <c r="O89" s="48">
        <f t="shared" si="11"/>
        <v>3.8078019382685888E-2</v>
      </c>
      <c r="P89" s="9"/>
    </row>
    <row r="90" spans="1:16">
      <c r="A90" s="12"/>
      <c r="B90" s="25">
        <v>348.86</v>
      </c>
      <c r="C90" s="20" t="s">
        <v>211</v>
      </c>
      <c r="D90" s="47">
        <v>23705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23705</v>
      </c>
      <c r="O90" s="48">
        <f t="shared" si="11"/>
        <v>3.8610636045280561E-2</v>
      </c>
      <c r="P90" s="9"/>
    </row>
    <row r="91" spans="1:16">
      <c r="A91" s="12"/>
      <c r="B91" s="25">
        <v>348.88</v>
      </c>
      <c r="C91" s="20" t="s">
        <v>212</v>
      </c>
      <c r="D91" s="47">
        <v>857209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857209</v>
      </c>
      <c r="O91" s="48">
        <f t="shared" si="11"/>
        <v>1.3962195618535711</v>
      </c>
      <c r="P91" s="9"/>
    </row>
    <row r="92" spans="1:16">
      <c r="A92" s="12"/>
      <c r="B92" s="25">
        <v>348.92099999999999</v>
      </c>
      <c r="C92" s="20" t="s">
        <v>213</v>
      </c>
      <c r="D92" s="47">
        <v>151590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151590</v>
      </c>
      <c r="O92" s="48">
        <f t="shared" si="11"/>
        <v>0.24690935743953091</v>
      </c>
      <c r="P92" s="9"/>
    </row>
    <row r="93" spans="1:16">
      <c r="A93" s="12"/>
      <c r="B93" s="25">
        <v>348.92200000000003</v>
      </c>
      <c r="C93" s="20" t="s">
        <v>214</v>
      </c>
      <c r="D93" s="47">
        <v>151590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151590</v>
      </c>
      <c r="O93" s="48">
        <f t="shared" si="11"/>
        <v>0.24690935743953091</v>
      </c>
      <c r="P93" s="9"/>
    </row>
    <row r="94" spans="1:16">
      <c r="A94" s="12"/>
      <c r="B94" s="25">
        <v>348.923</v>
      </c>
      <c r="C94" s="20" t="s">
        <v>215</v>
      </c>
      <c r="D94" s="47">
        <v>151590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151590</v>
      </c>
      <c r="O94" s="48">
        <f t="shared" si="11"/>
        <v>0.24690935743953091</v>
      </c>
      <c r="P94" s="9"/>
    </row>
    <row r="95" spans="1:16">
      <c r="A95" s="12"/>
      <c r="B95" s="25">
        <v>348.92399999999998</v>
      </c>
      <c r="C95" s="20" t="s">
        <v>216</v>
      </c>
      <c r="D95" s="47">
        <v>151589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151589</v>
      </c>
      <c r="O95" s="48">
        <f t="shared" si="11"/>
        <v>0.2469077286423976</v>
      </c>
      <c r="P95" s="9"/>
    </row>
    <row r="96" spans="1:16">
      <c r="A96" s="12"/>
      <c r="B96" s="25">
        <v>348.93</v>
      </c>
      <c r="C96" s="20" t="s">
        <v>217</v>
      </c>
      <c r="D96" s="47">
        <v>2125324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2125324</v>
      </c>
      <c r="O96" s="48">
        <f t="shared" si="11"/>
        <v>3.4617216385699163</v>
      </c>
      <c r="P96" s="9"/>
    </row>
    <row r="97" spans="1:16">
      <c r="A97" s="12"/>
      <c r="B97" s="25">
        <v>349</v>
      </c>
      <c r="C97" s="20" t="s">
        <v>1</v>
      </c>
      <c r="D97" s="47">
        <v>668253</v>
      </c>
      <c r="E97" s="47">
        <v>55173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723426</v>
      </c>
      <c r="O97" s="48">
        <f t="shared" si="11"/>
        <v>1.1783141949670168</v>
      </c>
      <c r="P97" s="9"/>
    </row>
    <row r="98" spans="1:16" ht="15.75">
      <c r="A98" s="29" t="s">
        <v>70</v>
      </c>
      <c r="B98" s="30"/>
      <c r="C98" s="31"/>
      <c r="D98" s="32">
        <f t="shared" ref="D98:M98" si="13">SUM(D99:D107)</f>
        <v>1646714</v>
      </c>
      <c r="E98" s="32">
        <f t="shared" si="13"/>
        <v>2451790</v>
      </c>
      <c r="F98" s="32">
        <f t="shared" si="13"/>
        <v>0</v>
      </c>
      <c r="G98" s="32">
        <f t="shared" si="13"/>
        <v>0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>SUM(D98:M98)</f>
        <v>4098504</v>
      </c>
      <c r="O98" s="46">
        <f t="shared" si="11"/>
        <v>6.6756315660884438</v>
      </c>
      <c r="P98" s="10"/>
    </row>
    <row r="99" spans="1:16">
      <c r="A99" s="13"/>
      <c r="B99" s="40">
        <v>351.1</v>
      </c>
      <c r="C99" s="21" t="s">
        <v>120</v>
      </c>
      <c r="D99" s="47">
        <v>535710</v>
      </c>
      <c r="E99" s="47">
        <v>677652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1213362</v>
      </c>
      <c r="O99" s="48">
        <f t="shared" si="11"/>
        <v>1.9763205472758367</v>
      </c>
      <c r="P99" s="9"/>
    </row>
    <row r="100" spans="1:16">
      <c r="A100" s="13"/>
      <c r="B100" s="40">
        <v>351.2</v>
      </c>
      <c r="C100" s="21" t="s">
        <v>150</v>
      </c>
      <c r="D100" s="47">
        <v>0</v>
      </c>
      <c r="E100" s="47">
        <v>61052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07" si="14">SUM(D100:M100)</f>
        <v>61052</v>
      </c>
      <c r="O100" s="48">
        <f t="shared" si="11"/>
        <v>9.9441322583272249E-2</v>
      </c>
      <c r="P100" s="9"/>
    </row>
    <row r="101" spans="1:16">
      <c r="A101" s="13"/>
      <c r="B101" s="40">
        <v>351.5</v>
      </c>
      <c r="C101" s="21" t="s">
        <v>122</v>
      </c>
      <c r="D101" s="47">
        <v>522253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522253</v>
      </c>
      <c r="O101" s="48">
        <f t="shared" ref="O101:O120" si="15">(N101/O$122)</f>
        <v>0.85064418926622687</v>
      </c>
      <c r="P101" s="9"/>
    </row>
    <row r="102" spans="1:16">
      <c r="A102" s="13"/>
      <c r="B102" s="40">
        <v>351.6</v>
      </c>
      <c r="C102" s="21" t="s">
        <v>123</v>
      </c>
      <c r="D102" s="47">
        <v>232083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232083</v>
      </c>
      <c r="O102" s="48">
        <f t="shared" si="15"/>
        <v>0.37801612509161986</v>
      </c>
      <c r="P102" s="9"/>
    </row>
    <row r="103" spans="1:16">
      <c r="A103" s="13"/>
      <c r="B103" s="40">
        <v>351.8</v>
      </c>
      <c r="C103" s="21" t="s">
        <v>218</v>
      </c>
      <c r="D103" s="47">
        <v>0</v>
      </c>
      <c r="E103" s="47">
        <v>689137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689137</v>
      </c>
      <c r="O103" s="48">
        <f t="shared" si="15"/>
        <v>1.1224643700627086</v>
      </c>
      <c r="P103" s="9"/>
    </row>
    <row r="104" spans="1:16">
      <c r="A104" s="13"/>
      <c r="B104" s="40">
        <v>354</v>
      </c>
      <c r="C104" s="21" t="s">
        <v>124</v>
      </c>
      <c r="D104" s="47">
        <v>0</v>
      </c>
      <c r="E104" s="47">
        <v>31975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31975</v>
      </c>
      <c r="O104" s="48">
        <f t="shared" si="15"/>
        <v>5.2080788337812524E-2</v>
      </c>
      <c r="P104" s="9"/>
    </row>
    <row r="105" spans="1:16">
      <c r="A105" s="13"/>
      <c r="B105" s="40">
        <v>356</v>
      </c>
      <c r="C105" s="21" t="s">
        <v>125</v>
      </c>
      <c r="D105" s="47">
        <v>0</v>
      </c>
      <c r="E105" s="47">
        <v>47718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47718</v>
      </c>
      <c r="O105" s="48">
        <f t="shared" si="15"/>
        <v>7.7722941607622775E-2</v>
      </c>
      <c r="P105" s="9"/>
    </row>
    <row r="106" spans="1:16">
      <c r="A106" s="13"/>
      <c r="B106" s="40">
        <v>358.2</v>
      </c>
      <c r="C106" s="21" t="s">
        <v>219</v>
      </c>
      <c r="D106" s="47">
        <v>4674</v>
      </c>
      <c r="E106" s="47">
        <v>387747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392421</v>
      </c>
      <c r="O106" s="48">
        <f t="shared" si="15"/>
        <v>0.63917419985340829</v>
      </c>
      <c r="P106" s="9"/>
    </row>
    <row r="107" spans="1:16">
      <c r="A107" s="13"/>
      <c r="B107" s="40">
        <v>359</v>
      </c>
      <c r="C107" s="21" t="s">
        <v>126</v>
      </c>
      <c r="D107" s="47">
        <v>351994</v>
      </c>
      <c r="E107" s="47">
        <v>556509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908503</v>
      </c>
      <c r="O107" s="48">
        <f t="shared" si="15"/>
        <v>1.4797670820099356</v>
      </c>
      <c r="P107" s="9"/>
    </row>
    <row r="108" spans="1:16" ht="15.75">
      <c r="A108" s="29" t="s">
        <v>4</v>
      </c>
      <c r="B108" s="30"/>
      <c r="C108" s="31"/>
      <c r="D108" s="32">
        <f t="shared" ref="D108:M108" si="16">SUM(D109:D115)</f>
        <v>16306105</v>
      </c>
      <c r="E108" s="32">
        <f t="shared" si="16"/>
        <v>8676012</v>
      </c>
      <c r="F108" s="32">
        <f t="shared" si="16"/>
        <v>-178192</v>
      </c>
      <c r="G108" s="32">
        <f t="shared" si="16"/>
        <v>-63798</v>
      </c>
      <c r="H108" s="32">
        <f t="shared" si="16"/>
        <v>0</v>
      </c>
      <c r="I108" s="32">
        <f t="shared" si="16"/>
        <v>3308068</v>
      </c>
      <c r="J108" s="32">
        <f t="shared" si="16"/>
        <v>1331934</v>
      </c>
      <c r="K108" s="32">
        <f t="shared" si="16"/>
        <v>0</v>
      </c>
      <c r="L108" s="32">
        <f t="shared" si="16"/>
        <v>0</v>
      </c>
      <c r="M108" s="32">
        <f t="shared" si="16"/>
        <v>0</v>
      </c>
      <c r="N108" s="32">
        <f>SUM(D108:M108)</f>
        <v>29380129</v>
      </c>
      <c r="O108" s="46">
        <f t="shared" si="15"/>
        <v>47.854269891684993</v>
      </c>
      <c r="P108" s="10"/>
    </row>
    <row r="109" spans="1:16">
      <c r="A109" s="12"/>
      <c r="B109" s="25">
        <v>361.1</v>
      </c>
      <c r="C109" s="20" t="s">
        <v>128</v>
      </c>
      <c r="D109" s="47">
        <v>710718</v>
      </c>
      <c r="E109" s="47">
        <v>1880203</v>
      </c>
      <c r="F109" s="47">
        <v>133722</v>
      </c>
      <c r="G109" s="47">
        <v>152979</v>
      </c>
      <c r="H109" s="47">
        <v>0</v>
      </c>
      <c r="I109" s="47">
        <v>1479586</v>
      </c>
      <c r="J109" s="47">
        <v>248556</v>
      </c>
      <c r="K109" s="47">
        <v>0</v>
      </c>
      <c r="L109" s="47">
        <v>0</v>
      </c>
      <c r="M109" s="47">
        <v>0</v>
      </c>
      <c r="N109" s="47">
        <f>SUM(D109:M109)</f>
        <v>4605764</v>
      </c>
      <c r="O109" s="48">
        <f t="shared" si="15"/>
        <v>7.5018551999348482</v>
      </c>
      <c r="P109" s="9"/>
    </row>
    <row r="110" spans="1:16">
      <c r="A110" s="12"/>
      <c r="B110" s="25">
        <v>361.3</v>
      </c>
      <c r="C110" s="20" t="s">
        <v>129</v>
      </c>
      <c r="D110" s="47">
        <v>-1240111</v>
      </c>
      <c r="E110" s="47">
        <v>-3948236</v>
      </c>
      <c r="F110" s="47">
        <v>-322548</v>
      </c>
      <c r="G110" s="47">
        <v>-305000</v>
      </c>
      <c r="H110" s="47">
        <v>0</v>
      </c>
      <c r="I110" s="47">
        <v>-4052963</v>
      </c>
      <c r="J110" s="47">
        <v>-693757</v>
      </c>
      <c r="K110" s="47">
        <v>0</v>
      </c>
      <c r="L110" s="47">
        <v>0</v>
      </c>
      <c r="M110" s="47">
        <v>0</v>
      </c>
      <c r="N110" s="47">
        <f t="shared" ref="N110:N115" si="17">SUM(D110:M110)</f>
        <v>-10562615</v>
      </c>
      <c r="O110" s="48">
        <f t="shared" si="15"/>
        <v>-17.204357032331622</v>
      </c>
      <c r="P110" s="9"/>
    </row>
    <row r="111" spans="1:16">
      <c r="A111" s="12"/>
      <c r="B111" s="25">
        <v>362</v>
      </c>
      <c r="C111" s="20" t="s">
        <v>130</v>
      </c>
      <c r="D111" s="47">
        <v>1257632</v>
      </c>
      <c r="E111" s="47">
        <v>214698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1472330</v>
      </c>
      <c r="O111" s="48">
        <f t="shared" si="15"/>
        <v>2.3981268832966856</v>
      </c>
      <c r="P111" s="9"/>
    </row>
    <row r="112" spans="1:16">
      <c r="A112" s="12"/>
      <c r="B112" s="25">
        <v>364</v>
      </c>
      <c r="C112" s="20" t="s">
        <v>220</v>
      </c>
      <c r="D112" s="47">
        <v>164515</v>
      </c>
      <c r="E112" s="47">
        <v>0</v>
      </c>
      <c r="F112" s="47">
        <v>0</v>
      </c>
      <c r="G112" s="47">
        <v>0</v>
      </c>
      <c r="H112" s="47">
        <v>0</v>
      </c>
      <c r="I112" s="47">
        <v>-729445</v>
      </c>
      <c r="J112" s="47">
        <v>912850</v>
      </c>
      <c r="K112" s="47">
        <v>0</v>
      </c>
      <c r="L112" s="47">
        <v>0</v>
      </c>
      <c r="M112" s="47">
        <v>0</v>
      </c>
      <c r="N112" s="47">
        <f t="shared" si="17"/>
        <v>347920</v>
      </c>
      <c r="O112" s="48">
        <f t="shared" si="15"/>
        <v>0.5666910986236664</v>
      </c>
      <c r="P112" s="9"/>
    </row>
    <row r="113" spans="1:119">
      <c r="A113" s="12"/>
      <c r="B113" s="25">
        <v>365</v>
      </c>
      <c r="C113" s="20" t="s">
        <v>221</v>
      </c>
      <c r="D113" s="47">
        <v>1857</v>
      </c>
      <c r="E113" s="47">
        <v>19117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20974</v>
      </c>
      <c r="O113" s="48">
        <f t="shared" si="15"/>
        <v>3.4162391074191709E-2</v>
      </c>
      <c r="P113" s="9"/>
    </row>
    <row r="114" spans="1:119">
      <c r="A114" s="12"/>
      <c r="B114" s="25">
        <v>366</v>
      </c>
      <c r="C114" s="20" t="s">
        <v>133</v>
      </c>
      <c r="D114" s="47">
        <v>0</v>
      </c>
      <c r="E114" s="47">
        <v>30735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30735</v>
      </c>
      <c r="O114" s="48">
        <f t="shared" si="15"/>
        <v>5.0061079892499388E-2</v>
      </c>
      <c r="P114" s="9"/>
    </row>
    <row r="115" spans="1:119">
      <c r="A115" s="12"/>
      <c r="B115" s="25">
        <v>369.9</v>
      </c>
      <c r="C115" s="20" t="s">
        <v>134</v>
      </c>
      <c r="D115" s="47">
        <v>15411494</v>
      </c>
      <c r="E115" s="47">
        <v>10479495</v>
      </c>
      <c r="F115" s="47">
        <v>10634</v>
      </c>
      <c r="G115" s="47">
        <v>88223</v>
      </c>
      <c r="H115" s="47">
        <v>0</v>
      </c>
      <c r="I115" s="47">
        <v>6610890</v>
      </c>
      <c r="J115" s="47">
        <v>864285</v>
      </c>
      <c r="K115" s="47">
        <v>0</v>
      </c>
      <c r="L115" s="47">
        <v>0</v>
      </c>
      <c r="M115" s="47">
        <v>0</v>
      </c>
      <c r="N115" s="47">
        <f t="shared" si="17"/>
        <v>33465021</v>
      </c>
      <c r="O115" s="48">
        <f t="shared" si="15"/>
        <v>54.507730271194724</v>
      </c>
      <c r="P115" s="9"/>
    </row>
    <row r="116" spans="1:119" ht="15.75">
      <c r="A116" s="29" t="s">
        <v>71</v>
      </c>
      <c r="B116" s="30"/>
      <c r="C116" s="31"/>
      <c r="D116" s="32">
        <f t="shared" ref="D116:M116" si="18">SUM(D117:D119)</f>
        <v>15778362</v>
      </c>
      <c r="E116" s="32">
        <f t="shared" si="18"/>
        <v>6429185</v>
      </c>
      <c r="F116" s="32">
        <f t="shared" si="18"/>
        <v>11185013</v>
      </c>
      <c r="G116" s="32">
        <f t="shared" si="18"/>
        <v>89500</v>
      </c>
      <c r="H116" s="32">
        <f t="shared" si="18"/>
        <v>0</v>
      </c>
      <c r="I116" s="32">
        <f t="shared" si="18"/>
        <v>1168854</v>
      </c>
      <c r="J116" s="32">
        <f t="shared" si="18"/>
        <v>7750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>SUM(D116:M116)</f>
        <v>34658664</v>
      </c>
      <c r="O116" s="46">
        <f t="shared" si="15"/>
        <v>56.451932567798679</v>
      </c>
      <c r="P116" s="9"/>
    </row>
    <row r="117" spans="1:119">
      <c r="A117" s="12"/>
      <c r="B117" s="25">
        <v>381</v>
      </c>
      <c r="C117" s="20" t="s">
        <v>135</v>
      </c>
      <c r="D117" s="47">
        <v>15697986</v>
      </c>
      <c r="E117" s="47">
        <v>6357245</v>
      </c>
      <c r="F117" s="47">
        <v>11185013</v>
      </c>
      <c r="G117" s="47">
        <v>0</v>
      </c>
      <c r="H117" s="47">
        <v>0</v>
      </c>
      <c r="I117" s="47">
        <v>122853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33363097</v>
      </c>
      <c r="O117" s="48">
        <f t="shared" si="15"/>
        <v>54.341716752178513</v>
      </c>
      <c r="P117" s="9"/>
    </row>
    <row r="118" spans="1:119">
      <c r="A118" s="12"/>
      <c r="B118" s="25">
        <v>388.1</v>
      </c>
      <c r="C118" s="20" t="s">
        <v>136</v>
      </c>
      <c r="D118" s="47">
        <v>80376</v>
      </c>
      <c r="E118" s="47">
        <v>71940</v>
      </c>
      <c r="F118" s="47">
        <v>0</v>
      </c>
      <c r="G118" s="47">
        <v>89500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>SUM(D118:M118)</f>
        <v>241816</v>
      </c>
      <c r="O118" s="48">
        <f t="shared" si="15"/>
        <v>0.39386920759019461</v>
      </c>
      <c r="P118" s="9"/>
    </row>
    <row r="119" spans="1:119" ht="15.75" thickBot="1">
      <c r="A119" s="12"/>
      <c r="B119" s="25">
        <v>389.7</v>
      </c>
      <c r="C119" s="20" t="s">
        <v>222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1046001</v>
      </c>
      <c r="J119" s="47">
        <v>7750</v>
      </c>
      <c r="K119" s="47">
        <v>0</v>
      </c>
      <c r="L119" s="47">
        <v>0</v>
      </c>
      <c r="M119" s="47">
        <v>0</v>
      </c>
      <c r="N119" s="47">
        <f>SUM(D119:M119)</f>
        <v>1053751</v>
      </c>
      <c r="O119" s="48">
        <f t="shared" si="15"/>
        <v>1.7163466080299699</v>
      </c>
      <c r="P119" s="9"/>
    </row>
    <row r="120" spans="1:119" ht="16.5" thickBot="1">
      <c r="A120" s="14" t="s">
        <v>102</v>
      </c>
      <c r="B120" s="23"/>
      <c r="C120" s="22"/>
      <c r="D120" s="15">
        <f t="shared" ref="D120:M120" si="19">SUM(D5,D19,D26,D53,D98,D108,D116)</f>
        <v>276604958</v>
      </c>
      <c r="E120" s="15">
        <f t="shared" si="19"/>
        <v>213276607</v>
      </c>
      <c r="F120" s="15">
        <f t="shared" si="19"/>
        <v>18406821</v>
      </c>
      <c r="G120" s="15">
        <f t="shared" si="19"/>
        <v>2857731</v>
      </c>
      <c r="H120" s="15">
        <f t="shared" si="19"/>
        <v>0</v>
      </c>
      <c r="I120" s="15">
        <f t="shared" si="19"/>
        <v>101688459</v>
      </c>
      <c r="J120" s="15">
        <f t="shared" si="19"/>
        <v>68458791</v>
      </c>
      <c r="K120" s="15">
        <f t="shared" si="19"/>
        <v>0</v>
      </c>
      <c r="L120" s="15">
        <f t="shared" si="19"/>
        <v>0</v>
      </c>
      <c r="M120" s="15">
        <f t="shared" si="19"/>
        <v>0</v>
      </c>
      <c r="N120" s="15">
        <f>SUM(D120:M120)</f>
        <v>681293367</v>
      </c>
      <c r="O120" s="38">
        <f t="shared" si="15"/>
        <v>1109.6886831175177</v>
      </c>
      <c r="P120" s="6"/>
      <c r="Q120" s="2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</row>
    <row r="121" spans="1:119">
      <c r="A121" s="16"/>
      <c r="B121" s="18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9"/>
    </row>
    <row r="122" spans="1:119">
      <c r="A122" s="41"/>
      <c r="B122" s="42"/>
      <c r="C122" s="42"/>
      <c r="D122" s="43"/>
      <c r="E122" s="43"/>
      <c r="F122" s="43"/>
      <c r="G122" s="43"/>
      <c r="H122" s="43"/>
      <c r="I122" s="43"/>
      <c r="J122" s="43"/>
      <c r="K122" s="43"/>
      <c r="L122" s="49" t="s">
        <v>223</v>
      </c>
      <c r="M122" s="49"/>
      <c r="N122" s="49"/>
      <c r="O122" s="44">
        <v>613950</v>
      </c>
    </row>
    <row r="123" spans="1:119">
      <c r="A123" s="50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2"/>
    </row>
    <row r="124" spans="1:119" ht="15.75" customHeight="1" thickBot="1">
      <c r="A124" s="53" t="s">
        <v>153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5"/>
    </row>
  </sheetData>
  <mergeCells count="10">
    <mergeCell ref="L122:N122"/>
    <mergeCell ref="A123:O123"/>
    <mergeCell ref="A124:O1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161533586</v>
      </c>
      <c r="E5" s="27">
        <f t="shared" si="0"/>
        <v>99509350</v>
      </c>
      <c r="F5" s="27">
        <f t="shared" si="0"/>
        <v>7056222</v>
      </c>
      <c r="G5" s="27">
        <f t="shared" si="0"/>
        <v>2991073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271090231</v>
      </c>
      <c r="O5" s="33">
        <f t="shared" ref="O5:O36" si="1">(N5/O$105)</f>
        <v>446.68906124359023</v>
      </c>
      <c r="P5" s="6"/>
    </row>
    <row r="6" spans="1:133">
      <c r="A6" s="12"/>
      <c r="B6" s="25">
        <v>311</v>
      </c>
      <c r="C6" s="20" t="s">
        <v>3</v>
      </c>
      <c r="D6" s="47">
        <v>129013212</v>
      </c>
      <c r="E6" s="47">
        <v>40968835</v>
      </c>
      <c r="F6" s="47">
        <v>1406222</v>
      </c>
      <c r="G6" s="47">
        <v>391073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171779342</v>
      </c>
      <c r="O6" s="48">
        <f t="shared" si="1"/>
        <v>283.04949512924952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6684519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6684519</v>
      </c>
      <c r="O7" s="48">
        <f t="shared" si="1"/>
        <v>11.014419464547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1895726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1895726</v>
      </c>
      <c r="O8" s="48">
        <f t="shared" si="1"/>
        <v>3.1236834473576671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10507626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10507626</v>
      </c>
      <c r="O9" s="48">
        <f t="shared" si="1"/>
        <v>17.313945901055877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6586611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6586611</v>
      </c>
      <c r="O10" s="48">
        <f t="shared" si="1"/>
        <v>10.85309150947127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32787556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32787556</v>
      </c>
      <c r="O11" s="48">
        <f t="shared" si="1"/>
        <v>54.025711498662027</v>
      </c>
      <c r="P11" s="9"/>
    </row>
    <row r="12" spans="1:133">
      <c r="A12" s="12"/>
      <c r="B12" s="25">
        <v>314.10000000000002</v>
      </c>
      <c r="C12" s="20" t="s">
        <v>16</v>
      </c>
      <c r="D12" s="47">
        <v>16840471</v>
      </c>
      <c r="E12" s="47">
        <v>0</v>
      </c>
      <c r="F12" s="47">
        <v>4740056</v>
      </c>
      <c r="G12" s="47">
        <v>2181264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23761791</v>
      </c>
      <c r="O12" s="48">
        <f t="shared" si="1"/>
        <v>39.15350278799383</v>
      </c>
      <c r="P12" s="9"/>
    </row>
    <row r="13" spans="1:133">
      <c r="A13" s="12"/>
      <c r="B13" s="25">
        <v>314.3</v>
      </c>
      <c r="C13" s="20" t="s">
        <v>17</v>
      </c>
      <c r="D13" s="47">
        <v>2806186</v>
      </c>
      <c r="E13" s="47">
        <v>0</v>
      </c>
      <c r="F13" s="47">
        <v>789852</v>
      </c>
      <c r="G13" s="47">
        <v>363472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3959510</v>
      </c>
      <c r="O13" s="48">
        <f t="shared" si="1"/>
        <v>6.5242845467367951</v>
      </c>
      <c r="P13" s="9"/>
    </row>
    <row r="14" spans="1:133">
      <c r="A14" s="12"/>
      <c r="B14" s="25">
        <v>314.39999999999998</v>
      </c>
      <c r="C14" s="20" t="s">
        <v>18</v>
      </c>
      <c r="D14" s="47">
        <v>426579</v>
      </c>
      <c r="E14" s="47">
        <v>0</v>
      </c>
      <c r="F14" s="47">
        <v>120068</v>
      </c>
      <c r="G14" s="47">
        <v>55253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601900</v>
      </c>
      <c r="O14" s="48">
        <f t="shared" si="1"/>
        <v>0.99178102055074413</v>
      </c>
      <c r="P14" s="9"/>
    </row>
    <row r="15" spans="1:133">
      <c r="A15" s="12"/>
      <c r="B15" s="25">
        <v>314.7</v>
      </c>
      <c r="C15" s="20" t="s">
        <v>19</v>
      </c>
      <c r="D15" s="47">
        <v>85</v>
      </c>
      <c r="E15" s="47">
        <v>0</v>
      </c>
      <c r="F15" s="47">
        <v>24</v>
      </c>
      <c r="G15" s="47">
        <v>11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120</v>
      </c>
      <c r="O15" s="48">
        <f t="shared" si="1"/>
        <v>1.9773005892355757E-4</v>
      </c>
      <c r="P15" s="9"/>
    </row>
    <row r="16" spans="1:133">
      <c r="A16" s="12"/>
      <c r="B16" s="25">
        <v>315</v>
      </c>
      <c r="C16" s="20" t="s">
        <v>20</v>
      </c>
      <c r="D16" s="47">
        <v>11229930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11229930</v>
      </c>
      <c r="O16" s="48">
        <f t="shared" si="1"/>
        <v>18.504122671728556</v>
      </c>
      <c r="P16" s="9"/>
    </row>
    <row r="17" spans="1:16">
      <c r="A17" s="12"/>
      <c r="B17" s="25">
        <v>316</v>
      </c>
      <c r="C17" s="20" t="s">
        <v>21</v>
      </c>
      <c r="D17" s="47">
        <v>1217123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1217123</v>
      </c>
      <c r="O17" s="48">
        <f t="shared" si="1"/>
        <v>2.0055150208934762</v>
      </c>
      <c r="P17" s="9"/>
    </row>
    <row r="18" spans="1:16">
      <c r="A18" s="12"/>
      <c r="B18" s="25">
        <v>319</v>
      </c>
      <c r="C18" s="20" t="s">
        <v>22</v>
      </c>
      <c r="D18" s="47">
        <v>0</v>
      </c>
      <c r="E18" s="47">
        <v>78477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78477</v>
      </c>
      <c r="O18" s="48">
        <f t="shared" si="1"/>
        <v>0.12931051528453355</v>
      </c>
      <c r="P18" s="9"/>
    </row>
    <row r="19" spans="1:16" ht="15.75">
      <c r="A19" s="29" t="s">
        <v>23</v>
      </c>
      <c r="B19" s="30"/>
      <c r="C19" s="31"/>
      <c r="D19" s="32">
        <f t="shared" ref="D19:M19" si="3">SUM(D20:D25)</f>
        <v>504023</v>
      </c>
      <c r="E19" s="32">
        <f t="shared" si="3"/>
        <v>36184877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 t="shared" ref="N19:N28" si="4">SUM(D19:M19)</f>
        <v>36688900</v>
      </c>
      <c r="O19" s="46">
        <f t="shared" si="1"/>
        <v>60.45415299033759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3183004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3183004</v>
      </c>
      <c r="O20" s="48">
        <f t="shared" si="1"/>
        <v>5.2447964039493282</v>
      </c>
      <c r="P20" s="9"/>
    </row>
    <row r="21" spans="1:16">
      <c r="A21" s="12"/>
      <c r="B21" s="25">
        <v>323.7</v>
      </c>
      <c r="C21" s="20" t="s">
        <v>24</v>
      </c>
      <c r="D21" s="47">
        <v>261733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261733</v>
      </c>
      <c r="O21" s="48">
        <f t="shared" si="1"/>
        <v>0.43127067926866242</v>
      </c>
      <c r="P21" s="9"/>
    </row>
    <row r="22" spans="1:16">
      <c r="A22" s="12"/>
      <c r="B22" s="25">
        <v>324.31</v>
      </c>
      <c r="C22" s="20" t="s">
        <v>27</v>
      </c>
      <c r="D22" s="47">
        <v>0</v>
      </c>
      <c r="E22" s="47">
        <v>13784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13784</v>
      </c>
      <c r="O22" s="48">
        <f t="shared" si="1"/>
        <v>2.2712592768352646E-2</v>
      </c>
      <c r="P22" s="9"/>
    </row>
    <row r="23" spans="1:16">
      <c r="A23" s="12"/>
      <c r="B23" s="25">
        <v>324.61</v>
      </c>
      <c r="C23" s="20" t="s">
        <v>29</v>
      </c>
      <c r="D23" s="47">
        <v>0</v>
      </c>
      <c r="E23" s="47">
        <v>987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987</v>
      </c>
      <c r="O23" s="48">
        <f t="shared" si="1"/>
        <v>1.6263297346462609E-3</v>
      </c>
      <c r="P23" s="9"/>
    </row>
    <row r="24" spans="1:16">
      <c r="A24" s="12"/>
      <c r="B24" s="25">
        <v>325.2</v>
      </c>
      <c r="C24" s="20" t="s">
        <v>33</v>
      </c>
      <c r="D24" s="47">
        <v>87265</v>
      </c>
      <c r="E24" s="47">
        <v>32809902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32897167</v>
      </c>
      <c r="O24" s="48">
        <f t="shared" si="1"/>
        <v>54.206323077734275</v>
      </c>
      <c r="P24" s="9"/>
    </row>
    <row r="25" spans="1:16">
      <c r="A25" s="12"/>
      <c r="B25" s="25">
        <v>329</v>
      </c>
      <c r="C25" s="20" t="s">
        <v>34</v>
      </c>
      <c r="D25" s="47">
        <v>155025</v>
      </c>
      <c r="E25" s="47">
        <v>177200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332225</v>
      </c>
      <c r="O25" s="48">
        <f t="shared" si="1"/>
        <v>0.54742390688232423</v>
      </c>
      <c r="P25" s="9"/>
    </row>
    <row r="26" spans="1:16" ht="15.75">
      <c r="A26" s="29" t="s">
        <v>37</v>
      </c>
      <c r="B26" s="30"/>
      <c r="C26" s="31"/>
      <c r="D26" s="32">
        <f t="shared" ref="D26:M26" si="5">SUM(D27:D52)</f>
        <v>35353503</v>
      </c>
      <c r="E26" s="32">
        <f t="shared" si="5"/>
        <v>52257976</v>
      </c>
      <c r="F26" s="32">
        <f t="shared" si="5"/>
        <v>5182355</v>
      </c>
      <c r="G26" s="32">
        <f t="shared" si="5"/>
        <v>0</v>
      </c>
      <c r="H26" s="32">
        <f t="shared" si="5"/>
        <v>0</v>
      </c>
      <c r="I26" s="32">
        <f t="shared" si="5"/>
        <v>1305974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 t="shared" si="4"/>
        <v>94099808</v>
      </c>
      <c r="O26" s="46">
        <f t="shared" si="1"/>
        <v>155.05300483779544</v>
      </c>
      <c r="P26" s="10"/>
    </row>
    <row r="27" spans="1:16">
      <c r="A27" s="12"/>
      <c r="B27" s="25">
        <v>331.1</v>
      </c>
      <c r="C27" s="20" t="s">
        <v>35</v>
      </c>
      <c r="D27" s="47">
        <v>0</v>
      </c>
      <c r="E27" s="47">
        <v>3501442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3501442</v>
      </c>
      <c r="O27" s="48">
        <f t="shared" si="1"/>
        <v>5.7695027748118273</v>
      </c>
      <c r="P27" s="9"/>
    </row>
    <row r="28" spans="1:16">
      <c r="A28" s="12"/>
      <c r="B28" s="25">
        <v>331.2</v>
      </c>
      <c r="C28" s="20" t="s">
        <v>36</v>
      </c>
      <c r="D28" s="47">
        <v>2521</v>
      </c>
      <c r="E28" s="47">
        <v>415407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417928</v>
      </c>
      <c r="O28" s="48">
        <f t="shared" si="1"/>
        <v>0.68864106721503804</v>
      </c>
      <c r="P28" s="9"/>
    </row>
    <row r="29" spans="1:16">
      <c r="A29" s="12"/>
      <c r="B29" s="25">
        <v>331.39</v>
      </c>
      <c r="C29" s="20" t="s">
        <v>40</v>
      </c>
      <c r="D29" s="47">
        <v>0</v>
      </c>
      <c r="E29" s="47">
        <v>420406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5" si="6">SUM(D29:M29)</f>
        <v>420406</v>
      </c>
      <c r="O29" s="48">
        <f t="shared" si="1"/>
        <v>0.69272419293180953</v>
      </c>
      <c r="P29" s="9"/>
    </row>
    <row r="30" spans="1:16">
      <c r="A30" s="12"/>
      <c r="B30" s="25">
        <v>331.42</v>
      </c>
      <c r="C30" s="20" t="s">
        <v>41</v>
      </c>
      <c r="D30" s="47">
        <v>0</v>
      </c>
      <c r="E30" s="47">
        <v>4347693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4347693</v>
      </c>
      <c r="O30" s="48">
        <f t="shared" si="1"/>
        <v>7.1639132755961565</v>
      </c>
      <c r="P30" s="9"/>
    </row>
    <row r="31" spans="1:16">
      <c r="A31" s="12"/>
      <c r="B31" s="25">
        <v>331.49</v>
      </c>
      <c r="C31" s="20" t="s">
        <v>42</v>
      </c>
      <c r="D31" s="47">
        <v>0</v>
      </c>
      <c r="E31" s="47">
        <v>546600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546600</v>
      </c>
      <c r="O31" s="48">
        <f t="shared" si="1"/>
        <v>0.90066041839680466</v>
      </c>
      <c r="P31" s="9"/>
    </row>
    <row r="32" spans="1:16">
      <c r="A32" s="12"/>
      <c r="B32" s="25">
        <v>331.5</v>
      </c>
      <c r="C32" s="20" t="s">
        <v>38</v>
      </c>
      <c r="D32" s="47">
        <v>0</v>
      </c>
      <c r="E32" s="47">
        <v>7155376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7155376</v>
      </c>
      <c r="O32" s="48">
        <f t="shared" si="1"/>
        <v>11.790274317501746</v>
      </c>
      <c r="P32" s="9"/>
    </row>
    <row r="33" spans="1:16">
      <c r="A33" s="12"/>
      <c r="B33" s="25">
        <v>331.65</v>
      </c>
      <c r="C33" s="20" t="s">
        <v>43</v>
      </c>
      <c r="D33" s="47">
        <v>440446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440446</v>
      </c>
      <c r="O33" s="48">
        <f t="shared" si="1"/>
        <v>0.72574511277204357</v>
      </c>
      <c r="P33" s="9"/>
    </row>
    <row r="34" spans="1:16">
      <c r="A34" s="12"/>
      <c r="B34" s="25">
        <v>331.69</v>
      </c>
      <c r="C34" s="20" t="s">
        <v>44</v>
      </c>
      <c r="D34" s="47">
        <v>44672</v>
      </c>
      <c r="E34" s="47">
        <v>2956298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3000970</v>
      </c>
      <c r="O34" s="48">
        <f t="shared" si="1"/>
        <v>4.9448497910652378</v>
      </c>
      <c r="P34" s="9"/>
    </row>
    <row r="35" spans="1:16">
      <c r="A35" s="12"/>
      <c r="B35" s="25">
        <v>334.2</v>
      </c>
      <c r="C35" s="20" t="s">
        <v>39</v>
      </c>
      <c r="D35" s="47">
        <v>0</v>
      </c>
      <c r="E35" s="47">
        <v>630137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630137</v>
      </c>
      <c r="O35" s="48">
        <f t="shared" si="1"/>
        <v>1.0383085511659482</v>
      </c>
      <c r="P35" s="9"/>
    </row>
    <row r="36" spans="1:16">
      <c r="A36" s="12"/>
      <c r="B36" s="25">
        <v>334.34</v>
      </c>
      <c r="C36" s="20" t="s">
        <v>45</v>
      </c>
      <c r="D36" s="47">
        <v>0</v>
      </c>
      <c r="E36" s="47">
        <v>18334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18334</v>
      </c>
      <c r="O36" s="48">
        <f t="shared" si="1"/>
        <v>3.0209857502537536E-2</v>
      </c>
      <c r="P36" s="9"/>
    </row>
    <row r="37" spans="1:16">
      <c r="A37" s="12"/>
      <c r="B37" s="25">
        <v>334.39</v>
      </c>
      <c r="C37" s="20" t="s">
        <v>46</v>
      </c>
      <c r="D37" s="47">
        <v>384026</v>
      </c>
      <c r="E37" s="47">
        <v>159457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0" si="7">SUM(D37:M37)</f>
        <v>543483</v>
      </c>
      <c r="O37" s="48">
        <f t="shared" ref="O37:O68" si="8">(N37/O$105)</f>
        <v>0.89552438011626523</v>
      </c>
      <c r="P37" s="9"/>
    </row>
    <row r="38" spans="1:16">
      <c r="A38" s="12"/>
      <c r="B38" s="25">
        <v>334.49</v>
      </c>
      <c r="C38" s="20" t="s">
        <v>47</v>
      </c>
      <c r="D38" s="47">
        <v>0</v>
      </c>
      <c r="E38" s="47">
        <v>5389984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5389984</v>
      </c>
      <c r="O38" s="48">
        <f t="shared" si="8"/>
        <v>8.8813487826419379</v>
      </c>
      <c r="P38" s="9"/>
    </row>
    <row r="39" spans="1:16">
      <c r="A39" s="12"/>
      <c r="B39" s="25">
        <v>334.69</v>
      </c>
      <c r="C39" s="20" t="s">
        <v>49</v>
      </c>
      <c r="D39" s="47">
        <v>0</v>
      </c>
      <c r="E39" s="47">
        <v>2483733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2483733</v>
      </c>
      <c r="O39" s="48">
        <f t="shared" si="8"/>
        <v>4.0925722703365368</v>
      </c>
      <c r="P39" s="9"/>
    </row>
    <row r="40" spans="1:16">
      <c r="A40" s="12"/>
      <c r="B40" s="25">
        <v>334.9</v>
      </c>
      <c r="C40" s="20" t="s">
        <v>51</v>
      </c>
      <c r="D40" s="47">
        <v>51208</v>
      </c>
      <c r="E40" s="47">
        <v>1067312</v>
      </c>
      <c r="F40" s="47">
        <v>0</v>
      </c>
      <c r="G40" s="47">
        <v>0</v>
      </c>
      <c r="H40" s="47">
        <v>0</v>
      </c>
      <c r="I40" s="47">
        <v>1305974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2424494</v>
      </c>
      <c r="O40" s="48">
        <f t="shared" si="8"/>
        <v>3.9949611789984312</v>
      </c>
      <c r="P40" s="9"/>
    </row>
    <row r="41" spans="1:16">
      <c r="A41" s="12"/>
      <c r="B41" s="25">
        <v>335.12</v>
      </c>
      <c r="C41" s="20" t="s">
        <v>52</v>
      </c>
      <c r="D41" s="47">
        <v>10947298</v>
      </c>
      <c r="E41" s="47">
        <v>0</v>
      </c>
      <c r="F41" s="47">
        <v>5182355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16129653</v>
      </c>
      <c r="O41" s="48">
        <f t="shared" si="8"/>
        <v>26.577643650887808</v>
      </c>
      <c r="P41" s="9"/>
    </row>
    <row r="42" spans="1:16">
      <c r="A42" s="12"/>
      <c r="B42" s="25">
        <v>335.13</v>
      </c>
      <c r="C42" s="20" t="s">
        <v>53</v>
      </c>
      <c r="D42" s="47">
        <v>94913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94913</v>
      </c>
      <c r="O42" s="48">
        <f t="shared" si="8"/>
        <v>0.15639294235509682</v>
      </c>
      <c r="P42" s="9"/>
    </row>
    <row r="43" spans="1:16">
      <c r="A43" s="12"/>
      <c r="B43" s="25">
        <v>335.14</v>
      </c>
      <c r="C43" s="20" t="s">
        <v>54</v>
      </c>
      <c r="D43" s="47">
        <v>310979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310979</v>
      </c>
      <c r="O43" s="48">
        <f t="shared" si="8"/>
        <v>0.51241579994990838</v>
      </c>
      <c r="P43" s="9"/>
    </row>
    <row r="44" spans="1:16">
      <c r="A44" s="12"/>
      <c r="B44" s="25">
        <v>335.15</v>
      </c>
      <c r="C44" s="20" t="s">
        <v>55</v>
      </c>
      <c r="D44" s="47">
        <v>149553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149553</v>
      </c>
      <c r="O44" s="48">
        <f t="shared" si="8"/>
        <v>0.24642602918495671</v>
      </c>
      <c r="P44" s="9"/>
    </row>
    <row r="45" spans="1:16">
      <c r="A45" s="12"/>
      <c r="B45" s="25">
        <v>335.16</v>
      </c>
      <c r="C45" s="20" t="s">
        <v>56</v>
      </c>
      <c r="D45" s="47">
        <v>446500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446500</v>
      </c>
      <c r="O45" s="48">
        <f t="shared" si="8"/>
        <v>0.73572059424473712</v>
      </c>
      <c r="P45" s="9"/>
    </row>
    <row r="46" spans="1:16">
      <c r="A46" s="12"/>
      <c r="B46" s="25">
        <v>335.18</v>
      </c>
      <c r="C46" s="20" t="s">
        <v>57</v>
      </c>
      <c r="D46" s="47">
        <v>20690982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20690982</v>
      </c>
      <c r="O46" s="48">
        <f t="shared" si="8"/>
        <v>34.093575750385575</v>
      </c>
      <c r="P46" s="9"/>
    </row>
    <row r="47" spans="1:16">
      <c r="A47" s="12"/>
      <c r="B47" s="25">
        <v>335.19</v>
      </c>
      <c r="C47" s="20" t="s">
        <v>72</v>
      </c>
      <c r="D47" s="47">
        <v>283239</v>
      </c>
      <c r="E47" s="47">
        <v>390775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674014</v>
      </c>
      <c r="O47" s="48">
        <f t="shared" si="8"/>
        <v>1.110606899460856</v>
      </c>
      <c r="P47" s="9"/>
    </row>
    <row r="48" spans="1:16">
      <c r="A48" s="12"/>
      <c r="B48" s="25">
        <v>335.21</v>
      </c>
      <c r="C48" s="20" t="s">
        <v>58</v>
      </c>
      <c r="D48" s="47">
        <v>75</v>
      </c>
      <c r="E48" s="47">
        <v>46737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46812</v>
      </c>
      <c r="O48" s="48">
        <f t="shared" si="8"/>
        <v>7.7134495986079799E-2</v>
      </c>
      <c r="P48" s="9"/>
    </row>
    <row r="49" spans="1:16">
      <c r="A49" s="12"/>
      <c r="B49" s="25">
        <v>335.49</v>
      </c>
      <c r="C49" s="20" t="s">
        <v>59</v>
      </c>
      <c r="D49" s="47">
        <v>0</v>
      </c>
      <c r="E49" s="47">
        <v>9082541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9082541</v>
      </c>
      <c r="O49" s="48">
        <f t="shared" si="8"/>
        <v>14.965761392546895</v>
      </c>
      <c r="P49" s="9"/>
    </row>
    <row r="50" spans="1:16">
      <c r="A50" s="12"/>
      <c r="B50" s="25">
        <v>335.8</v>
      </c>
      <c r="C50" s="20" t="s">
        <v>60</v>
      </c>
      <c r="D50" s="47">
        <v>0</v>
      </c>
      <c r="E50" s="47">
        <v>13010573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13010573</v>
      </c>
      <c r="O50" s="48">
        <f t="shared" si="8"/>
        <v>21.43817804932706</v>
      </c>
      <c r="P50" s="9"/>
    </row>
    <row r="51" spans="1:16">
      <c r="A51" s="12"/>
      <c r="B51" s="25">
        <v>338</v>
      </c>
      <c r="C51" s="20" t="s">
        <v>63</v>
      </c>
      <c r="D51" s="47">
        <v>0</v>
      </c>
      <c r="E51" s="47">
        <v>780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780</v>
      </c>
      <c r="O51" s="48">
        <f t="shared" si="8"/>
        <v>1.2852453830031242E-3</v>
      </c>
      <c r="P51" s="9"/>
    </row>
    <row r="52" spans="1:16">
      <c r="A52" s="12"/>
      <c r="B52" s="25">
        <v>339</v>
      </c>
      <c r="C52" s="20" t="s">
        <v>64</v>
      </c>
      <c r="D52" s="47">
        <v>1507091</v>
      </c>
      <c r="E52" s="47">
        <v>634391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2141482</v>
      </c>
      <c r="O52" s="48">
        <f t="shared" si="8"/>
        <v>3.5286280170311493</v>
      </c>
      <c r="P52" s="9"/>
    </row>
    <row r="53" spans="1:16" ht="15.75">
      <c r="A53" s="29" t="s">
        <v>69</v>
      </c>
      <c r="B53" s="30"/>
      <c r="C53" s="31"/>
      <c r="D53" s="32">
        <f t="shared" ref="D53:M53" si="9">SUM(D54:D81)</f>
        <v>39737191</v>
      </c>
      <c r="E53" s="32">
        <f t="shared" si="9"/>
        <v>6321748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90559195</v>
      </c>
      <c r="J53" s="32">
        <f t="shared" si="9"/>
        <v>65736730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202354864</v>
      </c>
      <c r="O53" s="46">
        <f t="shared" si="8"/>
        <v>333.43032651823728</v>
      </c>
      <c r="P53" s="10"/>
    </row>
    <row r="54" spans="1:16">
      <c r="A54" s="12"/>
      <c r="B54" s="25">
        <v>341.1</v>
      </c>
      <c r="C54" s="20" t="s">
        <v>73</v>
      </c>
      <c r="D54" s="47">
        <v>2596614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65736730</v>
      </c>
      <c r="K54" s="47">
        <v>0</v>
      </c>
      <c r="L54" s="47">
        <v>0</v>
      </c>
      <c r="M54" s="47">
        <v>0</v>
      </c>
      <c r="N54" s="47">
        <f>SUM(D54:M54)</f>
        <v>68333344</v>
      </c>
      <c r="O54" s="48">
        <f t="shared" si="8"/>
        <v>112.59630112969774</v>
      </c>
      <c r="P54" s="9"/>
    </row>
    <row r="55" spans="1:16">
      <c r="A55" s="12"/>
      <c r="B55" s="25">
        <v>341.15</v>
      </c>
      <c r="C55" s="20" t="s">
        <v>174</v>
      </c>
      <c r="D55" s="47">
        <v>0</v>
      </c>
      <c r="E55" s="47">
        <v>937853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81" si="10">SUM(D55:M55)</f>
        <v>937853</v>
      </c>
      <c r="O55" s="48">
        <f t="shared" si="8"/>
        <v>1.545347741263627</v>
      </c>
      <c r="P55" s="9"/>
    </row>
    <row r="56" spans="1:16">
      <c r="A56" s="12"/>
      <c r="B56" s="25">
        <v>341.51</v>
      </c>
      <c r="C56" s="20" t="s">
        <v>75</v>
      </c>
      <c r="D56" s="47">
        <v>5182366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5182366</v>
      </c>
      <c r="O56" s="48">
        <f t="shared" si="8"/>
        <v>8.5392461211953439</v>
      </c>
      <c r="P56" s="9"/>
    </row>
    <row r="57" spans="1:16">
      <c r="A57" s="12"/>
      <c r="B57" s="25">
        <v>341.52</v>
      </c>
      <c r="C57" s="20" t="s">
        <v>76</v>
      </c>
      <c r="D57" s="47">
        <v>466872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466872</v>
      </c>
      <c r="O57" s="48">
        <f t="shared" si="8"/>
        <v>0.76928856724799299</v>
      </c>
      <c r="P57" s="9"/>
    </row>
    <row r="58" spans="1:16">
      <c r="A58" s="12"/>
      <c r="B58" s="25">
        <v>341.55</v>
      </c>
      <c r="C58" s="20" t="s">
        <v>77</v>
      </c>
      <c r="D58" s="47">
        <v>31780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31780</v>
      </c>
      <c r="O58" s="48">
        <f t="shared" si="8"/>
        <v>5.2365510604922158E-2</v>
      </c>
      <c r="P58" s="9"/>
    </row>
    <row r="59" spans="1:16">
      <c r="A59" s="12"/>
      <c r="B59" s="25">
        <v>341.8</v>
      </c>
      <c r="C59" s="20" t="s">
        <v>78</v>
      </c>
      <c r="D59" s="47">
        <v>307777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307777</v>
      </c>
      <c r="O59" s="48">
        <f t="shared" si="8"/>
        <v>0.50713970287763144</v>
      </c>
      <c r="P59" s="9"/>
    </row>
    <row r="60" spans="1:16">
      <c r="A60" s="12"/>
      <c r="B60" s="25">
        <v>341.9</v>
      </c>
      <c r="C60" s="20" t="s">
        <v>79</v>
      </c>
      <c r="D60" s="47">
        <v>924150</v>
      </c>
      <c r="E60" s="47">
        <v>1425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925575</v>
      </c>
      <c r="O60" s="48">
        <f t="shared" si="8"/>
        <v>1.5251166607347648</v>
      </c>
      <c r="P60" s="9"/>
    </row>
    <row r="61" spans="1:16">
      <c r="A61" s="12"/>
      <c r="B61" s="25">
        <v>342.1</v>
      </c>
      <c r="C61" s="20" t="s">
        <v>80</v>
      </c>
      <c r="D61" s="47">
        <v>9226594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9226594</v>
      </c>
      <c r="O61" s="48">
        <f t="shared" si="8"/>
        <v>15.203124794031188</v>
      </c>
      <c r="P61" s="9"/>
    </row>
    <row r="62" spans="1:16">
      <c r="A62" s="12"/>
      <c r="B62" s="25">
        <v>342.2</v>
      </c>
      <c r="C62" s="20" t="s">
        <v>149</v>
      </c>
      <c r="D62" s="47">
        <v>0</v>
      </c>
      <c r="E62" s="47">
        <v>810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810</v>
      </c>
      <c r="O62" s="48">
        <f t="shared" si="8"/>
        <v>1.3346778977340135E-3</v>
      </c>
      <c r="P62" s="9"/>
    </row>
    <row r="63" spans="1:16">
      <c r="A63" s="12"/>
      <c r="B63" s="25">
        <v>342.4</v>
      </c>
      <c r="C63" s="20" t="s">
        <v>82</v>
      </c>
      <c r="D63" s="47">
        <v>0</v>
      </c>
      <c r="E63" s="47">
        <v>2716400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2716400</v>
      </c>
      <c r="O63" s="48">
        <f t="shared" si="8"/>
        <v>4.4759494338329313</v>
      </c>
      <c r="P63" s="9"/>
    </row>
    <row r="64" spans="1:16">
      <c r="A64" s="12"/>
      <c r="B64" s="25">
        <v>342.6</v>
      </c>
      <c r="C64" s="20" t="s">
        <v>84</v>
      </c>
      <c r="D64" s="47">
        <v>15557943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15557943</v>
      </c>
      <c r="O64" s="48">
        <f t="shared" si="8"/>
        <v>25.63560821766125</v>
      </c>
      <c r="P64" s="9"/>
    </row>
    <row r="65" spans="1:16">
      <c r="A65" s="12"/>
      <c r="B65" s="25">
        <v>343.4</v>
      </c>
      <c r="C65" s="20" t="s">
        <v>86</v>
      </c>
      <c r="D65" s="47">
        <v>672</v>
      </c>
      <c r="E65" s="47">
        <v>0</v>
      </c>
      <c r="F65" s="47">
        <v>0</v>
      </c>
      <c r="G65" s="47">
        <v>0</v>
      </c>
      <c r="H65" s="47">
        <v>0</v>
      </c>
      <c r="I65" s="47">
        <v>33818946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33819618</v>
      </c>
      <c r="O65" s="48">
        <f t="shared" si="8"/>
        <v>55.726292165935064</v>
      </c>
      <c r="P65" s="9"/>
    </row>
    <row r="66" spans="1:16">
      <c r="A66" s="12"/>
      <c r="B66" s="25">
        <v>343.6</v>
      </c>
      <c r="C66" s="20" t="s">
        <v>87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51252821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51252821</v>
      </c>
      <c r="O66" s="48">
        <f t="shared" si="8"/>
        <v>84.451860969404564</v>
      </c>
      <c r="P66" s="9"/>
    </row>
    <row r="67" spans="1:16">
      <c r="A67" s="12"/>
      <c r="B67" s="25">
        <v>343.7</v>
      </c>
      <c r="C67" s="20" t="s">
        <v>88</v>
      </c>
      <c r="D67" s="47">
        <v>0</v>
      </c>
      <c r="E67" s="47">
        <v>293879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293879</v>
      </c>
      <c r="O67" s="48">
        <f t="shared" si="8"/>
        <v>0.48423926655330141</v>
      </c>
      <c r="P67" s="9"/>
    </row>
    <row r="68" spans="1:16">
      <c r="A68" s="12"/>
      <c r="B68" s="25">
        <v>343.9</v>
      </c>
      <c r="C68" s="20" t="s">
        <v>89</v>
      </c>
      <c r="D68" s="47">
        <v>6215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6215</v>
      </c>
      <c r="O68" s="48">
        <f t="shared" si="8"/>
        <v>1.0240769301749253E-2</v>
      </c>
      <c r="P68" s="9"/>
    </row>
    <row r="69" spans="1:16">
      <c r="A69" s="12"/>
      <c r="B69" s="25">
        <v>344.9</v>
      </c>
      <c r="C69" s="20" t="s">
        <v>90</v>
      </c>
      <c r="D69" s="47">
        <v>0</v>
      </c>
      <c r="E69" s="47">
        <v>975327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975327</v>
      </c>
      <c r="O69" s="48">
        <f t="shared" ref="O69:O100" si="11">(N69/O$105)</f>
        <v>1.6070955431644718</v>
      </c>
      <c r="P69" s="9"/>
    </row>
    <row r="70" spans="1:16">
      <c r="A70" s="12"/>
      <c r="B70" s="25">
        <v>346.2</v>
      </c>
      <c r="C70" s="20" t="s">
        <v>91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5487428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5487428</v>
      </c>
      <c r="O70" s="48">
        <f t="shared" si="11"/>
        <v>9.0419121814898293</v>
      </c>
      <c r="P70" s="9"/>
    </row>
    <row r="71" spans="1:16">
      <c r="A71" s="12"/>
      <c r="B71" s="25">
        <v>346.9</v>
      </c>
      <c r="C71" s="20" t="s">
        <v>92</v>
      </c>
      <c r="D71" s="47">
        <v>1004461</v>
      </c>
      <c r="E71" s="47">
        <v>797702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1802163</v>
      </c>
      <c r="O71" s="48">
        <f t="shared" si="11"/>
        <v>2.9695149681654605</v>
      </c>
      <c r="P71" s="9"/>
    </row>
    <row r="72" spans="1:16">
      <c r="A72" s="12"/>
      <c r="B72" s="25">
        <v>347.2</v>
      </c>
      <c r="C72" s="20" t="s">
        <v>93</v>
      </c>
      <c r="D72" s="47">
        <v>0</v>
      </c>
      <c r="E72" s="47">
        <v>333734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333734</v>
      </c>
      <c r="O72" s="48">
        <f t="shared" si="11"/>
        <v>0.54991036237328794</v>
      </c>
      <c r="P72" s="9"/>
    </row>
    <row r="73" spans="1:16">
      <c r="A73" s="12"/>
      <c r="B73" s="25">
        <v>348.86</v>
      </c>
      <c r="C73" s="20" t="s">
        <v>94</v>
      </c>
      <c r="D73" s="47">
        <v>24565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24565</v>
      </c>
      <c r="O73" s="48">
        <f t="shared" si="11"/>
        <v>4.047699081214326E-2</v>
      </c>
      <c r="P73" s="9"/>
    </row>
    <row r="74" spans="1:16">
      <c r="A74" s="12"/>
      <c r="B74" s="25">
        <v>348.87</v>
      </c>
      <c r="C74" s="20" t="s">
        <v>95</v>
      </c>
      <c r="D74" s="47">
        <v>870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870</v>
      </c>
      <c r="O74" s="48">
        <f t="shared" si="11"/>
        <v>1.4335429271957923E-3</v>
      </c>
      <c r="P74" s="9"/>
    </row>
    <row r="75" spans="1:16">
      <c r="A75" s="12"/>
      <c r="B75" s="25">
        <v>348.88</v>
      </c>
      <c r="C75" s="20" t="s">
        <v>96</v>
      </c>
      <c r="D75" s="47">
        <v>747398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747398</v>
      </c>
      <c r="O75" s="48">
        <f t="shared" si="11"/>
        <v>1.2315254214945757</v>
      </c>
      <c r="P75" s="9"/>
    </row>
    <row r="76" spans="1:16">
      <c r="A76" s="12"/>
      <c r="B76" s="25">
        <v>348.92099999999999</v>
      </c>
      <c r="C76" s="20" t="s">
        <v>97</v>
      </c>
      <c r="D76" s="47">
        <v>175131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175131</v>
      </c>
      <c r="O76" s="48">
        <f t="shared" si="11"/>
        <v>0.288572191244513</v>
      </c>
      <c r="P76" s="9"/>
    </row>
    <row r="77" spans="1:16">
      <c r="A77" s="12"/>
      <c r="B77" s="25">
        <v>348.92200000000003</v>
      </c>
      <c r="C77" s="20" t="s">
        <v>98</v>
      </c>
      <c r="D77" s="47">
        <v>175133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175133</v>
      </c>
      <c r="O77" s="48">
        <f t="shared" si="11"/>
        <v>0.28857548674549505</v>
      </c>
      <c r="P77" s="9"/>
    </row>
    <row r="78" spans="1:16">
      <c r="A78" s="12"/>
      <c r="B78" s="25">
        <v>348.923</v>
      </c>
      <c r="C78" s="20" t="s">
        <v>99</v>
      </c>
      <c r="D78" s="47">
        <v>175133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175133</v>
      </c>
      <c r="O78" s="48">
        <f t="shared" si="11"/>
        <v>0.28857548674549505</v>
      </c>
      <c r="P78" s="9"/>
    </row>
    <row r="79" spans="1:16">
      <c r="A79" s="12"/>
      <c r="B79" s="25">
        <v>348.92399999999998</v>
      </c>
      <c r="C79" s="20" t="s">
        <v>100</v>
      </c>
      <c r="D79" s="47">
        <v>175133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175133</v>
      </c>
      <c r="O79" s="48">
        <f t="shared" si="11"/>
        <v>0.28857548674549505</v>
      </c>
      <c r="P79" s="9"/>
    </row>
    <row r="80" spans="1:16">
      <c r="A80" s="12"/>
      <c r="B80" s="25">
        <v>348.93</v>
      </c>
      <c r="C80" s="20" t="s">
        <v>101</v>
      </c>
      <c r="D80" s="47">
        <v>2295588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2295588</v>
      </c>
      <c r="O80" s="48">
        <f t="shared" si="11"/>
        <v>3.7825562542017637</v>
      </c>
      <c r="P80" s="9"/>
    </row>
    <row r="81" spans="1:16">
      <c r="A81" s="12"/>
      <c r="B81" s="25">
        <v>349</v>
      </c>
      <c r="C81" s="20" t="s">
        <v>1</v>
      </c>
      <c r="D81" s="47">
        <v>662796</v>
      </c>
      <c r="E81" s="47">
        <v>264618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927414</v>
      </c>
      <c r="O81" s="48">
        <f t="shared" si="11"/>
        <v>1.5281468738877684</v>
      </c>
      <c r="P81" s="9"/>
    </row>
    <row r="82" spans="1:16" ht="15.75">
      <c r="A82" s="29" t="s">
        <v>70</v>
      </c>
      <c r="B82" s="30"/>
      <c r="C82" s="31"/>
      <c r="D82" s="32">
        <f t="shared" ref="D82:M82" si="12">SUM(D83:D90)</f>
        <v>1674357</v>
      </c>
      <c r="E82" s="32">
        <f t="shared" si="12"/>
        <v>1477276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>SUM(D82:M82)</f>
        <v>3151633</v>
      </c>
      <c r="O82" s="46">
        <f t="shared" si="11"/>
        <v>5.1931048232952373</v>
      </c>
      <c r="P82" s="10"/>
    </row>
    <row r="83" spans="1:16">
      <c r="A83" s="13"/>
      <c r="B83" s="40">
        <v>351.2</v>
      </c>
      <c r="C83" s="21" t="s">
        <v>150</v>
      </c>
      <c r="D83" s="47">
        <v>51885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90" si="13">SUM(D83:M83)</f>
        <v>51885</v>
      </c>
      <c r="O83" s="48">
        <f t="shared" si="11"/>
        <v>8.5493534227073203E-2</v>
      </c>
      <c r="P83" s="9"/>
    </row>
    <row r="84" spans="1:16">
      <c r="A84" s="13"/>
      <c r="B84" s="40">
        <v>351.5</v>
      </c>
      <c r="C84" s="21" t="s">
        <v>122</v>
      </c>
      <c r="D84" s="47">
        <v>567394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567394</v>
      </c>
      <c r="O84" s="48">
        <f t="shared" si="11"/>
        <v>0.93492374210727514</v>
      </c>
      <c r="P84" s="9"/>
    </row>
    <row r="85" spans="1:16">
      <c r="A85" s="13"/>
      <c r="B85" s="40">
        <v>351.6</v>
      </c>
      <c r="C85" s="21" t="s">
        <v>123</v>
      </c>
      <c r="D85" s="47">
        <v>251469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251469</v>
      </c>
      <c r="O85" s="48">
        <f t="shared" si="11"/>
        <v>0.41435816822873411</v>
      </c>
      <c r="P85" s="9"/>
    </row>
    <row r="86" spans="1:16">
      <c r="A86" s="13"/>
      <c r="B86" s="40">
        <v>351.8</v>
      </c>
      <c r="C86" s="21" t="s">
        <v>121</v>
      </c>
      <c r="D86" s="47">
        <v>0</v>
      </c>
      <c r="E86" s="47">
        <v>738189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738189</v>
      </c>
      <c r="O86" s="48">
        <f t="shared" si="11"/>
        <v>1.2163512872226836</v>
      </c>
      <c r="P86" s="9"/>
    </row>
    <row r="87" spans="1:16">
      <c r="A87" s="13"/>
      <c r="B87" s="40">
        <v>351.9</v>
      </c>
      <c r="C87" s="21" t="s">
        <v>127</v>
      </c>
      <c r="D87" s="47">
        <v>437776</v>
      </c>
      <c r="E87" s="47">
        <v>151776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589552</v>
      </c>
      <c r="O87" s="48">
        <f t="shared" si="11"/>
        <v>0.97143459748751004</v>
      </c>
      <c r="P87" s="9"/>
    </row>
    <row r="88" spans="1:16">
      <c r="A88" s="13"/>
      <c r="B88" s="40">
        <v>354</v>
      </c>
      <c r="C88" s="21" t="s">
        <v>124</v>
      </c>
      <c r="D88" s="47">
        <v>0</v>
      </c>
      <c r="E88" s="47">
        <v>5868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5868</v>
      </c>
      <c r="O88" s="48">
        <f t="shared" si="11"/>
        <v>9.6689998813619654E-3</v>
      </c>
      <c r="P88" s="9"/>
    </row>
    <row r="89" spans="1:16">
      <c r="A89" s="13"/>
      <c r="B89" s="40">
        <v>358.2</v>
      </c>
      <c r="C89" s="21" t="s">
        <v>151</v>
      </c>
      <c r="D89" s="47">
        <v>10126</v>
      </c>
      <c r="E89" s="47">
        <v>29456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39582</v>
      </c>
      <c r="O89" s="48">
        <f t="shared" si="11"/>
        <v>6.5221259935935458E-2</v>
      </c>
      <c r="P89" s="9"/>
    </row>
    <row r="90" spans="1:16">
      <c r="A90" s="13"/>
      <c r="B90" s="40">
        <v>359</v>
      </c>
      <c r="C90" s="21" t="s">
        <v>126</v>
      </c>
      <c r="D90" s="47">
        <v>355707</v>
      </c>
      <c r="E90" s="47">
        <v>551987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907694</v>
      </c>
      <c r="O90" s="48">
        <f t="shared" si="11"/>
        <v>1.4956532342046638</v>
      </c>
      <c r="P90" s="9"/>
    </row>
    <row r="91" spans="1:16" ht="15.75">
      <c r="A91" s="29" t="s">
        <v>4</v>
      </c>
      <c r="B91" s="30"/>
      <c r="C91" s="31"/>
      <c r="D91" s="32">
        <f t="shared" ref="D91:M91" si="14">SUM(D92:D98)</f>
        <v>16514617</v>
      </c>
      <c r="E91" s="32">
        <f t="shared" si="14"/>
        <v>17096468</v>
      </c>
      <c r="F91" s="32">
        <f t="shared" si="14"/>
        <v>352750</v>
      </c>
      <c r="G91" s="32">
        <f t="shared" si="14"/>
        <v>679545</v>
      </c>
      <c r="H91" s="32">
        <f t="shared" si="14"/>
        <v>0</v>
      </c>
      <c r="I91" s="32">
        <f t="shared" si="14"/>
        <v>6765265</v>
      </c>
      <c r="J91" s="32">
        <f t="shared" si="14"/>
        <v>1743092</v>
      </c>
      <c r="K91" s="32">
        <f t="shared" si="14"/>
        <v>0</v>
      </c>
      <c r="L91" s="32">
        <f t="shared" si="14"/>
        <v>0</v>
      </c>
      <c r="M91" s="32">
        <f t="shared" si="14"/>
        <v>0</v>
      </c>
      <c r="N91" s="32">
        <f>SUM(D91:M91)</f>
        <v>43151737</v>
      </c>
      <c r="O91" s="46">
        <f t="shared" si="11"/>
        <v>71.103295830532161</v>
      </c>
      <c r="P91" s="10"/>
    </row>
    <row r="92" spans="1:16">
      <c r="A92" s="12"/>
      <c r="B92" s="25">
        <v>361.1</v>
      </c>
      <c r="C92" s="20" t="s">
        <v>128</v>
      </c>
      <c r="D92" s="47">
        <v>1314665</v>
      </c>
      <c r="E92" s="47">
        <v>3717360</v>
      </c>
      <c r="F92" s="47">
        <v>311349</v>
      </c>
      <c r="G92" s="47">
        <v>423826</v>
      </c>
      <c r="H92" s="47">
        <v>0</v>
      </c>
      <c r="I92" s="47">
        <v>2876904</v>
      </c>
      <c r="J92" s="47">
        <v>434597</v>
      </c>
      <c r="K92" s="47">
        <v>0</v>
      </c>
      <c r="L92" s="47">
        <v>0</v>
      </c>
      <c r="M92" s="47">
        <v>0</v>
      </c>
      <c r="N92" s="47">
        <f>SUM(D92:M92)</f>
        <v>9078701</v>
      </c>
      <c r="O92" s="48">
        <f t="shared" si="11"/>
        <v>14.959434030661342</v>
      </c>
      <c r="P92" s="9"/>
    </row>
    <row r="93" spans="1:16">
      <c r="A93" s="12"/>
      <c r="B93" s="25">
        <v>361.3</v>
      </c>
      <c r="C93" s="20" t="s">
        <v>129</v>
      </c>
      <c r="D93" s="47">
        <v>166845</v>
      </c>
      <c r="E93" s="47">
        <v>452860</v>
      </c>
      <c r="F93" s="47">
        <v>41401</v>
      </c>
      <c r="G93" s="47">
        <v>50526</v>
      </c>
      <c r="H93" s="47">
        <v>0</v>
      </c>
      <c r="I93" s="47">
        <v>431611</v>
      </c>
      <c r="J93" s="47">
        <v>71276</v>
      </c>
      <c r="K93" s="47">
        <v>0</v>
      </c>
      <c r="L93" s="47">
        <v>0</v>
      </c>
      <c r="M93" s="47">
        <v>0</v>
      </c>
      <c r="N93" s="47">
        <f t="shared" ref="N93:N98" si="15">SUM(D93:M93)</f>
        <v>1214519</v>
      </c>
      <c r="O93" s="48">
        <f t="shared" si="11"/>
        <v>2.0012242786148349</v>
      </c>
      <c r="P93" s="9"/>
    </row>
    <row r="94" spans="1:16">
      <c r="A94" s="12"/>
      <c r="B94" s="25">
        <v>362</v>
      </c>
      <c r="C94" s="20" t="s">
        <v>130</v>
      </c>
      <c r="D94" s="47">
        <v>1280377</v>
      </c>
      <c r="E94" s="47">
        <v>222524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1502901</v>
      </c>
      <c r="O94" s="48">
        <f t="shared" si="11"/>
        <v>2.4764058607189465</v>
      </c>
      <c r="P94" s="9"/>
    </row>
    <row r="95" spans="1:16">
      <c r="A95" s="12"/>
      <c r="B95" s="25">
        <v>364</v>
      </c>
      <c r="C95" s="20" t="s">
        <v>131</v>
      </c>
      <c r="D95" s="47">
        <v>141201</v>
      </c>
      <c r="E95" s="47">
        <v>0</v>
      </c>
      <c r="F95" s="47">
        <v>0</v>
      </c>
      <c r="G95" s="47">
        <v>0</v>
      </c>
      <c r="H95" s="47">
        <v>0</v>
      </c>
      <c r="I95" s="47">
        <v>-20994</v>
      </c>
      <c r="J95" s="47">
        <v>364920</v>
      </c>
      <c r="K95" s="47">
        <v>0</v>
      </c>
      <c r="L95" s="47">
        <v>0</v>
      </c>
      <c r="M95" s="47">
        <v>0</v>
      </c>
      <c r="N95" s="47">
        <f t="shared" si="15"/>
        <v>485127</v>
      </c>
      <c r="O95" s="48">
        <f t="shared" si="11"/>
        <v>0.79936825246173926</v>
      </c>
      <c r="P95" s="9"/>
    </row>
    <row r="96" spans="1:16">
      <c r="A96" s="12"/>
      <c r="B96" s="25">
        <v>365</v>
      </c>
      <c r="C96" s="20" t="s">
        <v>132</v>
      </c>
      <c r="D96" s="47">
        <v>9248</v>
      </c>
      <c r="E96" s="47">
        <v>29668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38916</v>
      </c>
      <c r="O96" s="48">
        <f t="shared" si="11"/>
        <v>6.412385810890972E-2</v>
      </c>
      <c r="P96" s="9"/>
    </row>
    <row r="97" spans="1:119">
      <c r="A97" s="12"/>
      <c r="B97" s="25">
        <v>366</v>
      </c>
      <c r="C97" s="20" t="s">
        <v>133</v>
      </c>
      <c r="D97" s="47">
        <v>0</v>
      </c>
      <c r="E97" s="47">
        <v>37437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37437</v>
      </c>
      <c r="O97" s="48">
        <f t="shared" si="11"/>
        <v>6.1686835132676872E-2</v>
      </c>
      <c r="P97" s="9"/>
    </row>
    <row r="98" spans="1:119">
      <c r="A98" s="12"/>
      <c r="B98" s="25">
        <v>369.9</v>
      </c>
      <c r="C98" s="20" t="s">
        <v>134</v>
      </c>
      <c r="D98" s="47">
        <v>13602281</v>
      </c>
      <c r="E98" s="47">
        <v>12636619</v>
      </c>
      <c r="F98" s="47">
        <v>0</v>
      </c>
      <c r="G98" s="47">
        <v>205193</v>
      </c>
      <c r="H98" s="47">
        <v>0</v>
      </c>
      <c r="I98" s="47">
        <v>3477744</v>
      </c>
      <c r="J98" s="47">
        <v>872299</v>
      </c>
      <c r="K98" s="47">
        <v>0</v>
      </c>
      <c r="L98" s="47">
        <v>0</v>
      </c>
      <c r="M98" s="47">
        <v>0</v>
      </c>
      <c r="N98" s="47">
        <f t="shared" si="15"/>
        <v>30794136</v>
      </c>
      <c r="O98" s="48">
        <f t="shared" si="11"/>
        <v>50.741052714833707</v>
      </c>
      <c r="P98" s="9"/>
    </row>
    <row r="99" spans="1:119" ht="15.75">
      <c r="A99" s="29" t="s">
        <v>71</v>
      </c>
      <c r="B99" s="30"/>
      <c r="C99" s="31"/>
      <c r="D99" s="32">
        <f t="shared" ref="D99:M99" si="16">SUM(D100:D102)</f>
        <v>462504</v>
      </c>
      <c r="E99" s="32">
        <f t="shared" si="16"/>
        <v>7624975</v>
      </c>
      <c r="F99" s="32">
        <f t="shared" si="16"/>
        <v>7435000</v>
      </c>
      <c r="G99" s="32">
        <f t="shared" si="16"/>
        <v>208612</v>
      </c>
      <c r="H99" s="32">
        <f t="shared" si="16"/>
        <v>0</v>
      </c>
      <c r="I99" s="32">
        <f t="shared" si="16"/>
        <v>430024</v>
      </c>
      <c r="J99" s="32">
        <f t="shared" si="16"/>
        <v>1332885</v>
      </c>
      <c r="K99" s="32">
        <f t="shared" si="16"/>
        <v>0</v>
      </c>
      <c r="L99" s="32">
        <f t="shared" si="16"/>
        <v>0</v>
      </c>
      <c r="M99" s="32">
        <f t="shared" si="16"/>
        <v>0</v>
      </c>
      <c r="N99" s="32">
        <f>SUM(D99:M99)</f>
        <v>17494000</v>
      </c>
      <c r="O99" s="46">
        <f t="shared" si="11"/>
        <v>28.825747090072632</v>
      </c>
      <c r="P99" s="9"/>
    </row>
    <row r="100" spans="1:119">
      <c r="A100" s="12"/>
      <c r="B100" s="25">
        <v>381</v>
      </c>
      <c r="C100" s="20" t="s">
        <v>135</v>
      </c>
      <c r="D100" s="47">
        <v>447213</v>
      </c>
      <c r="E100" s="47">
        <v>7607673</v>
      </c>
      <c r="F100" s="47">
        <v>7435000</v>
      </c>
      <c r="G100" s="47">
        <v>208612</v>
      </c>
      <c r="H100" s="47">
        <v>0</v>
      </c>
      <c r="I100" s="47">
        <v>192610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15891108</v>
      </c>
      <c r="O100" s="48">
        <f t="shared" si="11"/>
        <v>26.184581010005139</v>
      </c>
      <c r="P100" s="9"/>
    </row>
    <row r="101" spans="1:119">
      <c r="A101" s="12"/>
      <c r="B101" s="25">
        <v>388.1</v>
      </c>
      <c r="C101" s="20" t="s">
        <v>136</v>
      </c>
      <c r="D101" s="47">
        <v>15291</v>
      </c>
      <c r="E101" s="47">
        <v>17302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32593</v>
      </c>
      <c r="O101" s="48">
        <f>(N101/O$105)</f>
        <v>5.3705131754129262E-2</v>
      </c>
      <c r="P101" s="9"/>
    </row>
    <row r="102" spans="1:119" ht="15.75" thickBot="1">
      <c r="A102" s="12"/>
      <c r="B102" s="25">
        <v>389.7</v>
      </c>
      <c r="C102" s="20" t="s">
        <v>158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237414</v>
      </c>
      <c r="J102" s="47">
        <v>1332885</v>
      </c>
      <c r="K102" s="47">
        <v>0</v>
      </c>
      <c r="L102" s="47">
        <v>0</v>
      </c>
      <c r="M102" s="47">
        <v>0</v>
      </c>
      <c r="N102" s="47">
        <f>SUM(D102:M102)</f>
        <v>1570299</v>
      </c>
      <c r="O102" s="48">
        <f>(N102/O$105)</f>
        <v>2.5874609483133626</v>
      </c>
      <c r="P102" s="9"/>
    </row>
    <row r="103" spans="1:119" ht="16.5" thickBot="1">
      <c r="A103" s="14" t="s">
        <v>102</v>
      </c>
      <c r="B103" s="23"/>
      <c r="C103" s="22"/>
      <c r="D103" s="15">
        <f t="shared" ref="D103:M103" si="17">SUM(D5,D19,D26,D53,D82,D91,D99)</f>
        <v>255779781</v>
      </c>
      <c r="E103" s="15">
        <f t="shared" si="17"/>
        <v>220472670</v>
      </c>
      <c r="F103" s="15">
        <f t="shared" si="17"/>
        <v>20026327</v>
      </c>
      <c r="G103" s="15">
        <f t="shared" si="17"/>
        <v>3879230</v>
      </c>
      <c r="H103" s="15">
        <f t="shared" si="17"/>
        <v>0</v>
      </c>
      <c r="I103" s="15">
        <f t="shared" si="17"/>
        <v>99060458</v>
      </c>
      <c r="J103" s="15">
        <f t="shared" si="17"/>
        <v>68812707</v>
      </c>
      <c r="K103" s="15">
        <f t="shared" si="17"/>
        <v>0</v>
      </c>
      <c r="L103" s="15">
        <f t="shared" si="17"/>
        <v>0</v>
      </c>
      <c r="M103" s="15">
        <f t="shared" si="17"/>
        <v>0</v>
      </c>
      <c r="N103" s="15">
        <f>SUM(D103:M103)</f>
        <v>668031173</v>
      </c>
      <c r="O103" s="38">
        <f>(N103/O$105)</f>
        <v>1100.7486933338605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175</v>
      </c>
      <c r="M105" s="49"/>
      <c r="N105" s="49"/>
      <c r="O105" s="44">
        <v>606888</v>
      </c>
    </row>
    <row r="106" spans="1:119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19" ht="15.75" customHeight="1" thickBot="1">
      <c r="A107" s="53" t="s">
        <v>153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SUM(D6:D18)</f>
        <v>170621204</v>
      </c>
      <c r="E5" s="27">
        <f t="shared" ref="E5:M5" si="0">SUM(E6:E18)</f>
        <v>101076081</v>
      </c>
      <c r="F5" s="27">
        <f t="shared" si="0"/>
        <v>7315805</v>
      </c>
      <c r="G5" s="27">
        <f t="shared" si="0"/>
        <v>2883283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281896373</v>
      </c>
      <c r="O5" s="33">
        <f t="shared" ref="O5:O36" si="1">(N5/O$112)</f>
        <v>466.10466573631925</v>
      </c>
      <c r="P5" s="6"/>
    </row>
    <row r="6" spans="1:133">
      <c r="A6" s="12"/>
      <c r="B6" s="25">
        <v>311</v>
      </c>
      <c r="C6" s="20" t="s">
        <v>3</v>
      </c>
      <c r="D6" s="47">
        <v>137162396</v>
      </c>
      <c r="E6" s="47">
        <v>44559043</v>
      </c>
      <c r="F6" s="47">
        <v>1515805</v>
      </c>
      <c r="G6" s="47">
        <v>283283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183520527</v>
      </c>
      <c r="O6" s="48">
        <f t="shared" si="1"/>
        <v>303.44403861162186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6462863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6462863</v>
      </c>
      <c r="O7" s="48">
        <f t="shared" si="1"/>
        <v>10.686092077937539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1932689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1932689</v>
      </c>
      <c r="O8" s="48">
        <f t="shared" si="1"/>
        <v>3.1956259342054789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10721949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10721949</v>
      </c>
      <c r="O9" s="48">
        <f t="shared" si="1"/>
        <v>17.728324779428299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6673807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6673807</v>
      </c>
      <c r="O10" s="48">
        <f t="shared" si="1"/>
        <v>11.03487976031429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30668175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30668175</v>
      </c>
      <c r="O11" s="48">
        <f t="shared" si="1"/>
        <v>50.708632058625113</v>
      </c>
      <c r="P11" s="9"/>
    </row>
    <row r="12" spans="1:133">
      <c r="A12" s="12"/>
      <c r="B12" s="25">
        <v>314.10000000000002</v>
      </c>
      <c r="C12" s="20" t="s">
        <v>16</v>
      </c>
      <c r="D12" s="47">
        <v>17605992</v>
      </c>
      <c r="E12" s="47">
        <v>0</v>
      </c>
      <c r="F12" s="47">
        <v>4875956</v>
      </c>
      <c r="G12" s="47">
        <v>2166560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24648508</v>
      </c>
      <c r="O12" s="48">
        <f t="shared" si="1"/>
        <v>40.755347292953608</v>
      </c>
      <c r="P12" s="9"/>
    </row>
    <row r="13" spans="1:133">
      <c r="A13" s="12"/>
      <c r="B13" s="25">
        <v>314.3</v>
      </c>
      <c r="C13" s="20" t="s">
        <v>17</v>
      </c>
      <c r="D13" s="47">
        <v>2844147</v>
      </c>
      <c r="E13" s="47">
        <v>0</v>
      </c>
      <c r="F13" s="47">
        <v>787683</v>
      </c>
      <c r="G13" s="47">
        <v>342966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3974796</v>
      </c>
      <c r="O13" s="48">
        <f t="shared" si="1"/>
        <v>6.5721702668024706</v>
      </c>
      <c r="P13" s="9"/>
    </row>
    <row r="14" spans="1:133">
      <c r="A14" s="12"/>
      <c r="B14" s="25">
        <v>314.39999999999998</v>
      </c>
      <c r="C14" s="20" t="s">
        <v>18</v>
      </c>
      <c r="D14" s="47">
        <v>492261</v>
      </c>
      <c r="E14" s="47">
        <v>0</v>
      </c>
      <c r="F14" s="47">
        <v>136331</v>
      </c>
      <c r="G14" s="47">
        <v>90472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719064</v>
      </c>
      <c r="O14" s="48">
        <f t="shared" si="1"/>
        <v>1.1889442982050027</v>
      </c>
      <c r="P14" s="9"/>
    </row>
    <row r="15" spans="1:133">
      <c r="A15" s="12"/>
      <c r="B15" s="25">
        <v>314.7</v>
      </c>
      <c r="C15" s="20" t="s">
        <v>19</v>
      </c>
      <c r="D15" s="47">
        <v>110</v>
      </c>
      <c r="E15" s="47">
        <v>0</v>
      </c>
      <c r="F15" s="47">
        <v>30</v>
      </c>
      <c r="G15" s="47">
        <v>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142</v>
      </c>
      <c r="O15" s="48">
        <f t="shared" si="1"/>
        <v>2.3479146549557534E-4</v>
      </c>
      <c r="P15" s="9"/>
    </row>
    <row r="16" spans="1:133">
      <c r="A16" s="12"/>
      <c r="B16" s="25">
        <v>315</v>
      </c>
      <c r="C16" s="20" t="s">
        <v>20</v>
      </c>
      <c r="D16" s="47">
        <v>11351123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11351123</v>
      </c>
      <c r="O16" s="48">
        <f t="shared" si="1"/>
        <v>18.768639466130505</v>
      </c>
      <c r="P16" s="9"/>
    </row>
    <row r="17" spans="1:16">
      <c r="A17" s="12"/>
      <c r="B17" s="25">
        <v>316</v>
      </c>
      <c r="C17" s="20" t="s">
        <v>21</v>
      </c>
      <c r="D17" s="47">
        <v>1165175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1165175</v>
      </c>
      <c r="O17" s="48">
        <f t="shared" si="1"/>
        <v>1.9265714493577957</v>
      </c>
      <c r="P17" s="9"/>
    </row>
    <row r="18" spans="1:16">
      <c r="A18" s="12"/>
      <c r="B18" s="25">
        <v>319</v>
      </c>
      <c r="C18" s="20" t="s">
        <v>22</v>
      </c>
      <c r="D18" s="47">
        <v>0</v>
      </c>
      <c r="E18" s="47">
        <v>57555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57555</v>
      </c>
      <c r="O18" s="48">
        <f t="shared" si="1"/>
        <v>9.5164949271815763E-2</v>
      </c>
      <c r="P18" s="9"/>
    </row>
    <row r="19" spans="1:16" ht="15.75">
      <c r="A19" s="29" t="s">
        <v>23</v>
      </c>
      <c r="B19" s="30"/>
      <c r="C19" s="31"/>
      <c r="D19" s="32">
        <f t="shared" ref="D19:M19" si="3">SUM(D20:D27)</f>
        <v>520688</v>
      </c>
      <c r="E19" s="32">
        <f t="shared" si="3"/>
        <v>33863745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34384433</v>
      </c>
      <c r="O19" s="46">
        <f t="shared" si="1"/>
        <v>56.853319819045225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3087572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3087572</v>
      </c>
      <c r="O20" s="48">
        <f t="shared" si="1"/>
        <v>5.1051799626979193</v>
      </c>
      <c r="P20" s="9"/>
    </row>
    <row r="21" spans="1:16">
      <c r="A21" s="12"/>
      <c r="B21" s="25">
        <v>323.7</v>
      </c>
      <c r="C21" s="20" t="s">
        <v>24</v>
      </c>
      <c r="D21" s="47">
        <v>184267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4">SUM(D21:M21)</f>
        <v>184267</v>
      </c>
      <c r="O21" s="48">
        <f t="shared" si="1"/>
        <v>0.30467830262305057</v>
      </c>
      <c r="P21" s="9"/>
    </row>
    <row r="22" spans="1:16">
      <c r="A22" s="12"/>
      <c r="B22" s="25">
        <v>324.12</v>
      </c>
      <c r="C22" s="20" t="s">
        <v>26</v>
      </c>
      <c r="D22" s="47">
        <v>0</v>
      </c>
      <c r="E22" s="47">
        <v>-32093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-32093</v>
      </c>
      <c r="O22" s="48">
        <f t="shared" si="1"/>
        <v>-5.3064524663024644E-2</v>
      </c>
      <c r="P22" s="9"/>
    </row>
    <row r="23" spans="1:16">
      <c r="A23" s="12"/>
      <c r="B23" s="25">
        <v>324.31</v>
      </c>
      <c r="C23" s="20" t="s">
        <v>27</v>
      </c>
      <c r="D23" s="47">
        <v>0</v>
      </c>
      <c r="E23" s="47">
        <v>194015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194015</v>
      </c>
      <c r="O23" s="48">
        <f t="shared" si="1"/>
        <v>0.32079624069101442</v>
      </c>
      <c r="P23" s="9"/>
    </row>
    <row r="24" spans="1:16">
      <c r="A24" s="12"/>
      <c r="B24" s="25">
        <v>324.61</v>
      </c>
      <c r="C24" s="20" t="s">
        <v>29</v>
      </c>
      <c r="D24" s="47">
        <v>0</v>
      </c>
      <c r="E24" s="47">
        <v>-2455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-2455</v>
      </c>
      <c r="O24" s="48">
        <f t="shared" si="1"/>
        <v>-4.0592468154340665E-3</v>
      </c>
      <c r="P24" s="9"/>
    </row>
    <row r="25" spans="1:16">
      <c r="A25" s="12"/>
      <c r="B25" s="25">
        <v>325.10000000000002</v>
      </c>
      <c r="C25" s="20" t="s">
        <v>32</v>
      </c>
      <c r="D25" s="47">
        <v>0</v>
      </c>
      <c r="E25" s="47">
        <v>12853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12853</v>
      </c>
      <c r="O25" s="48">
        <f t="shared" si="1"/>
        <v>2.1251934549398801E-2</v>
      </c>
      <c r="P25" s="9"/>
    </row>
    <row r="26" spans="1:16">
      <c r="A26" s="12"/>
      <c r="B26" s="25">
        <v>325.2</v>
      </c>
      <c r="C26" s="20" t="s">
        <v>33</v>
      </c>
      <c r="D26" s="47">
        <v>97396</v>
      </c>
      <c r="E26" s="47">
        <v>30429981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30527377</v>
      </c>
      <c r="O26" s="48">
        <f t="shared" si="1"/>
        <v>50.475828053281127</v>
      </c>
      <c r="P26" s="9"/>
    </row>
    <row r="27" spans="1:16">
      <c r="A27" s="12"/>
      <c r="B27" s="25">
        <v>329</v>
      </c>
      <c r="C27" s="20" t="s">
        <v>34</v>
      </c>
      <c r="D27" s="47">
        <v>239025</v>
      </c>
      <c r="E27" s="47">
        <v>173872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412897</v>
      </c>
      <c r="O27" s="48">
        <f t="shared" si="1"/>
        <v>0.68270909668117308</v>
      </c>
      <c r="P27" s="9"/>
    </row>
    <row r="28" spans="1:16" ht="15.75">
      <c r="A28" s="29" t="s">
        <v>37</v>
      </c>
      <c r="B28" s="30"/>
      <c r="C28" s="31"/>
      <c r="D28" s="32">
        <f>SUM(D29:D54)</f>
        <v>29166607</v>
      </c>
      <c r="E28" s="32">
        <f t="shared" ref="E28:M28" si="5">SUM(E29:E54)</f>
        <v>57923596</v>
      </c>
      <c r="F28" s="32">
        <f t="shared" si="5"/>
        <v>9921814</v>
      </c>
      <c r="G28" s="32">
        <f t="shared" si="5"/>
        <v>0</v>
      </c>
      <c r="H28" s="32">
        <f t="shared" si="5"/>
        <v>0</v>
      </c>
      <c r="I28" s="32">
        <f t="shared" si="5"/>
        <v>479256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97491273</v>
      </c>
      <c r="O28" s="46">
        <f t="shared" si="1"/>
        <v>161.19802014576914</v>
      </c>
      <c r="P28" s="10"/>
    </row>
    <row r="29" spans="1:16">
      <c r="A29" s="12"/>
      <c r="B29" s="25">
        <v>331.1</v>
      </c>
      <c r="C29" s="20" t="s">
        <v>35</v>
      </c>
      <c r="D29" s="47">
        <v>0</v>
      </c>
      <c r="E29" s="47">
        <v>5984882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5984882</v>
      </c>
      <c r="O29" s="48">
        <f t="shared" si="1"/>
        <v>9.8957691239302115</v>
      </c>
      <c r="P29" s="9"/>
    </row>
    <row r="30" spans="1:16">
      <c r="A30" s="12"/>
      <c r="B30" s="25">
        <v>331.2</v>
      </c>
      <c r="C30" s="20" t="s">
        <v>36</v>
      </c>
      <c r="D30" s="47">
        <v>1779</v>
      </c>
      <c r="E30" s="47">
        <v>211532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213311</v>
      </c>
      <c r="O30" s="48">
        <f t="shared" si="1"/>
        <v>0.35270142462201881</v>
      </c>
      <c r="P30" s="9"/>
    </row>
    <row r="31" spans="1:16">
      <c r="A31" s="12"/>
      <c r="B31" s="25">
        <v>331.42</v>
      </c>
      <c r="C31" s="20" t="s">
        <v>41</v>
      </c>
      <c r="D31" s="47">
        <v>0</v>
      </c>
      <c r="E31" s="47">
        <v>3943125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6" si="6">SUM(D31:M31)</f>
        <v>3943125</v>
      </c>
      <c r="O31" s="48">
        <f t="shared" si="1"/>
        <v>6.5198035026918344</v>
      </c>
      <c r="P31" s="9"/>
    </row>
    <row r="32" spans="1:16">
      <c r="A32" s="12"/>
      <c r="B32" s="25">
        <v>331.49</v>
      </c>
      <c r="C32" s="20" t="s">
        <v>42</v>
      </c>
      <c r="D32" s="47">
        <v>0</v>
      </c>
      <c r="E32" s="47">
        <v>748132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748132</v>
      </c>
      <c r="O32" s="48">
        <f t="shared" si="1"/>
        <v>1.2370071032685617</v>
      </c>
      <c r="P32" s="9"/>
    </row>
    <row r="33" spans="1:16">
      <c r="A33" s="12"/>
      <c r="B33" s="25">
        <v>331.5</v>
      </c>
      <c r="C33" s="20" t="s">
        <v>38</v>
      </c>
      <c r="D33" s="47">
        <v>0</v>
      </c>
      <c r="E33" s="47">
        <v>8035130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8035130</v>
      </c>
      <c r="O33" s="48">
        <f t="shared" si="1"/>
        <v>13.285774282728607</v>
      </c>
      <c r="P33" s="9"/>
    </row>
    <row r="34" spans="1:16">
      <c r="A34" s="12"/>
      <c r="B34" s="25">
        <v>331.65</v>
      </c>
      <c r="C34" s="20" t="s">
        <v>43</v>
      </c>
      <c r="D34" s="47">
        <v>1080913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1080913</v>
      </c>
      <c r="O34" s="48">
        <f t="shared" si="1"/>
        <v>1.7872475165015411</v>
      </c>
      <c r="P34" s="9"/>
    </row>
    <row r="35" spans="1:16">
      <c r="A35" s="12"/>
      <c r="B35" s="25">
        <v>331.69</v>
      </c>
      <c r="C35" s="20" t="s">
        <v>44</v>
      </c>
      <c r="D35" s="47">
        <v>73715</v>
      </c>
      <c r="E35" s="47">
        <v>2859175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2932890</v>
      </c>
      <c r="O35" s="48">
        <f t="shared" si="1"/>
        <v>4.8494193044881548</v>
      </c>
      <c r="P35" s="9"/>
    </row>
    <row r="36" spans="1:16">
      <c r="A36" s="12"/>
      <c r="B36" s="25">
        <v>334.2</v>
      </c>
      <c r="C36" s="20" t="s">
        <v>39</v>
      </c>
      <c r="D36" s="47">
        <v>0</v>
      </c>
      <c r="E36" s="47">
        <v>707867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707867</v>
      </c>
      <c r="O36" s="48">
        <f t="shared" si="1"/>
        <v>1.1704304951123692</v>
      </c>
      <c r="P36" s="9"/>
    </row>
    <row r="37" spans="1:16">
      <c r="A37" s="12"/>
      <c r="B37" s="25">
        <v>334.34</v>
      </c>
      <c r="C37" s="20" t="s">
        <v>45</v>
      </c>
      <c r="D37" s="47">
        <v>0</v>
      </c>
      <c r="E37" s="47">
        <v>39000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39000</v>
      </c>
      <c r="O37" s="48">
        <f t="shared" ref="O37:O68" si="7">(N37/O$112)</f>
        <v>6.4484979960052383E-2</v>
      </c>
      <c r="P37" s="9"/>
    </row>
    <row r="38" spans="1:16">
      <c r="A38" s="12"/>
      <c r="B38" s="25">
        <v>334.39</v>
      </c>
      <c r="C38" s="20" t="s">
        <v>46</v>
      </c>
      <c r="D38" s="47">
        <v>443039</v>
      </c>
      <c r="E38" s="47">
        <v>244011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2" si="8">SUM(D38:M38)</f>
        <v>687050</v>
      </c>
      <c r="O38" s="48">
        <f t="shared" si="7"/>
        <v>1.1360103969629227</v>
      </c>
      <c r="P38" s="9"/>
    </row>
    <row r="39" spans="1:16">
      <c r="A39" s="12"/>
      <c r="B39" s="25">
        <v>334.49</v>
      </c>
      <c r="C39" s="20" t="s">
        <v>47</v>
      </c>
      <c r="D39" s="47">
        <v>0</v>
      </c>
      <c r="E39" s="47">
        <v>6531989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6531989</v>
      </c>
      <c r="O39" s="48">
        <f t="shared" si="7"/>
        <v>10.800389224725194</v>
      </c>
      <c r="P39" s="9"/>
    </row>
    <row r="40" spans="1:16">
      <c r="A40" s="12"/>
      <c r="B40" s="25">
        <v>334.5</v>
      </c>
      <c r="C40" s="20" t="s">
        <v>48</v>
      </c>
      <c r="D40" s="47">
        <v>0</v>
      </c>
      <c r="E40" s="47">
        <v>2663386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2663386</v>
      </c>
      <c r="O40" s="48">
        <f t="shared" si="7"/>
        <v>4.4038049445098482</v>
      </c>
      <c r="P40" s="9"/>
    </row>
    <row r="41" spans="1:16">
      <c r="A41" s="12"/>
      <c r="B41" s="25">
        <v>334.69</v>
      </c>
      <c r="C41" s="20" t="s">
        <v>49</v>
      </c>
      <c r="D41" s="47">
        <v>0</v>
      </c>
      <c r="E41" s="47">
        <v>2729437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2729437</v>
      </c>
      <c r="O41" s="48">
        <f t="shared" si="7"/>
        <v>4.5130176986468076</v>
      </c>
      <c r="P41" s="9"/>
    </row>
    <row r="42" spans="1:16">
      <c r="A42" s="12"/>
      <c r="B42" s="25">
        <v>334.9</v>
      </c>
      <c r="C42" s="20" t="s">
        <v>51</v>
      </c>
      <c r="D42" s="47">
        <v>50788</v>
      </c>
      <c r="E42" s="47">
        <v>439371</v>
      </c>
      <c r="F42" s="47">
        <v>0</v>
      </c>
      <c r="G42" s="47">
        <v>0</v>
      </c>
      <c r="H42" s="47">
        <v>0</v>
      </c>
      <c r="I42" s="47">
        <v>479256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969415</v>
      </c>
      <c r="O42" s="48">
        <f t="shared" si="7"/>
        <v>1.6028899191788251</v>
      </c>
      <c r="P42" s="9"/>
    </row>
    <row r="43" spans="1:16">
      <c r="A43" s="12"/>
      <c r="B43" s="25">
        <v>335.12</v>
      </c>
      <c r="C43" s="20" t="s">
        <v>52</v>
      </c>
      <c r="D43" s="47">
        <v>10350001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10350001</v>
      </c>
      <c r="O43" s="48">
        <f t="shared" si="7"/>
        <v>17.113323258244158</v>
      </c>
      <c r="P43" s="9"/>
    </row>
    <row r="44" spans="1:16">
      <c r="A44" s="12"/>
      <c r="B44" s="25">
        <v>335.13</v>
      </c>
      <c r="C44" s="20" t="s">
        <v>53</v>
      </c>
      <c r="D44" s="47">
        <v>99538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99538</v>
      </c>
      <c r="O44" s="48">
        <f t="shared" si="7"/>
        <v>0.16458220346829985</v>
      </c>
      <c r="P44" s="9"/>
    </row>
    <row r="45" spans="1:16">
      <c r="A45" s="12"/>
      <c r="B45" s="25">
        <v>335.14</v>
      </c>
      <c r="C45" s="20" t="s">
        <v>54</v>
      </c>
      <c r="D45" s="47">
        <v>318482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318482</v>
      </c>
      <c r="O45" s="48">
        <f t="shared" si="7"/>
        <v>0.52659757404198471</v>
      </c>
      <c r="P45" s="9"/>
    </row>
    <row r="46" spans="1:16">
      <c r="A46" s="12"/>
      <c r="B46" s="25">
        <v>335.15</v>
      </c>
      <c r="C46" s="20" t="s">
        <v>55</v>
      </c>
      <c r="D46" s="47">
        <v>154202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154202</v>
      </c>
      <c r="O46" s="48">
        <f t="shared" si="7"/>
        <v>0.25496699691794866</v>
      </c>
      <c r="P46" s="9"/>
    </row>
    <row r="47" spans="1:16">
      <c r="A47" s="12"/>
      <c r="B47" s="25">
        <v>335.16</v>
      </c>
      <c r="C47" s="20" t="s">
        <v>56</v>
      </c>
      <c r="D47" s="47">
        <v>446500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446500</v>
      </c>
      <c r="O47" s="48">
        <f t="shared" si="7"/>
        <v>0.73827034749136888</v>
      </c>
      <c r="P47" s="9"/>
    </row>
    <row r="48" spans="1:16">
      <c r="A48" s="12"/>
      <c r="B48" s="25">
        <v>335.18</v>
      </c>
      <c r="C48" s="20" t="s">
        <v>57</v>
      </c>
      <c r="D48" s="47">
        <v>14238472</v>
      </c>
      <c r="E48" s="47">
        <v>0</v>
      </c>
      <c r="F48" s="47">
        <v>9921814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24160286</v>
      </c>
      <c r="O48" s="48">
        <f t="shared" si="7"/>
        <v>39.948091244593179</v>
      </c>
      <c r="P48" s="9"/>
    </row>
    <row r="49" spans="1:16">
      <c r="A49" s="12"/>
      <c r="B49" s="25">
        <v>335.19</v>
      </c>
      <c r="C49" s="20" t="s">
        <v>72</v>
      </c>
      <c r="D49" s="47">
        <v>429139</v>
      </c>
      <c r="E49" s="47">
        <v>604799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1033938</v>
      </c>
      <c r="O49" s="48">
        <f t="shared" si="7"/>
        <v>1.7095761848701703</v>
      </c>
      <c r="P49" s="9"/>
    </row>
    <row r="50" spans="1:16">
      <c r="A50" s="12"/>
      <c r="B50" s="25">
        <v>335.21</v>
      </c>
      <c r="C50" s="20" t="s">
        <v>58</v>
      </c>
      <c r="D50" s="47">
        <v>0</v>
      </c>
      <c r="E50" s="47">
        <v>37102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37102</v>
      </c>
      <c r="O50" s="48">
        <f t="shared" si="7"/>
        <v>6.1346710935329833E-2</v>
      </c>
      <c r="P50" s="9"/>
    </row>
    <row r="51" spans="1:16">
      <c r="A51" s="12"/>
      <c r="B51" s="25">
        <v>335.49</v>
      </c>
      <c r="C51" s="20" t="s">
        <v>59</v>
      </c>
      <c r="D51" s="47">
        <v>0</v>
      </c>
      <c r="E51" s="47">
        <v>9186078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9186078</v>
      </c>
      <c r="O51" s="48">
        <f t="shared" si="7"/>
        <v>15.188821942089181</v>
      </c>
      <c r="P51" s="9"/>
    </row>
    <row r="52" spans="1:16">
      <c r="A52" s="12"/>
      <c r="B52" s="25">
        <v>335.8</v>
      </c>
      <c r="C52" s="20" t="s">
        <v>60</v>
      </c>
      <c r="D52" s="47">
        <v>0</v>
      </c>
      <c r="E52" s="47">
        <v>12952153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12952153</v>
      </c>
      <c r="O52" s="48">
        <f t="shared" si="7"/>
        <v>21.415880170372624</v>
      </c>
      <c r="P52" s="9"/>
    </row>
    <row r="53" spans="1:16">
      <c r="A53" s="12"/>
      <c r="B53" s="25">
        <v>338</v>
      </c>
      <c r="C53" s="20" t="s">
        <v>63</v>
      </c>
      <c r="D53" s="47">
        <v>0</v>
      </c>
      <c r="E53" s="47">
        <v>6427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6427</v>
      </c>
      <c r="O53" s="48">
        <f t="shared" si="7"/>
        <v>1.062679400521171E-2</v>
      </c>
      <c r="P53" s="9"/>
    </row>
    <row r="54" spans="1:16">
      <c r="A54" s="12"/>
      <c r="B54" s="25">
        <v>339</v>
      </c>
      <c r="C54" s="20" t="s">
        <v>64</v>
      </c>
      <c r="D54" s="47">
        <v>1480039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1480039</v>
      </c>
      <c r="O54" s="48">
        <f t="shared" si="7"/>
        <v>2.4471868014127169</v>
      </c>
      <c r="P54" s="9"/>
    </row>
    <row r="55" spans="1:16" ht="15.75">
      <c r="A55" s="29" t="s">
        <v>69</v>
      </c>
      <c r="B55" s="30"/>
      <c r="C55" s="31"/>
      <c r="D55" s="32">
        <f t="shared" ref="D55:M55" si="9">SUM(D56:D83)</f>
        <v>47772642</v>
      </c>
      <c r="E55" s="32">
        <f t="shared" si="9"/>
        <v>6558691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87506748</v>
      </c>
      <c r="J55" s="32">
        <f t="shared" si="9"/>
        <v>60822085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202660166</v>
      </c>
      <c r="O55" s="46">
        <f t="shared" si="7"/>
        <v>335.0906857233561</v>
      </c>
      <c r="P55" s="10"/>
    </row>
    <row r="56" spans="1:16">
      <c r="A56" s="12"/>
      <c r="B56" s="25">
        <v>341.1</v>
      </c>
      <c r="C56" s="20" t="s">
        <v>73</v>
      </c>
      <c r="D56" s="47">
        <v>2139894</v>
      </c>
      <c r="E56" s="47">
        <v>779217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2919111</v>
      </c>
      <c r="O56" s="48">
        <f t="shared" si="7"/>
        <v>4.8266362650299603</v>
      </c>
      <c r="P56" s="9"/>
    </row>
    <row r="57" spans="1:16">
      <c r="A57" s="12"/>
      <c r="B57" s="25">
        <v>341.2</v>
      </c>
      <c r="C57" s="20" t="s">
        <v>74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60822085</v>
      </c>
      <c r="K57" s="47">
        <v>0</v>
      </c>
      <c r="L57" s="47">
        <v>0</v>
      </c>
      <c r="M57" s="47">
        <v>0</v>
      </c>
      <c r="N57" s="47">
        <f t="shared" ref="N57:N83" si="10">SUM(D57:M57)</f>
        <v>60822085</v>
      </c>
      <c r="O57" s="48">
        <f t="shared" si="7"/>
        <v>100.56694698342571</v>
      </c>
      <c r="P57" s="9"/>
    </row>
    <row r="58" spans="1:16">
      <c r="A58" s="12"/>
      <c r="B58" s="25">
        <v>341.51</v>
      </c>
      <c r="C58" s="20" t="s">
        <v>75</v>
      </c>
      <c r="D58" s="47">
        <v>4878545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4878545</v>
      </c>
      <c r="O58" s="48">
        <f t="shared" si="7"/>
        <v>8.0664840143388137</v>
      </c>
      <c r="P58" s="9"/>
    </row>
    <row r="59" spans="1:16">
      <c r="A59" s="12"/>
      <c r="B59" s="25">
        <v>341.52</v>
      </c>
      <c r="C59" s="20" t="s">
        <v>76</v>
      </c>
      <c r="D59" s="47">
        <v>792598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792598</v>
      </c>
      <c r="O59" s="48">
        <f t="shared" si="7"/>
        <v>1.3105299011891691</v>
      </c>
      <c r="P59" s="9"/>
    </row>
    <row r="60" spans="1:16">
      <c r="A60" s="12"/>
      <c r="B60" s="25">
        <v>341.53</v>
      </c>
      <c r="C60" s="20" t="s">
        <v>155</v>
      </c>
      <c r="D60" s="47">
        <v>1104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1104</v>
      </c>
      <c r="O60" s="48">
        <f t="shared" si="7"/>
        <v>1.8254209711768673E-3</v>
      </c>
      <c r="P60" s="9"/>
    </row>
    <row r="61" spans="1:16">
      <c r="A61" s="12"/>
      <c r="B61" s="25">
        <v>341.8</v>
      </c>
      <c r="C61" s="20" t="s">
        <v>78</v>
      </c>
      <c r="D61" s="47">
        <v>362933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362933</v>
      </c>
      <c r="O61" s="48">
        <f t="shared" si="7"/>
        <v>0.6000955700472228</v>
      </c>
      <c r="P61" s="9"/>
    </row>
    <row r="62" spans="1:16">
      <c r="A62" s="12"/>
      <c r="B62" s="25">
        <v>341.9</v>
      </c>
      <c r="C62" s="20" t="s">
        <v>79</v>
      </c>
      <c r="D62" s="47">
        <v>859987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859987</v>
      </c>
      <c r="O62" s="48">
        <f t="shared" si="7"/>
        <v>1.4219549861770657</v>
      </c>
      <c r="P62" s="9"/>
    </row>
    <row r="63" spans="1:16">
      <c r="A63" s="12"/>
      <c r="B63" s="25">
        <v>342.1</v>
      </c>
      <c r="C63" s="20" t="s">
        <v>80</v>
      </c>
      <c r="D63" s="47">
        <v>8370337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8370337</v>
      </c>
      <c r="O63" s="48">
        <f t="shared" si="7"/>
        <v>13.840025992407307</v>
      </c>
      <c r="P63" s="9"/>
    </row>
    <row r="64" spans="1:16">
      <c r="A64" s="12"/>
      <c r="B64" s="25">
        <v>342.2</v>
      </c>
      <c r="C64" s="20" t="s">
        <v>149</v>
      </c>
      <c r="D64" s="47">
        <v>0</v>
      </c>
      <c r="E64" s="47">
        <v>157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157</v>
      </c>
      <c r="O64" s="48">
        <f t="shared" si="7"/>
        <v>2.5959338086482624E-4</v>
      </c>
      <c r="P64" s="9"/>
    </row>
    <row r="65" spans="1:16">
      <c r="A65" s="12"/>
      <c r="B65" s="25">
        <v>342.4</v>
      </c>
      <c r="C65" s="20" t="s">
        <v>82</v>
      </c>
      <c r="D65" s="47">
        <v>0</v>
      </c>
      <c r="E65" s="47">
        <v>2800219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2800219</v>
      </c>
      <c r="O65" s="48">
        <f t="shared" si="7"/>
        <v>4.6300529768912284</v>
      </c>
      <c r="P65" s="9"/>
    </row>
    <row r="66" spans="1:16">
      <c r="A66" s="12"/>
      <c r="B66" s="25">
        <v>342.5</v>
      </c>
      <c r="C66" s="20" t="s">
        <v>83</v>
      </c>
      <c r="D66" s="47">
        <v>90588</v>
      </c>
      <c r="E66" s="47">
        <v>252437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343025</v>
      </c>
      <c r="O66" s="48">
        <f t="shared" si="7"/>
        <v>0.56717846796915306</v>
      </c>
      <c r="P66" s="9"/>
    </row>
    <row r="67" spans="1:16">
      <c r="A67" s="12"/>
      <c r="B67" s="25">
        <v>342.6</v>
      </c>
      <c r="C67" s="20" t="s">
        <v>84</v>
      </c>
      <c r="D67" s="47">
        <v>15965060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15965060</v>
      </c>
      <c r="O67" s="48">
        <f t="shared" si="7"/>
        <v>26.397604465667534</v>
      </c>
      <c r="P67" s="9"/>
    </row>
    <row r="68" spans="1:16">
      <c r="A68" s="12"/>
      <c r="B68" s="25">
        <v>343.4</v>
      </c>
      <c r="C68" s="20" t="s">
        <v>86</v>
      </c>
      <c r="D68" s="47">
        <v>1680</v>
      </c>
      <c r="E68" s="47">
        <v>0</v>
      </c>
      <c r="F68" s="47">
        <v>0</v>
      </c>
      <c r="G68" s="47">
        <v>0</v>
      </c>
      <c r="H68" s="47">
        <v>0</v>
      </c>
      <c r="I68" s="47">
        <v>32913597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32915277</v>
      </c>
      <c r="O68" s="48">
        <f t="shared" si="7"/>
        <v>54.424127633963415</v>
      </c>
      <c r="P68" s="9"/>
    </row>
    <row r="69" spans="1:16">
      <c r="A69" s="12"/>
      <c r="B69" s="25">
        <v>343.6</v>
      </c>
      <c r="C69" s="20" t="s">
        <v>87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49227115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49227115</v>
      </c>
      <c r="O69" s="48">
        <f t="shared" ref="O69:O100" si="11">(N69/O$112)</f>
        <v>81.395116006825489</v>
      </c>
      <c r="P69" s="9"/>
    </row>
    <row r="70" spans="1:16">
      <c r="A70" s="12"/>
      <c r="B70" s="25">
        <v>343.7</v>
      </c>
      <c r="C70" s="20" t="s">
        <v>88</v>
      </c>
      <c r="D70" s="47">
        <v>0</v>
      </c>
      <c r="E70" s="47">
        <v>295180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295180</v>
      </c>
      <c r="O70" s="48">
        <f t="shared" si="11"/>
        <v>0.48806862524636568</v>
      </c>
      <c r="P70" s="9"/>
    </row>
    <row r="71" spans="1:16">
      <c r="A71" s="12"/>
      <c r="B71" s="25">
        <v>343.9</v>
      </c>
      <c r="C71" s="20" t="s">
        <v>89</v>
      </c>
      <c r="D71" s="47">
        <v>7691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7691</v>
      </c>
      <c r="O71" s="48">
        <f t="shared" si="11"/>
        <v>1.2716768740327252E-2</v>
      </c>
      <c r="P71" s="9"/>
    </row>
    <row r="72" spans="1:16">
      <c r="A72" s="12"/>
      <c r="B72" s="25">
        <v>344.9</v>
      </c>
      <c r="C72" s="20" t="s">
        <v>90</v>
      </c>
      <c r="D72" s="47">
        <v>0</v>
      </c>
      <c r="E72" s="47">
        <v>981301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981301</v>
      </c>
      <c r="O72" s="48">
        <f t="shared" si="11"/>
        <v>1.6225429569174195</v>
      </c>
      <c r="P72" s="9"/>
    </row>
    <row r="73" spans="1:16">
      <c r="A73" s="12"/>
      <c r="B73" s="25">
        <v>346.2</v>
      </c>
      <c r="C73" s="20" t="s">
        <v>91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5366036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5366036</v>
      </c>
      <c r="O73" s="48">
        <f t="shared" si="11"/>
        <v>8.8725313826902479</v>
      </c>
      <c r="P73" s="9"/>
    </row>
    <row r="74" spans="1:16">
      <c r="A74" s="12"/>
      <c r="B74" s="25">
        <v>346.9</v>
      </c>
      <c r="C74" s="20" t="s">
        <v>92</v>
      </c>
      <c r="D74" s="47">
        <v>1046288</v>
      </c>
      <c r="E74" s="47">
        <v>904004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1950292</v>
      </c>
      <c r="O74" s="48">
        <f t="shared" si="11"/>
        <v>3.2247318086218071</v>
      </c>
      <c r="P74" s="9"/>
    </row>
    <row r="75" spans="1:16">
      <c r="A75" s="12"/>
      <c r="B75" s="25">
        <v>347.2</v>
      </c>
      <c r="C75" s="20" t="s">
        <v>93</v>
      </c>
      <c r="D75" s="47">
        <v>0</v>
      </c>
      <c r="E75" s="47">
        <v>476192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476192</v>
      </c>
      <c r="O75" s="48">
        <f t="shared" si="11"/>
        <v>0.78736491223428884</v>
      </c>
      <c r="P75" s="9"/>
    </row>
    <row r="76" spans="1:16">
      <c r="A76" s="12"/>
      <c r="B76" s="25">
        <v>348.86</v>
      </c>
      <c r="C76" s="20" t="s">
        <v>94</v>
      </c>
      <c r="D76" s="47">
        <v>27143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27143</v>
      </c>
      <c r="O76" s="48">
        <f t="shared" si="11"/>
        <v>4.4879892591171838E-2</v>
      </c>
      <c r="P76" s="9"/>
    </row>
    <row r="77" spans="1:16">
      <c r="A77" s="12"/>
      <c r="B77" s="25">
        <v>348.88</v>
      </c>
      <c r="C77" s="20" t="s">
        <v>96</v>
      </c>
      <c r="D77" s="47">
        <v>574194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574194</v>
      </c>
      <c r="O77" s="48">
        <f t="shared" si="11"/>
        <v>0.9494073995687774</v>
      </c>
      <c r="P77" s="9"/>
    </row>
    <row r="78" spans="1:16">
      <c r="A78" s="12"/>
      <c r="B78" s="25">
        <v>348.92099999999999</v>
      </c>
      <c r="C78" s="20" t="s">
        <v>97</v>
      </c>
      <c r="D78" s="47">
        <v>176232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176232</v>
      </c>
      <c r="O78" s="48">
        <f t="shared" si="11"/>
        <v>0.29139274329025516</v>
      </c>
      <c r="P78" s="9"/>
    </row>
    <row r="79" spans="1:16">
      <c r="A79" s="12"/>
      <c r="B79" s="25">
        <v>348.92200000000003</v>
      </c>
      <c r="C79" s="20" t="s">
        <v>98</v>
      </c>
      <c r="D79" s="47">
        <v>176232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176232</v>
      </c>
      <c r="O79" s="48">
        <f t="shared" si="11"/>
        <v>0.29139274329025516</v>
      </c>
      <c r="P79" s="9"/>
    </row>
    <row r="80" spans="1:16">
      <c r="A80" s="12"/>
      <c r="B80" s="25">
        <v>348.923</v>
      </c>
      <c r="C80" s="20" t="s">
        <v>99</v>
      </c>
      <c r="D80" s="47">
        <v>176232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176232</v>
      </c>
      <c r="O80" s="48">
        <f t="shared" si="11"/>
        <v>0.29139274329025516</v>
      </c>
      <c r="P80" s="9"/>
    </row>
    <row r="81" spans="1:16">
      <c r="A81" s="12"/>
      <c r="B81" s="25">
        <v>348.92399999999998</v>
      </c>
      <c r="C81" s="20" t="s">
        <v>100</v>
      </c>
      <c r="D81" s="47">
        <v>176232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176232</v>
      </c>
      <c r="O81" s="48">
        <f t="shared" si="11"/>
        <v>0.29139274329025516</v>
      </c>
      <c r="P81" s="9"/>
    </row>
    <row r="82" spans="1:16">
      <c r="A82" s="12"/>
      <c r="B82" s="25">
        <v>348.93</v>
      </c>
      <c r="C82" s="20" t="s">
        <v>101</v>
      </c>
      <c r="D82" s="47">
        <v>2509953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2509953</v>
      </c>
      <c r="O82" s="48">
        <f t="shared" si="11"/>
        <v>4.1501094591198298</v>
      </c>
      <c r="P82" s="9"/>
    </row>
    <row r="83" spans="1:16">
      <c r="A83" s="12"/>
      <c r="B83" s="25">
        <v>349</v>
      </c>
      <c r="C83" s="20" t="s">
        <v>1</v>
      </c>
      <c r="D83" s="47">
        <v>9439719</v>
      </c>
      <c r="E83" s="47">
        <v>69984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9509703</v>
      </c>
      <c r="O83" s="48">
        <f t="shared" si="11"/>
        <v>15.723923266180769</v>
      </c>
      <c r="P83" s="9"/>
    </row>
    <row r="84" spans="1:16" ht="15.75">
      <c r="A84" s="29" t="s">
        <v>70</v>
      </c>
      <c r="B84" s="30"/>
      <c r="C84" s="31"/>
      <c r="D84" s="32">
        <f>SUM(D85:D93)</f>
        <v>1636912</v>
      </c>
      <c r="E84" s="32">
        <f t="shared" ref="E84:M84" si="12">SUM(E85:E93)</f>
        <v>2114767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0</v>
      </c>
      <c r="J84" s="32">
        <f t="shared" si="12"/>
        <v>0</v>
      </c>
      <c r="K84" s="32">
        <f t="shared" si="12"/>
        <v>0</v>
      </c>
      <c r="L84" s="32">
        <f t="shared" si="12"/>
        <v>0</v>
      </c>
      <c r="M84" s="32">
        <f t="shared" si="12"/>
        <v>0</v>
      </c>
      <c r="N84" s="32">
        <f>SUM(D84:M84)</f>
        <v>3751679</v>
      </c>
      <c r="O84" s="46">
        <f t="shared" si="11"/>
        <v>6.2032550033730605</v>
      </c>
      <c r="P84" s="10"/>
    </row>
    <row r="85" spans="1:16">
      <c r="A85" s="13"/>
      <c r="B85" s="40">
        <v>351.1</v>
      </c>
      <c r="C85" s="21" t="s">
        <v>120</v>
      </c>
      <c r="D85" s="47">
        <v>15584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15584</v>
      </c>
      <c r="O85" s="48">
        <f t="shared" si="11"/>
        <v>2.5767536607627085E-2</v>
      </c>
      <c r="P85" s="9"/>
    </row>
    <row r="86" spans="1:16">
      <c r="A86" s="13"/>
      <c r="B86" s="40">
        <v>351.2</v>
      </c>
      <c r="C86" s="21" t="s">
        <v>150</v>
      </c>
      <c r="D86" s="47">
        <v>40801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3" si="13">SUM(D86:M86)</f>
        <v>40801</v>
      </c>
      <c r="O86" s="48">
        <f t="shared" si="11"/>
        <v>6.7462863265387113E-2</v>
      </c>
      <c r="P86" s="9"/>
    </row>
    <row r="87" spans="1:16">
      <c r="A87" s="13"/>
      <c r="B87" s="40">
        <v>351.5</v>
      </c>
      <c r="C87" s="21" t="s">
        <v>122</v>
      </c>
      <c r="D87" s="47">
        <v>962317</v>
      </c>
      <c r="E87" s="47">
        <v>731826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1694143</v>
      </c>
      <c r="O87" s="48">
        <f t="shared" si="11"/>
        <v>2.801199420627257</v>
      </c>
      <c r="P87" s="9"/>
    </row>
    <row r="88" spans="1:16">
      <c r="A88" s="13"/>
      <c r="B88" s="40">
        <v>351.6</v>
      </c>
      <c r="C88" s="21" t="s">
        <v>123</v>
      </c>
      <c r="D88" s="47">
        <v>271311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271311</v>
      </c>
      <c r="O88" s="48">
        <f t="shared" si="11"/>
        <v>0.44860216404978903</v>
      </c>
      <c r="P88" s="9"/>
    </row>
    <row r="89" spans="1:16">
      <c r="A89" s="13"/>
      <c r="B89" s="40">
        <v>351.8</v>
      </c>
      <c r="C89" s="21" t="s">
        <v>121</v>
      </c>
      <c r="D89" s="47">
        <v>0</v>
      </c>
      <c r="E89" s="47">
        <v>749713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749713</v>
      </c>
      <c r="O89" s="48">
        <f t="shared" si="11"/>
        <v>1.2396212251484808</v>
      </c>
      <c r="P89" s="9"/>
    </row>
    <row r="90" spans="1:16">
      <c r="A90" s="13"/>
      <c r="B90" s="40">
        <v>351.9</v>
      </c>
      <c r="C90" s="21" t="s">
        <v>127</v>
      </c>
      <c r="D90" s="47">
        <v>5467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5467</v>
      </c>
      <c r="O90" s="48">
        <f t="shared" si="11"/>
        <v>9.03947142157965E-3</v>
      </c>
      <c r="P90" s="9"/>
    </row>
    <row r="91" spans="1:16">
      <c r="A91" s="13"/>
      <c r="B91" s="40">
        <v>354</v>
      </c>
      <c r="C91" s="21" t="s">
        <v>124</v>
      </c>
      <c r="D91" s="47">
        <v>0</v>
      </c>
      <c r="E91" s="47">
        <v>31950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31950</v>
      </c>
      <c r="O91" s="48">
        <f t="shared" si="11"/>
        <v>5.2828079736504448E-2</v>
      </c>
      <c r="P91" s="9"/>
    </row>
    <row r="92" spans="1:16">
      <c r="A92" s="13"/>
      <c r="B92" s="40">
        <v>358.2</v>
      </c>
      <c r="C92" s="21" t="s">
        <v>151</v>
      </c>
      <c r="D92" s="47">
        <v>1737</v>
      </c>
      <c r="E92" s="47">
        <v>7512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9249</v>
      </c>
      <c r="O92" s="48">
        <f t="shared" si="11"/>
        <v>1.5292861016680115E-2</v>
      </c>
      <c r="P92" s="9"/>
    </row>
    <row r="93" spans="1:16">
      <c r="A93" s="13"/>
      <c r="B93" s="40">
        <v>359</v>
      </c>
      <c r="C93" s="21" t="s">
        <v>126</v>
      </c>
      <c r="D93" s="47">
        <v>339695</v>
      </c>
      <c r="E93" s="47">
        <v>593766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933461</v>
      </c>
      <c r="O93" s="48">
        <f t="shared" si="11"/>
        <v>1.5434413814997552</v>
      </c>
      <c r="P93" s="9"/>
    </row>
    <row r="94" spans="1:16" ht="15.75">
      <c r="A94" s="29" t="s">
        <v>4</v>
      </c>
      <c r="B94" s="30"/>
      <c r="C94" s="31"/>
      <c r="D94" s="32">
        <f t="shared" ref="D94:M94" si="14">SUM(D95:D101)</f>
        <v>5095143</v>
      </c>
      <c r="E94" s="32">
        <f t="shared" si="14"/>
        <v>18659873</v>
      </c>
      <c r="F94" s="32">
        <f t="shared" si="14"/>
        <v>411105</v>
      </c>
      <c r="G94" s="32">
        <f t="shared" si="14"/>
        <v>865204</v>
      </c>
      <c r="H94" s="32">
        <f t="shared" si="14"/>
        <v>0</v>
      </c>
      <c r="I94" s="32">
        <f t="shared" si="14"/>
        <v>6168028</v>
      </c>
      <c r="J94" s="32">
        <f t="shared" si="14"/>
        <v>3264811</v>
      </c>
      <c r="K94" s="32">
        <f t="shared" si="14"/>
        <v>0</v>
      </c>
      <c r="L94" s="32">
        <f t="shared" si="14"/>
        <v>0</v>
      </c>
      <c r="M94" s="32">
        <f t="shared" si="14"/>
        <v>0</v>
      </c>
      <c r="N94" s="32">
        <f>SUM(D94:M94)</f>
        <v>34464164</v>
      </c>
      <c r="O94" s="46">
        <f t="shared" si="11"/>
        <v>56.985151919998941</v>
      </c>
      <c r="P94" s="10"/>
    </row>
    <row r="95" spans="1:16">
      <c r="A95" s="12"/>
      <c r="B95" s="25">
        <v>361.1</v>
      </c>
      <c r="C95" s="20" t="s">
        <v>128</v>
      </c>
      <c r="D95" s="47">
        <v>1284624</v>
      </c>
      <c r="E95" s="47">
        <v>3943574</v>
      </c>
      <c r="F95" s="47">
        <v>433722</v>
      </c>
      <c r="G95" s="47">
        <v>540197</v>
      </c>
      <c r="H95" s="47">
        <v>0</v>
      </c>
      <c r="I95" s="47">
        <v>3380952</v>
      </c>
      <c r="J95" s="47">
        <v>455438</v>
      </c>
      <c r="K95" s="47">
        <v>0</v>
      </c>
      <c r="L95" s="47">
        <v>0</v>
      </c>
      <c r="M95" s="47">
        <v>0</v>
      </c>
      <c r="N95" s="47">
        <f>SUM(D95:M95)</f>
        <v>10038507</v>
      </c>
      <c r="O95" s="48">
        <f t="shared" si="11"/>
        <v>16.598280069842193</v>
      </c>
      <c r="P95" s="9"/>
    </row>
    <row r="96" spans="1:16">
      <c r="A96" s="12"/>
      <c r="B96" s="25">
        <v>361.3</v>
      </c>
      <c r="C96" s="20" t="s">
        <v>129</v>
      </c>
      <c r="D96" s="47">
        <v>-18869</v>
      </c>
      <c r="E96" s="47">
        <v>-176134</v>
      </c>
      <c r="F96" s="47">
        <v>-22647</v>
      </c>
      <c r="G96" s="47">
        <v>-23395</v>
      </c>
      <c r="H96" s="47">
        <v>0</v>
      </c>
      <c r="I96" s="47">
        <v>-149638</v>
      </c>
      <c r="J96" s="47">
        <v>-23889</v>
      </c>
      <c r="K96" s="47">
        <v>0</v>
      </c>
      <c r="L96" s="47">
        <v>0</v>
      </c>
      <c r="M96" s="47">
        <v>0</v>
      </c>
      <c r="N96" s="47">
        <f t="shared" ref="N96:N101" si="15">SUM(D96:M96)</f>
        <v>-414572</v>
      </c>
      <c r="O96" s="48">
        <f t="shared" si="11"/>
        <v>-0.68547864389740609</v>
      </c>
      <c r="P96" s="9"/>
    </row>
    <row r="97" spans="1:119">
      <c r="A97" s="12"/>
      <c r="B97" s="25">
        <v>362</v>
      </c>
      <c r="C97" s="20" t="s">
        <v>130</v>
      </c>
      <c r="D97" s="47">
        <v>1151879</v>
      </c>
      <c r="E97" s="47">
        <v>113347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1265226</v>
      </c>
      <c r="O97" s="48">
        <f t="shared" si="11"/>
        <v>2.092001878331724</v>
      </c>
      <c r="P97" s="9"/>
    </row>
    <row r="98" spans="1:119">
      <c r="A98" s="12"/>
      <c r="B98" s="25">
        <v>364</v>
      </c>
      <c r="C98" s="20" t="s">
        <v>131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-2270476</v>
      </c>
      <c r="J98" s="47">
        <v>541542</v>
      </c>
      <c r="K98" s="47">
        <v>0</v>
      </c>
      <c r="L98" s="47">
        <v>0</v>
      </c>
      <c r="M98" s="47">
        <v>0</v>
      </c>
      <c r="N98" s="47">
        <f t="shared" si="15"/>
        <v>-1728934</v>
      </c>
      <c r="O98" s="48">
        <f t="shared" si="11"/>
        <v>-2.8587249831346977</v>
      </c>
      <c r="P98" s="9"/>
    </row>
    <row r="99" spans="1:119">
      <c r="A99" s="12"/>
      <c r="B99" s="25">
        <v>365</v>
      </c>
      <c r="C99" s="20" t="s">
        <v>132</v>
      </c>
      <c r="D99" s="47">
        <v>2148</v>
      </c>
      <c r="E99" s="47">
        <v>1056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3204</v>
      </c>
      <c r="O99" s="48">
        <f t="shared" si="11"/>
        <v>5.297689122871996E-3</v>
      </c>
      <c r="P99" s="9"/>
    </row>
    <row r="100" spans="1:119">
      <c r="A100" s="12"/>
      <c r="B100" s="25">
        <v>366</v>
      </c>
      <c r="C100" s="20" t="s">
        <v>133</v>
      </c>
      <c r="D100" s="47">
        <v>0</v>
      </c>
      <c r="E100" s="47">
        <v>39791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39791</v>
      </c>
      <c r="O100" s="48">
        <f t="shared" si="11"/>
        <v>6.5792867630524207E-2</v>
      </c>
      <c r="P100" s="9"/>
    </row>
    <row r="101" spans="1:119">
      <c r="A101" s="12"/>
      <c r="B101" s="25">
        <v>369.9</v>
      </c>
      <c r="C101" s="20" t="s">
        <v>134</v>
      </c>
      <c r="D101" s="47">
        <v>2675361</v>
      </c>
      <c r="E101" s="47">
        <v>14738239</v>
      </c>
      <c r="F101" s="47">
        <v>30</v>
      </c>
      <c r="G101" s="47">
        <v>348402</v>
      </c>
      <c r="H101" s="47">
        <v>0</v>
      </c>
      <c r="I101" s="47">
        <v>5207190</v>
      </c>
      <c r="J101" s="47">
        <v>2291720</v>
      </c>
      <c r="K101" s="47">
        <v>0</v>
      </c>
      <c r="L101" s="47">
        <v>0</v>
      </c>
      <c r="M101" s="47">
        <v>0</v>
      </c>
      <c r="N101" s="47">
        <f t="shared" si="15"/>
        <v>25260942</v>
      </c>
      <c r="O101" s="48">
        <f t="shared" ref="O101:O110" si="16">(N101/O$112)</f>
        <v>41.767983042103729</v>
      </c>
      <c r="P101" s="9"/>
    </row>
    <row r="102" spans="1:119" ht="15.75">
      <c r="A102" s="29" t="s">
        <v>71</v>
      </c>
      <c r="B102" s="30"/>
      <c r="C102" s="31"/>
      <c r="D102" s="32">
        <f t="shared" ref="D102:M102" si="17">SUM(D103:D109)</f>
        <v>6093642</v>
      </c>
      <c r="E102" s="32">
        <f t="shared" si="17"/>
        <v>7942267</v>
      </c>
      <c r="F102" s="32">
        <f t="shared" si="17"/>
        <v>98571182</v>
      </c>
      <c r="G102" s="32">
        <f t="shared" si="17"/>
        <v>570697</v>
      </c>
      <c r="H102" s="32">
        <f t="shared" si="17"/>
        <v>0</v>
      </c>
      <c r="I102" s="32">
        <f t="shared" si="17"/>
        <v>1500391</v>
      </c>
      <c r="J102" s="32">
        <f t="shared" si="17"/>
        <v>6326726</v>
      </c>
      <c r="K102" s="32">
        <f t="shared" si="17"/>
        <v>0</v>
      </c>
      <c r="L102" s="32">
        <f t="shared" si="17"/>
        <v>0</v>
      </c>
      <c r="M102" s="32">
        <f t="shared" si="17"/>
        <v>0</v>
      </c>
      <c r="N102" s="32">
        <f>SUM(D102:M102)</f>
        <v>121004905</v>
      </c>
      <c r="O102" s="46">
        <f t="shared" si="16"/>
        <v>200.07689420494981</v>
      </c>
      <c r="P102" s="9"/>
    </row>
    <row r="103" spans="1:119">
      <c r="A103" s="12"/>
      <c r="B103" s="25">
        <v>381</v>
      </c>
      <c r="C103" s="20" t="s">
        <v>135</v>
      </c>
      <c r="D103" s="47">
        <v>5726796</v>
      </c>
      <c r="E103" s="47">
        <v>7778617</v>
      </c>
      <c r="F103" s="47">
        <v>9027402</v>
      </c>
      <c r="G103" s="47">
        <v>570697</v>
      </c>
      <c r="H103" s="47">
        <v>0</v>
      </c>
      <c r="I103" s="47">
        <v>154006</v>
      </c>
      <c r="J103" s="47">
        <v>971680</v>
      </c>
      <c r="K103" s="47">
        <v>0</v>
      </c>
      <c r="L103" s="47">
        <v>0</v>
      </c>
      <c r="M103" s="47">
        <v>0</v>
      </c>
      <c r="N103" s="47">
        <f>SUM(D103:M103)</f>
        <v>24229198</v>
      </c>
      <c r="O103" s="48">
        <f t="shared" si="16"/>
        <v>40.06203455072157</v>
      </c>
      <c r="P103" s="9"/>
    </row>
    <row r="104" spans="1:119">
      <c r="A104" s="12"/>
      <c r="B104" s="25">
        <v>384</v>
      </c>
      <c r="C104" s="20" t="s">
        <v>156</v>
      </c>
      <c r="D104" s="47">
        <v>0</v>
      </c>
      <c r="E104" s="47">
        <v>0</v>
      </c>
      <c r="F104" s="47">
        <v>4243780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09" si="18">SUM(D104:M104)</f>
        <v>4243780</v>
      </c>
      <c r="O104" s="48">
        <f t="shared" si="16"/>
        <v>7.0169248270479772</v>
      </c>
      <c r="P104" s="9"/>
    </row>
    <row r="105" spans="1:119">
      <c r="A105" s="12"/>
      <c r="B105" s="25">
        <v>385</v>
      </c>
      <c r="C105" s="20" t="s">
        <v>157</v>
      </c>
      <c r="D105" s="47">
        <v>0</v>
      </c>
      <c r="E105" s="47">
        <v>0</v>
      </c>
      <c r="F105" s="47">
        <v>85300000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8"/>
        <v>85300000</v>
      </c>
      <c r="O105" s="48">
        <f t="shared" si="16"/>
        <v>141.04022539980687</v>
      </c>
      <c r="P105" s="9"/>
    </row>
    <row r="106" spans="1:119">
      <c r="A106" s="12"/>
      <c r="B106" s="25">
        <v>388.1</v>
      </c>
      <c r="C106" s="20" t="s">
        <v>136</v>
      </c>
      <c r="D106" s="47">
        <v>366846</v>
      </c>
      <c r="E106" s="47">
        <v>24556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8"/>
        <v>391402</v>
      </c>
      <c r="O106" s="48">
        <f t="shared" si="16"/>
        <v>0.64716795195703647</v>
      </c>
      <c r="P106" s="9"/>
    </row>
    <row r="107" spans="1:119">
      <c r="A107" s="12"/>
      <c r="B107" s="25">
        <v>389.2</v>
      </c>
      <c r="C107" s="20" t="s">
        <v>137</v>
      </c>
      <c r="D107" s="47">
        <v>0</v>
      </c>
      <c r="E107" s="47">
        <v>139094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8"/>
        <v>139094</v>
      </c>
      <c r="O107" s="48">
        <f t="shared" si="16"/>
        <v>0.22998650775803914</v>
      </c>
      <c r="P107" s="9"/>
    </row>
    <row r="108" spans="1:119">
      <c r="A108" s="12"/>
      <c r="B108" s="25">
        <v>389.7</v>
      </c>
      <c r="C108" s="20" t="s">
        <v>158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4868531</v>
      </c>
      <c r="K108" s="47">
        <v>0</v>
      </c>
      <c r="L108" s="47">
        <v>0</v>
      </c>
      <c r="M108" s="47">
        <v>0</v>
      </c>
      <c r="N108" s="47">
        <f t="shared" si="18"/>
        <v>4868531</v>
      </c>
      <c r="O108" s="48">
        <f t="shared" si="16"/>
        <v>8.0499262556383027</v>
      </c>
      <c r="P108" s="9"/>
    </row>
    <row r="109" spans="1:119" ht="15.75" thickBot="1">
      <c r="A109" s="12"/>
      <c r="B109" s="25">
        <v>389.8</v>
      </c>
      <c r="C109" s="20" t="s">
        <v>159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1346385</v>
      </c>
      <c r="J109" s="47">
        <v>486515</v>
      </c>
      <c r="K109" s="47">
        <v>0</v>
      </c>
      <c r="L109" s="47">
        <v>0</v>
      </c>
      <c r="M109" s="47">
        <v>0</v>
      </c>
      <c r="N109" s="47">
        <f t="shared" si="18"/>
        <v>1832900</v>
      </c>
      <c r="O109" s="48">
        <f t="shared" si="16"/>
        <v>3.0306287120200004</v>
      </c>
      <c r="P109" s="9"/>
    </row>
    <row r="110" spans="1:119" ht="16.5" thickBot="1">
      <c r="A110" s="14" t="s">
        <v>102</v>
      </c>
      <c r="B110" s="23"/>
      <c r="C110" s="22"/>
      <c r="D110" s="15">
        <f t="shared" ref="D110:M110" si="19">SUM(D5,D19,D28,D55,D84,D94,D102)</f>
        <v>260906838</v>
      </c>
      <c r="E110" s="15">
        <f t="shared" si="19"/>
        <v>228139020</v>
      </c>
      <c r="F110" s="15">
        <f t="shared" si="19"/>
        <v>116219906</v>
      </c>
      <c r="G110" s="15">
        <f t="shared" si="19"/>
        <v>4319184</v>
      </c>
      <c r="H110" s="15">
        <f t="shared" si="19"/>
        <v>0</v>
      </c>
      <c r="I110" s="15">
        <f t="shared" si="19"/>
        <v>95654423</v>
      </c>
      <c r="J110" s="15">
        <f t="shared" si="19"/>
        <v>70413622</v>
      </c>
      <c r="K110" s="15">
        <f t="shared" si="19"/>
        <v>0</v>
      </c>
      <c r="L110" s="15">
        <f t="shared" si="19"/>
        <v>0</v>
      </c>
      <c r="M110" s="15">
        <f t="shared" si="19"/>
        <v>0</v>
      </c>
      <c r="N110" s="15">
        <f>SUM(D110:M110)</f>
        <v>775652993</v>
      </c>
      <c r="O110" s="38">
        <f t="shared" si="16"/>
        <v>1282.5119925528115</v>
      </c>
      <c r="P110" s="6"/>
      <c r="Q110" s="2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1:119">
      <c r="A111" s="16"/>
      <c r="B111" s="18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9"/>
    </row>
    <row r="112" spans="1:119">
      <c r="A112" s="41"/>
      <c r="B112" s="42"/>
      <c r="C112" s="42"/>
      <c r="D112" s="43"/>
      <c r="E112" s="43"/>
      <c r="F112" s="43"/>
      <c r="G112" s="43"/>
      <c r="H112" s="43"/>
      <c r="I112" s="43"/>
      <c r="J112" s="43"/>
      <c r="K112" s="43"/>
      <c r="L112" s="49" t="s">
        <v>160</v>
      </c>
      <c r="M112" s="49"/>
      <c r="N112" s="49"/>
      <c r="O112" s="44">
        <v>604792</v>
      </c>
    </row>
    <row r="113" spans="1:15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2"/>
    </row>
    <row r="114" spans="1:15" ht="15.75" customHeight="1" thickBot="1">
      <c r="A114" s="53" t="s">
        <v>153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</row>
  </sheetData>
  <mergeCells count="10">
    <mergeCell ref="L112:N112"/>
    <mergeCell ref="A113:O113"/>
    <mergeCell ref="A114:O1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SUM(D6:D18)</f>
        <v>195734813</v>
      </c>
      <c r="E5" s="27">
        <f t="shared" ref="E5:M5" si="0">SUM(E6:E18)</f>
        <v>109308411</v>
      </c>
      <c r="F5" s="27">
        <f t="shared" si="0"/>
        <v>6371421</v>
      </c>
      <c r="G5" s="27">
        <f t="shared" si="0"/>
        <v>2905929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314320574</v>
      </c>
      <c r="O5" s="33">
        <f t="shared" ref="O5:O36" si="1">(N5/O$117)</f>
        <v>522.04481684783957</v>
      </c>
      <c r="P5" s="6"/>
    </row>
    <row r="6" spans="1:133">
      <c r="A6" s="12"/>
      <c r="B6" s="25">
        <v>311</v>
      </c>
      <c r="C6" s="20" t="s">
        <v>3</v>
      </c>
      <c r="D6" s="47">
        <v>159010843</v>
      </c>
      <c r="E6" s="47">
        <v>53551482</v>
      </c>
      <c r="F6" s="47">
        <v>1771420</v>
      </c>
      <c r="G6" s="47">
        <v>305930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214639675</v>
      </c>
      <c r="O6" s="48">
        <f t="shared" si="1"/>
        <v>356.48805421071427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5986541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5986541</v>
      </c>
      <c r="O7" s="48">
        <f t="shared" si="1"/>
        <v>9.9428512111876035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2010179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2010179</v>
      </c>
      <c r="O8" s="48">
        <f t="shared" si="1"/>
        <v>3.3386409121484153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11142338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11142338</v>
      </c>
      <c r="O9" s="48">
        <f t="shared" si="1"/>
        <v>18.505946735980203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6943812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6943812</v>
      </c>
      <c r="O10" s="48">
        <f t="shared" si="1"/>
        <v>11.532751476095966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29610872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29610872</v>
      </c>
      <c r="O11" s="48">
        <f t="shared" si="1"/>
        <v>49.17973409511788</v>
      </c>
      <c r="P11" s="9"/>
    </row>
    <row r="12" spans="1:133">
      <c r="A12" s="12"/>
      <c r="B12" s="25">
        <v>314.10000000000002</v>
      </c>
      <c r="C12" s="20" t="s">
        <v>16</v>
      </c>
      <c r="D12" s="47">
        <v>20154086</v>
      </c>
      <c r="E12" s="47">
        <v>0</v>
      </c>
      <c r="F12" s="47">
        <v>3938201</v>
      </c>
      <c r="G12" s="47">
        <v>2166560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26258847</v>
      </c>
      <c r="O12" s="48">
        <f t="shared" si="1"/>
        <v>43.612464810370454</v>
      </c>
      <c r="P12" s="9"/>
    </row>
    <row r="13" spans="1:133">
      <c r="A13" s="12"/>
      <c r="B13" s="25">
        <v>314.3</v>
      </c>
      <c r="C13" s="20" t="s">
        <v>17</v>
      </c>
      <c r="D13" s="47">
        <v>2751473</v>
      </c>
      <c r="E13" s="47">
        <v>0</v>
      </c>
      <c r="F13" s="47">
        <v>537651</v>
      </c>
      <c r="G13" s="47">
        <v>342966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3632090</v>
      </c>
      <c r="O13" s="48">
        <f t="shared" si="1"/>
        <v>6.0324201330354841</v>
      </c>
      <c r="P13" s="9"/>
    </row>
    <row r="14" spans="1:133">
      <c r="A14" s="12"/>
      <c r="B14" s="25">
        <v>314.39999999999998</v>
      </c>
      <c r="C14" s="20" t="s">
        <v>18</v>
      </c>
      <c r="D14" s="47">
        <v>635245</v>
      </c>
      <c r="E14" s="47">
        <v>0</v>
      </c>
      <c r="F14" s="47">
        <v>124130</v>
      </c>
      <c r="G14" s="47">
        <v>90471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849846</v>
      </c>
      <c r="O14" s="48">
        <f t="shared" si="1"/>
        <v>1.411481576827577</v>
      </c>
      <c r="P14" s="9"/>
    </row>
    <row r="15" spans="1:133">
      <c r="A15" s="12"/>
      <c r="B15" s="25">
        <v>314.7</v>
      </c>
      <c r="C15" s="20" t="s">
        <v>19</v>
      </c>
      <c r="D15" s="47">
        <v>95</v>
      </c>
      <c r="E15" s="47">
        <v>0</v>
      </c>
      <c r="F15" s="47">
        <v>19</v>
      </c>
      <c r="G15" s="47">
        <v>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116</v>
      </c>
      <c r="O15" s="48">
        <f t="shared" si="1"/>
        <v>1.9266062664529684E-4</v>
      </c>
      <c r="P15" s="9"/>
    </row>
    <row r="16" spans="1:133">
      <c r="A16" s="12"/>
      <c r="B16" s="25">
        <v>315</v>
      </c>
      <c r="C16" s="20" t="s">
        <v>20</v>
      </c>
      <c r="D16" s="47">
        <v>11911630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11911630</v>
      </c>
      <c r="O16" s="48">
        <f t="shared" si="1"/>
        <v>19.783638794542391</v>
      </c>
      <c r="P16" s="9"/>
    </row>
    <row r="17" spans="1:16">
      <c r="A17" s="12"/>
      <c r="B17" s="25">
        <v>316</v>
      </c>
      <c r="C17" s="20" t="s">
        <v>21</v>
      </c>
      <c r="D17" s="47">
        <v>1271441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1271441</v>
      </c>
      <c r="O17" s="48">
        <f t="shared" si="1"/>
        <v>2.1116949982976108</v>
      </c>
      <c r="P17" s="9"/>
    </row>
    <row r="18" spans="1:16">
      <c r="A18" s="12"/>
      <c r="B18" s="25">
        <v>319</v>
      </c>
      <c r="C18" s="20" t="s">
        <v>22</v>
      </c>
      <c r="D18" s="47">
        <v>0</v>
      </c>
      <c r="E18" s="47">
        <v>63187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63187</v>
      </c>
      <c r="O18" s="48">
        <f t="shared" si="1"/>
        <v>0.10494523289514113</v>
      </c>
      <c r="P18" s="9"/>
    </row>
    <row r="19" spans="1:16" ht="15.75">
      <c r="A19" s="29" t="s">
        <v>23</v>
      </c>
      <c r="B19" s="30"/>
      <c r="C19" s="31"/>
      <c r="D19" s="32">
        <f t="shared" ref="D19:M19" si="3">SUM(D20:D31)</f>
        <v>463404</v>
      </c>
      <c r="E19" s="32">
        <f t="shared" si="3"/>
        <v>39269129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39732533</v>
      </c>
      <c r="O19" s="46">
        <f t="shared" si="1"/>
        <v>65.990471603318412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3009893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3009893</v>
      </c>
      <c r="O20" s="48">
        <f t="shared" si="1"/>
        <v>4.9990333751318312</v>
      </c>
      <c r="P20" s="9"/>
    </row>
    <row r="21" spans="1:16">
      <c r="A21" s="12"/>
      <c r="B21" s="25">
        <v>323.7</v>
      </c>
      <c r="C21" s="20" t="s">
        <v>24</v>
      </c>
      <c r="D21" s="47">
        <v>147367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0" si="4">SUM(D21:M21)</f>
        <v>147367</v>
      </c>
      <c r="O21" s="48">
        <f t="shared" si="1"/>
        <v>0.24475705661066774</v>
      </c>
      <c r="P21" s="9"/>
    </row>
    <row r="22" spans="1:16">
      <c r="A22" s="12"/>
      <c r="B22" s="25">
        <v>324.11</v>
      </c>
      <c r="C22" s="20" t="s">
        <v>25</v>
      </c>
      <c r="D22" s="47">
        <v>0</v>
      </c>
      <c r="E22" s="47">
        <v>280032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280032</v>
      </c>
      <c r="O22" s="48">
        <f t="shared" si="1"/>
        <v>0.46509603966151519</v>
      </c>
      <c r="P22" s="9"/>
    </row>
    <row r="23" spans="1:16">
      <c r="A23" s="12"/>
      <c r="B23" s="25">
        <v>324.12</v>
      </c>
      <c r="C23" s="20" t="s">
        <v>26</v>
      </c>
      <c r="D23" s="47">
        <v>0</v>
      </c>
      <c r="E23" s="47">
        <v>146224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146224</v>
      </c>
      <c r="O23" s="48">
        <f t="shared" si="1"/>
        <v>0.24285868509122316</v>
      </c>
      <c r="P23" s="9"/>
    </row>
    <row r="24" spans="1:16">
      <c r="A24" s="12"/>
      <c r="B24" s="25">
        <v>324.31</v>
      </c>
      <c r="C24" s="20" t="s">
        <v>27</v>
      </c>
      <c r="D24" s="47">
        <v>0</v>
      </c>
      <c r="E24" s="47">
        <v>4018696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4018696</v>
      </c>
      <c r="O24" s="48">
        <f t="shared" si="1"/>
        <v>6.6745214625598948</v>
      </c>
      <c r="P24" s="9"/>
    </row>
    <row r="25" spans="1:16">
      <c r="A25" s="12"/>
      <c r="B25" s="25">
        <v>324.32</v>
      </c>
      <c r="C25" s="20" t="s">
        <v>28</v>
      </c>
      <c r="D25" s="47">
        <v>0</v>
      </c>
      <c r="E25" s="47">
        <v>1152806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1152806</v>
      </c>
      <c r="O25" s="48">
        <f t="shared" si="1"/>
        <v>1.9146579858660178</v>
      </c>
      <c r="P25" s="9"/>
    </row>
    <row r="26" spans="1:16">
      <c r="A26" s="12"/>
      <c r="B26" s="25">
        <v>324.61</v>
      </c>
      <c r="C26" s="20" t="s">
        <v>29</v>
      </c>
      <c r="D26" s="47">
        <v>0</v>
      </c>
      <c r="E26" s="47">
        <v>158757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158757</v>
      </c>
      <c r="O26" s="48">
        <f t="shared" si="1"/>
        <v>0.26367433710627058</v>
      </c>
      <c r="P26" s="9"/>
    </row>
    <row r="27" spans="1:16">
      <c r="A27" s="12"/>
      <c r="B27" s="25">
        <v>324.62</v>
      </c>
      <c r="C27" s="20" t="s">
        <v>30</v>
      </c>
      <c r="D27" s="47">
        <v>0</v>
      </c>
      <c r="E27" s="47">
        <v>29460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29460</v>
      </c>
      <c r="O27" s="48">
        <f t="shared" si="1"/>
        <v>4.8929155698021073E-2</v>
      </c>
      <c r="P27" s="9"/>
    </row>
    <row r="28" spans="1:16">
      <c r="A28" s="12"/>
      <c r="B28" s="25">
        <v>324.70999999999998</v>
      </c>
      <c r="C28" s="20" t="s">
        <v>31</v>
      </c>
      <c r="D28" s="47">
        <v>121740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121740</v>
      </c>
      <c r="O28" s="48">
        <f t="shared" si="1"/>
        <v>0.20219400592929687</v>
      </c>
      <c r="P28" s="9"/>
    </row>
    <row r="29" spans="1:16">
      <c r="A29" s="12"/>
      <c r="B29" s="25">
        <v>325.10000000000002</v>
      </c>
      <c r="C29" s="20" t="s">
        <v>32</v>
      </c>
      <c r="D29" s="47">
        <v>0</v>
      </c>
      <c r="E29" s="47">
        <v>114251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114251</v>
      </c>
      <c r="O29" s="48">
        <f t="shared" si="1"/>
        <v>0.18975576943837766</v>
      </c>
      <c r="P29" s="9"/>
    </row>
    <row r="30" spans="1:16">
      <c r="A30" s="12"/>
      <c r="B30" s="25">
        <v>325.2</v>
      </c>
      <c r="C30" s="20" t="s">
        <v>33</v>
      </c>
      <c r="D30" s="47">
        <v>0</v>
      </c>
      <c r="E30" s="47">
        <v>30185565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30185565</v>
      </c>
      <c r="O30" s="48">
        <f t="shared" si="1"/>
        <v>50.134223004675341</v>
      </c>
      <c r="P30" s="9"/>
    </row>
    <row r="31" spans="1:16">
      <c r="A31" s="12"/>
      <c r="B31" s="25">
        <v>329</v>
      </c>
      <c r="C31" s="20" t="s">
        <v>34</v>
      </c>
      <c r="D31" s="47">
        <v>194297</v>
      </c>
      <c r="E31" s="47">
        <v>173445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367742</v>
      </c>
      <c r="O31" s="48">
        <f t="shared" si="1"/>
        <v>0.61077072554995471</v>
      </c>
      <c r="P31" s="9"/>
    </row>
    <row r="32" spans="1:16" ht="15.75">
      <c r="A32" s="29" t="s">
        <v>37</v>
      </c>
      <c r="B32" s="30"/>
      <c r="C32" s="31"/>
      <c r="D32" s="32">
        <f>SUM(D33:D60)</f>
        <v>25200778</v>
      </c>
      <c r="E32" s="32">
        <f t="shared" ref="E32:M32" si="5">SUM(E33:E60)</f>
        <v>73607207</v>
      </c>
      <c r="F32" s="32">
        <f t="shared" si="5"/>
        <v>11071814</v>
      </c>
      <c r="G32" s="32">
        <f t="shared" si="5"/>
        <v>0</v>
      </c>
      <c r="H32" s="32">
        <f t="shared" si="5"/>
        <v>0</v>
      </c>
      <c r="I32" s="32">
        <f t="shared" si="5"/>
        <v>95239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5">
        <f>SUM(D32:M32)</f>
        <v>109975038</v>
      </c>
      <c r="O32" s="46">
        <f t="shared" si="1"/>
        <v>182.65396324500287</v>
      </c>
      <c r="P32" s="10"/>
    </row>
    <row r="33" spans="1:16">
      <c r="A33" s="12"/>
      <c r="B33" s="25">
        <v>331.1</v>
      </c>
      <c r="C33" s="20" t="s">
        <v>35</v>
      </c>
      <c r="D33" s="47">
        <v>0</v>
      </c>
      <c r="E33" s="47">
        <v>5219703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5219703</v>
      </c>
      <c r="O33" s="48">
        <f t="shared" si="1"/>
        <v>8.6692349213994468</v>
      </c>
      <c r="P33" s="9"/>
    </row>
    <row r="34" spans="1:16">
      <c r="A34" s="12"/>
      <c r="B34" s="25">
        <v>331.2</v>
      </c>
      <c r="C34" s="20" t="s">
        <v>36</v>
      </c>
      <c r="D34" s="47">
        <v>1875</v>
      </c>
      <c r="E34" s="47">
        <v>490641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492516</v>
      </c>
      <c r="O34" s="48">
        <f t="shared" si="1"/>
        <v>0.8180038033865088</v>
      </c>
      <c r="P34" s="9"/>
    </row>
    <row r="35" spans="1:16">
      <c r="A35" s="12"/>
      <c r="B35" s="25">
        <v>331.42</v>
      </c>
      <c r="C35" s="20" t="s">
        <v>41</v>
      </c>
      <c r="D35" s="47">
        <v>0</v>
      </c>
      <c r="E35" s="47">
        <v>5815926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0" si="6">SUM(D35:M35)</f>
        <v>5815926</v>
      </c>
      <c r="O35" s="48">
        <f t="shared" si="1"/>
        <v>9.6594823076092649</v>
      </c>
      <c r="P35" s="9"/>
    </row>
    <row r="36" spans="1:16">
      <c r="A36" s="12"/>
      <c r="B36" s="25">
        <v>331.49</v>
      </c>
      <c r="C36" s="20" t="s">
        <v>42</v>
      </c>
      <c r="D36" s="47">
        <v>0</v>
      </c>
      <c r="E36" s="47">
        <v>1575863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1575863</v>
      </c>
      <c r="O36" s="48">
        <f t="shared" si="1"/>
        <v>2.6172995955787708</v>
      </c>
      <c r="P36" s="9"/>
    </row>
    <row r="37" spans="1:16">
      <c r="A37" s="12"/>
      <c r="B37" s="25">
        <v>331.5</v>
      </c>
      <c r="C37" s="20" t="s">
        <v>38</v>
      </c>
      <c r="D37" s="47">
        <v>0</v>
      </c>
      <c r="E37" s="47">
        <v>14468002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14468002</v>
      </c>
      <c r="O37" s="48">
        <f t="shared" ref="O37:O68" si="7">(N37/O$117)</f>
        <v>24.029433893322484</v>
      </c>
      <c r="P37" s="9"/>
    </row>
    <row r="38" spans="1:16">
      <c r="A38" s="12"/>
      <c r="B38" s="25">
        <v>331.65</v>
      </c>
      <c r="C38" s="20" t="s">
        <v>43</v>
      </c>
      <c r="D38" s="47">
        <v>446800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446800</v>
      </c>
      <c r="O38" s="48">
        <f t="shared" si="7"/>
        <v>0.74207558607860891</v>
      </c>
      <c r="P38" s="9"/>
    </row>
    <row r="39" spans="1:16">
      <c r="A39" s="12"/>
      <c r="B39" s="25">
        <v>331.69</v>
      </c>
      <c r="C39" s="20" t="s">
        <v>44</v>
      </c>
      <c r="D39" s="47">
        <v>40009</v>
      </c>
      <c r="E39" s="47">
        <v>3165219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3205228</v>
      </c>
      <c r="O39" s="48">
        <f t="shared" si="7"/>
        <v>5.3234589225952718</v>
      </c>
      <c r="P39" s="9"/>
    </row>
    <row r="40" spans="1:16">
      <c r="A40" s="12"/>
      <c r="B40" s="25">
        <v>334.2</v>
      </c>
      <c r="C40" s="20" t="s">
        <v>39</v>
      </c>
      <c r="D40" s="47">
        <v>56</v>
      </c>
      <c r="E40" s="47">
        <v>4414867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4414923</v>
      </c>
      <c r="O40" s="48">
        <f t="shared" si="7"/>
        <v>7.3326019980235673</v>
      </c>
      <c r="P40" s="9"/>
    </row>
    <row r="41" spans="1:16">
      <c r="A41" s="12"/>
      <c r="B41" s="25">
        <v>334.34</v>
      </c>
      <c r="C41" s="20" t="s">
        <v>45</v>
      </c>
      <c r="D41" s="47">
        <v>0</v>
      </c>
      <c r="E41" s="47">
        <v>37683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37683</v>
      </c>
      <c r="O41" s="48">
        <f t="shared" si="7"/>
        <v>6.2586468912713106E-2</v>
      </c>
      <c r="P41" s="9"/>
    </row>
    <row r="42" spans="1:16">
      <c r="A42" s="12"/>
      <c r="B42" s="25">
        <v>334.39</v>
      </c>
      <c r="C42" s="20" t="s">
        <v>46</v>
      </c>
      <c r="D42" s="47">
        <v>285534</v>
      </c>
      <c r="E42" s="47">
        <v>19744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6" si="8">SUM(D42:M42)</f>
        <v>305278</v>
      </c>
      <c r="O42" s="48">
        <f t="shared" si="7"/>
        <v>0.50702629983640457</v>
      </c>
      <c r="P42" s="9"/>
    </row>
    <row r="43" spans="1:16">
      <c r="A43" s="12"/>
      <c r="B43" s="25">
        <v>334.49</v>
      </c>
      <c r="C43" s="20" t="s">
        <v>47</v>
      </c>
      <c r="D43" s="47">
        <v>0</v>
      </c>
      <c r="E43" s="47">
        <v>4795871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4795871</v>
      </c>
      <c r="O43" s="48">
        <f t="shared" si="7"/>
        <v>7.9653061393966071</v>
      </c>
      <c r="P43" s="9"/>
    </row>
    <row r="44" spans="1:16">
      <c r="A44" s="12"/>
      <c r="B44" s="25">
        <v>334.5</v>
      </c>
      <c r="C44" s="20" t="s">
        <v>48</v>
      </c>
      <c r="D44" s="47">
        <v>0</v>
      </c>
      <c r="E44" s="47">
        <v>3138541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3138541</v>
      </c>
      <c r="O44" s="48">
        <f t="shared" si="7"/>
        <v>5.2127006535513498</v>
      </c>
      <c r="P44" s="9"/>
    </row>
    <row r="45" spans="1:16">
      <c r="A45" s="12"/>
      <c r="B45" s="25">
        <v>334.69</v>
      </c>
      <c r="C45" s="20" t="s">
        <v>49</v>
      </c>
      <c r="D45" s="47">
        <v>0</v>
      </c>
      <c r="E45" s="47">
        <v>2970248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2970248</v>
      </c>
      <c r="O45" s="48">
        <f t="shared" si="7"/>
        <v>4.9331882842408588</v>
      </c>
      <c r="P45" s="9"/>
    </row>
    <row r="46" spans="1:16">
      <c r="A46" s="12"/>
      <c r="B46" s="25">
        <v>334.9</v>
      </c>
      <c r="C46" s="20" t="s">
        <v>51</v>
      </c>
      <c r="D46" s="47">
        <v>64812</v>
      </c>
      <c r="E46" s="47">
        <v>1013199</v>
      </c>
      <c r="F46" s="47">
        <v>0</v>
      </c>
      <c r="G46" s="47">
        <v>0</v>
      </c>
      <c r="H46" s="47">
        <v>0</v>
      </c>
      <c r="I46" s="47">
        <v>95239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1173250</v>
      </c>
      <c r="O46" s="48">
        <f t="shared" si="7"/>
        <v>1.9486127604447803</v>
      </c>
      <c r="P46" s="9"/>
    </row>
    <row r="47" spans="1:16">
      <c r="A47" s="12"/>
      <c r="B47" s="25">
        <v>335.12</v>
      </c>
      <c r="C47" s="20" t="s">
        <v>52</v>
      </c>
      <c r="D47" s="47">
        <v>10043254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10043254</v>
      </c>
      <c r="O47" s="48">
        <f t="shared" si="7"/>
        <v>16.680513872395551</v>
      </c>
      <c r="P47" s="9"/>
    </row>
    <row r="48" spans="1:16">
      <c r="A48" s="12"/>
      <c r="B48" s="25">
        <v>335.13</v>
      </c>
      <c r="C48" s="20" t="s">
        <v>53</v>
      </c>
      <c r="D48" s="47">
        <v>96926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96926</v>
      </c>
      <c r="O48" s="48">
        <f t="shared" si="7"/>
        <v>0.16098124050191415</v>
      </c>
      <c r="P48" s="9"/>
    </row>
    <row r="49" spans="1:16">
      <c r="A49" s="12"/>
      <c r="B49" s="25">
        <v>335.14</v>
      </c>
      <c r="C49" s="20" t="s">
        <v>54</v>
      </c>
      <c r="D49" s="47">
        <v>314519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314519</v>
      </c>
      <c r="O49" s="48">
        <f t="shared" si="7"/>
        <v>0.52237437613665616</v>
      </c>
      <c r="P49" s="9"/>
    </row>
    <row r="50" spans="1:16">
      <c r="A50" s="12"/>
      <c r="B50" s="25">
        <v>335.15</v>
      </c>
      <c r="C50" s="20" t="s">
        <v>55</v>
      </c>
      <c r="D50" s="47">
        <v>150164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150164</v>
      </c>
      <c r="O50" s="48">
        <f t="shared" si="7"/>
        <v>0.24940250292727892</v>
      </c>
      <c r="P50" s="9"/>
    </row>
    <row r="51" spans="1:16">
      <c r="A51" s="12"/>
      <c r="B51" s="25">
        <v>335.16</v>
      </c>
      <c r="C51" s="20" t="s">
        <v>56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0.74157732583728486</v>
      </c>
      <c r="P51" s="9"/>
    </row>
    <row r="52" spans="1:16">
      <c r="A52" s="12"/>
      <c r="B52" s="25">
        <v>335.18</v>
      </c>
      <c r="C52" s="20" t="s">
        <v>57</v>
      </c>
      <c r="D52" s="47">
        <v>11243279</v>
      </c>
      <c r="E52" s="47">
        <v>1000000</v>
      </c>
      <c r="F52" s="47">
        <v>11071814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23315093</v>
      </c>
      <c r="O52" s="48">
        <f t="shared" si="7"/>
        <v>38.723279548908394</v>
      </c>
      <c r="P52" s="9"/>
    </row>
    <row r="53" spans="1:16">
      <c r="A53" s="12"/>
      <c r="B53" s="25">
        <v>335.19</v>
      </c>
      <c r="C53" s="20" t="s">
        <v>72</v>
      </c>
      <c r="D53" s="47">
        <v>674613</v>
      </c>
      <c r="E53" s="47">
        <v>1045083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1719696</v>
      </c>
      <c r="O53" s="48">
        <f t="shared" si="7"/>
        <v>2.8561871465466413</v>
      </c>
      <c r="P53" s="9"/>
    </row>
    <row r="54" spans="1:16">
      <c r="A54" s="12"/>
      <c r="B54" s="25">
        <v>335.21</v>
      </c>
      <c r="C54" s="20" t="s">
        <v>58</v>
      </c>
      <c r="D54" s="47">
        <v>0</v>
      </c>
      <c r="E54" s="47">
        <v>28500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28500</v>
      </c>
      <c r="O54" s="48">
        <f t="shared" si="7"/>
        <v>4.733472292578414E-2</v>
      </c>
      <c r="P54" s="9"/>
    </row>
    <row r="55" spans="1:16">
      <c r="A55" s="12"/>
      <c r="B55" s="25">
        <v>335.49</v>
      </c>
      <c r="C55" s="20" t="s">
        <v>59</v>
      </c>
      <c r="D55" s="47">
        <v>0</v>
      </c>
      <c r="E55" s="47">
        <v>9256851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9256851</v>
      </c>
      <c r="O55" s="48">
        <f t="shared" si="7"/>
        <v>15.374402710535712</v>
      </c>
      <c r="P55" s="9"/>
    </row>
    <row r="56" spans="1:16">
      <c r="A56" s="12"/>
      <c r="B56" s="25">
        <v>335.8</v>
      </c>
      <c r="C56" s="20" t="s">
        <v>60</v>
      </c>
      <c r="D56" s="47">
        <v>0</v>
      </c>
      <c r="E56" s="47">
        <v>13298769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13298769</v>
      </c>
      <c r="O56" s="48">
        <f t="shared" si="7"/>
        <v>22.087492837509032</v>
      </c>
      <c r="P56" s="9"/>
    </row>
    <row r="57" spans="1:16">
      <c r="A57" s="12"/>
      <c r="B57" s="25">
        <v>337.2</v>
      </c>
      <c r="C57" s="20" t="s">
        <v>61</v>
      </c>
      <c r="D57" s="47">
        <v>0</v>
      </c>
      <c r="E57" s="47">
        <v>842094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2" si="9">SUM(D57:M57)</f>
        <v>842094</v>
      </c>
      <c r="O57" s="48">
        <f t="shared" si="7"/>
        <v>1.3986065321917638</v>
      </c>
      <c r="P57" s="9"/>
    </row>
    <row r="58" spans="1:16">
      <c r="A58" s="12"/>
      <c r="B58" s="25">
        <v>337.6</v>
      </c>
      <c r="C58" s="20" t="s">
        <v>62</v>
      </c>
      <c r="D58" s="47">
        <v>5000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5000</v>
      </c>
      <c r="O58" s="48">
        <f t="shared" si="7"/>
        <v>8.3043373554007264E-3</v>
      </c>
      <c r="P58" s="9"/>
    </row>
    <row r="59" spans="1:16">
      <c r="A59" s="12"/>
      <c r="B59" s="25">
        <v>338</v>
      </c>
      <c r="C59" s="20" t="s">
        <v>63</v>
      </c>
      <c r="D59" s="47">
        <v>0</v>
      </c>
      <c r="E59" s="47">
        <v>1336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1336</v>
      </c>
      <c r="O59" s="48">
        <f t="shared" si="7"/>
        <v>2.2189189413630741E-3</v>
      </c>
      <c r="P59" s="9"/>
    </row>
    <row r="60" spans="1:16">
      <c r="A60" s="12"/>
      <c r="B60" s="25">
        <v>339</v>
      </c>
      <c r="C60" s="20" t="s">
        <v>64</v>
      </c>
      <c r="D60" s="47">
        <v>1387437</v>
      </c>
      <c r="E60" s="47">
        <v>1009067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2396504</v>
      </c>
      <c r="O60" s="48">
        <f t="shared" si="7"/>
        <v>3.9802755379134522</v>
      </c>
      <c r="P60" s="9"/>
    </row>
    <row r="61" spans="1:16" ht="15.75">
      <c r="A61" s="29" t="s">
        <v>69</v>
      </c>
      <c r="B61" s="30"/>
      <c r="C61" s="31"/>
      <c r="D61" s="32">
        <f t="shared" ref="D61:M61" si="10">SUM(D62:D91)</f>
        <v>36009752</v>
      </c>
      <c r="E61" s="32">
        <f t="shared" si="10"/>
        <v>8493648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86051062</v>
      </c>
      <c r="J61" s="32">
        <f t="shared" si="10"/>
        <v>50236412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9"/>
        <v>180790874</v>
      </c>
      <c r="O61" s="46">
        <f t="shared" si="7"/>
        <v>300.26968169474918</v>
      </c>
      <c r="P61" s="10"/>
    </row>
    <row r="62" spans="1:16">
      <c r="A62" s="12"/>
      <c r="B62" s="25">
        <v>341.1</v>
      </c>
      <c r="C62" s="20" t="s">
        <v>73</v>
      </c>
      <c r="D62" s="47">
        <v>2299991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2299991</v>
      </c>
      <c r="O62" s="48">
        <f t="shared" si="7"/>
        <v>3.819980235677094</v>
      </c>
      <c r="P62" s="9"/>
    </row>
    <row r="63" spans="1:16">
      <c r="A63" s="12"/>
      <c r="B63" s="25">
        <v>341.2</v>
      </c>
      <c r="C63" s="20" t="s">
        <v>74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50236412</v>
      </c>
      <c r="K63" s="47">
        <v>0</v>
      </c>
      <c r="L63" s="47">
        <v>0</v>
      </c>
      <c r="M63" s="47">
        <v>0</v>
      </c>
      <c r="N63" s="47">
        <f t="shared" ref="N63:N91" si="11">SUM(D63:M63)</f>
        <v>50236412</v>
      </c>
      <c r="O63" s="48">
        <f t="shared" si="7"/>
        <v>83.436022554580262</v>
      </c>
      <c r="P63" s="9"/>
    </row>
    <row r="64" spans="1:16">
      <c r="A64" s="12"/>
      <c r="B64" s="25">
        <v>341.51</v>
      </c>
      <c r="C64" s="20" t="s">
        <v>75</v>
      </c>
      <c r="D64" s="47">
        <v>5104133</v>
      </c>
      <c r="E64" s="47">
        <v>825916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5930049</v>
      </c>
      <c r="O64" s="48">
        <f t="shared" si="7"/>
        <v>9.8490254860113442</v>
      </c>
      <c r="P64" s="9"/>
    </row>
    <row r="65" spans="1:16">
      <c r="A65" s="12"/>
      <c r="B65" s="25">
        <v>341.52</v>
      </c>
      <c r="C65" s="20" t="s">
        <v>76</v>
      </c>
      <c r="D65" s="47">
        <v>998726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998726</v>
      </c>
      <c r="O65" s="48">
        <f t="shared" si="7"/>
        <v>1.6587515259219892</v>
      </c>
      <c r="P65" s="9"/>
    </row>
    <row r="66" spans="1:16">
      <c r="A66" s="12"/>
      <c r="B66" s="25">
        <v>341.55</v>
      </c>
      <c r="C66" s="20" t="s">
        <v>77</v>
      </c>
      <c r="D66" s="47">
        <v>15996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15996</v>
      </c>
      <c r="O66" s="48">
        <f t="shared" si="7"/>
        <v>2.6567236067398001E-2</v>
      </c>
      <c r="P66" s="9"/>
    </row>
    <row r="67" spans="1:16">
      <c r="A67" s="12"/>
      <c r="B67" s="25">
        <v>341.8</v>
      </c>
      <c r="C67" s="20" t="s">
        <v>78</v>
      </c>
      <c r="D67" s="47">
        <v>869190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869190</v>
      </c>
      <c r="O67" s="48">
        <f t="shared" si="7"/>
        <v>1.4436093971881514</v>
      </c>
      <c r="P67" s="9"/>
    </row>
    <row r="68" spans="1:16">
      <c r="A68" s="12"/>
      <c r="B68" s="25">
        <v>341.9</v>
      </c>
      <c r="C68" s="20" t="s">
        <v>79</v>
      </c>
      <c r="D68" s="47">
        <v>885225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885225</v>
      </c>
      <c r="O68" s="48">
        <f t="shared" si="7"/>
        <v>1.4702414070869214</v>
      </c>
      <c r="P68" s="9"/>
    </row>
    <row r="69" spans="1:16">
      <c r="A69" s="12"/>
      <c r="B69" s="25">
        <v>342.1</v>
      </c>
      <c r="C69" s="20" t="s">
        <v>80</v>
      </c>
      <c r="D69" s="47">
        <v>3958553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3958553</v>
      </c>
      <c r="O69" s="48">
        <f t="shared" ref="O69:O100" si="12">(N69/O$117)</f>
        <v>6.5746319102467217</v>
      </c>
      <c r="P69" s="9"/>
    </row>
    <row r="70" spans="1:16">
      <c r="A70" s="12"/>
      <c r="B70" s="25">
        <v>342.2</v>
      </c>
      <c r="C70" s="20" t="s">
        <v>149</v>
      </c>
      <c r="D70" s="47">
        <v>0</v>
      </c>
      <c r="E70" s="47">
        <v>494365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494365</v>
      </c>
      <c r="O70" s="48">
        <f t="shared" si="12"/>
        <v>0.82107474734053598</v>
      </c>
      <c r="P70" s="9"/>
    </row>
    <row r="71" spans="1:16">
      <c r="A71" s="12"/>
      <c r="B71" s="25">
        <v>342.3</v>
      </c>
      <c r="C71" s="20" t="s">
        <v>81</v>
      </c>
      <c r="D71" s="47">
        <v>741962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741962</v>
      </c>
      <c r="O71" s="48">
        <f t="shared" si="12"/>
        <v>1.2323005505775666</v>
      </c>
      <c r="P71" s="9"/>
    </row>
    <row r="72" spans="1:16">
      <c r="A72" s="12"/>
      <c r="B72" s="25">
        <v>342.4</v>
      </c>
      <c r="C72" s="20" t="s">
        <v>82</v>
      </c>
      <c r="D72" s="47">
        <v>0</v>
      </c>
      <c r="E72" s="47">
        <v>2923158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2923158</v>
      </c>
      <c r="O72" s="48">
        <f t="shared" si="12"/>
        <v>4.8549780350276945</v>
      </c>
      <c r="P72" s="9"/>
    </row>
    <row r="73" spans="1:16">
      <c r="A73" s="12"/>
      <c r="B73" s="25">
        <v>342.5</v>
      </c>
      <c r="C73" s="20" t="s">
        <v>83</v>
      </c>
      <c r="D73" s="47">
        <v>954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954</v>
      </c>
      <c r="O73" s="48">
        <f t="shared" si="12"/>
        <v>1.5844675674104585E-3</v>
      </c>
      <c r="P73" s="9"/>
    </row>
    <row r="74" spans="1:16">
      <c r="A74" s="12"/>
      <c r="B74" s="25">
        <v>342.6</v>
      </c>
      <c r="C74" s="20" t="s">
        <v>84</v>
      </c>
      <c r="D74" s="47">
        <v>14523581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14523581</v>
      </c>
      <c r="O74" s="48">
        <f t="shared" si="12"/>
        <v>24.121743246497644</v>
      </c>
      <c r="P74" s="9"/>
    </row>
    <row r="75" spans="1:16">
      <c r="A75" s="12"/>
      <c r="B75" s="25">
        <v>342.9</v>
      </c>
      <c r="C75" s="20" t="s">
        <v>85</v>
      </c>
      <c r="D75" s="47">
        <v>1848723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1848723</v>
      </c>
      <c r="O75" s="48">
        <f t="shared" si="12"/>
        <v>3.0704838937376993</v>
      </c>
      <c r="P75" s="9"/>
    </row>
    <row r="76" spans="1:16">
      <c r="A76" s="12"/>
      <c r="B76" s="25">
        <v>343.4</v>
      </c>
      <c r="C76" s="20" t="s">
        <v>86</v>
      </c>
      <c r="D76" s="47">
        <v>1008</v>
      </c>
      <c r="E76" s="47">
        <v>0</v>
      </c>
      <c r="F76" s="47">
        <v>0</v>
      </c>
      <c r="G76" s="47">
        <v>0</v>
      </c>
      <c r="H76" s="47">
        <v>0</v>
      </c>
      <c r="I76" s="47">
        <v>35756298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35757306</v>
      </c>
      <c r="O76" s="48">
        <f t="shared" si="12"/>
        <v>59.3881463888589</v>
      </c>
      <c r="P76" s="9"/>
    </row>
    <row r="77" spans="1:16">
      <c r="A77" s="12"/>
      <c r="B77" s="25">
        <v>343.6</v>
      </c>
      <c r="C77" s="20" t="s">
        <v>87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44961630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44961630</v>
      </c>
      <c r="O77" s="48">
        <f t="shared" si="12"/>
        <v>74.675308713741188</v>
      </c>
      <c r="P77" s="9"/>
    </row>
    <row r="78" spans="1:16">
      <c r="A78" s="12"/>
      <c r="B78" s="25">
        <v>343.7</v>
      </c>
      <c r="C78" s="20" t="s">
        <v>88</v>
      </c>
      <c r="D78" s="47">
        <v>0</v>
      </c>
      <c r="E78" s="47">
        <v>292829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292829</v>
      </c>
      <c r="O78" s="48">
        <f t="shared" si="12"/>
        <v>0.48635016068892784</v>
      </c>
      <c r="P78" s="9"/>
    </row>
    <row r="79" spans="1:16">
      <c r="A79" s="12"/>
      <c r="B79" s="25">
        <v>343.9</v>
      </c>
      <c r="C79" s="20" t="s">
        <v>89</v>
      </c>
      <c r="D79" s="47">
        <v>4315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4315</v>
      </c>
      <c r="O79" s="48">
        <f t="shared" si="12"/>
        <v>7.1666431377108266E-3</v>
      </c>
      <c r="P79" s="9"/>
    </row>
    <row r="80" spans="1:16">
      <c r="A80" s="12"/>
      <c r="B80" s="25">
        <v>344.9</v>
      </c>
      <c r="C80" s="20" t="s">
        <v>90</v>
      </c>
      <c r="D80" s="47">
        <v>2671</v>
      </c>
      <c r="E80" s="47">
        <v>1857550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1860221</v>
      </c>
      <c r="O80" s="48">
        <f t="shared" si="12"/>
        <v>3.0895805479201788</v>
      </c>
      <c r="P80" s="9"/>
    </row>
    <row r="81" spans="1:16">
      <c r="A81" s="12"/>
      <c r="B81" s="25">
        <v>346.2</v>
      </c>
      <c r="C81" s="20" t="s">
        <v>91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5333134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5333134</v>
      </c>
      <c r="O81" s="48">
        <f t="shared" si="12"/>
        <v>8.857628779511538</v>
      </c>
      <c r="P81" s="9"/>
    </row>
    <row r="82" spans="1:16">
      <c r="A82" s="12"/>
      <c r="B82" s="25">
        <v>346.9</v>
      </c>
      <c r="C82" s="20" t="s">
        <v>92</v>
      </c>
      <c r="D82" s="47">
        <v>961079</v>
      </c>
      <c r="E82" s="47">
        <v>1752380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2713459</v>
      </c>
      <c r="O82" s="48">
        <f t="shared" si="12"/>
        <v>4.5066957872096598</v>
      </c>
      <c r="P82" s="9"/>
    </row>
    <row r="83" spans="1:16">
      <c r="A83" s="12"/>
      <c r="B83" s="25">
        <v>347.2</v>
      </c>
      <c r="C83" s="20" t="s">
        <v>93</v>
      </c>
      <c r="D83" s="47">
        <v>0</v>
      </c>
      <c r="E83" s="47">
        <v>255243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255243</v>
      </c>
      <c r="O83" s="48">
        <f t="shared" si="12"/>
        <v>0.42392479592090948</v>
      </c>
      <c r="P83" s="9"/>
    </row>
    <row r="84" spans="1:16">
      <c r="A84" s="12"/>
      <c r="B84" s="25">
        <v>348.86</v>
      </c>
      <c r="C84" s="20" t="s">
        <v>94</v>
      </c>
      <c r="D84" s="47">
        <v>31824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31824</v>
      </c>
      <c r="O84" s="48">
        <f t="shared" si="12"/>
        <v>5.2855446399654539E-2</v>
      </c>
      <c r="P84" s="9"/>
    </row>
    <row r="85" spans="1:16">
      <c r="A85" s="12"/>
      <c r="B85" s="25">
        <v>348.88</v>
      </c>
      <c r="C85" s="20" t="s">
        <v>96</v>
      </c>
      <c r="D85" s="47">
        <v>735321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735321</v>
      </c>
      <c r="O85" s="48">
        <f t="shared" si="12"/>
        <v>1.2212707297021235</v>
      </c>
      <c r="P85" s="9"/>
    </row>
    <row r="86" spans="1:16">
      <c r="A86" s="12"/>
      <c r="B86" s="25">
        <v>348.92099999999999</v>
      </c>
      <c r="C86" s="20" t="s">
        <v>97</v>
      </c>
      <c r="D86" s="47">
        <v>183749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183749</v>
      </c>
      <c r="O86" s="48">
        <f t="shared" si="12"/>
        <v>0.30518273694350562</v>
      </c>
      <c r="P86" s="9"/>
    </row>
    <row r="87" spans="1:16">
      <c r="A87" s="12"/>
      <c r="B87" s="25">
        <v>348.92200000000003</v>
      </c>
      <c r="C87" s="20" t="s">
        <v>98</v>
      </c>
      <c r="D87" s="47">
        <v>183749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183749</v>
      </c>
      <c r="O87" s="48">
        <f t="shared" si="12"/>
        <v>0.30518273694350562</v>
      </c>
      <c r="P87" s="9"/>
    </row>
    <row r="88" spans="1:16">
      <c r="A88" s="12"/>
      <c r="B88" s="25">
        <v>348.923</v>
      </c>
      <c r="C88" s="20" t="s">
        <v>99</v>
      </c>
      <c r="D88" s="47">
        <v>183749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183749</v>
      </c>
      <c r="O88" s="48">
        <f t="shared" si="12"/>
        <v>0.30518273694350562</v>
      </c>
      <c r="P88" s="9"/>
    </row>
    <row r="89" spans="1:16">
      <c r="A89" s="12"/>
      <c r="B89" s="25">
        <v>348.92399999999998</v>
      </c>
      <c r="C89" s="20" t="s">
        <v>100</v>
      </c>
      <c r="D89" s="47">
        <v>199221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199221</v>
      </c>
      <c r="O89" s="48">
        <f t="shared" si="12"/>
        <v>0.33087967845605759</v>
      </c>
      <c r="P89" s="9"/>
    </row>
    <row r="90" spans="1:16">
      <c r="A90" s="12"/>
      <c r="B90" s="25">
        <v>348.93</v>
      </c>
      <c r="C90" s="20" t="s">
        <v>101</v>
      </c>
      <c r="D90" s="47">
        <v>1900128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1900128</v>
      </c>
      <c r="O90" s="48">
        <f t="shared" si="12"/>
        <v>3.1558607860885739</v>
      </c>
      <c r="P90" s="9"/>
    </row>
    <row r="91" spans="1:16">
      <c r="A91" s="12"/>
      <c r="B91" s="25">
        <v>349</v>
      </c>
      <c r="C91" s="20" t="s">
        <v>1</v>
      </c>
      <c r="D91" s="47">
        <v>375904</v>
      </c>
      <c r="E91" s="47">
        <v>92207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468111</v>
      </c>
      <c r="O91" s="48">
        <f t="shared" si="12"/>
        <v>0.77747033275479782</v>
      </c>
      <c r="P91" s="9"/>
    </row>
    <row r="92" spans="1:16" ht="15.75">
      <c r="A92" s="29" t="s">
        <v>70</v>
      </c>
      <c r="B92" s="30"/>
      <c r="C92" s="31"/>
      <c r="D92" s="32">
        <f>SUM(D93:D100)</f>
        <v>1674203</v>
      </c>
      <c r="E92" s="32">
        <f t="shared" ref="E92:M92" si="13">SUM(E93:E100)</f>
        <v>1935623</v>
      </c>
      <c r="F92" s="32">
        <f t="shared" si="13"/>
        <v>0</v>
      </c>
      <c r="G92" s="32">
        <f t="shared" si="13"/>
        <v>0</v>
      </c>
      <c r="H92" s="32">
        <f t="shared" si="13"/>
        <v>0</v>
      </c>
      <c r="I92" s="32">
        <f t="shared" si="13"/>
        <v>0</v>
      </c>
      <c r="J92" s="32">
        <f t="shared" si="13"/>
        <v>0</v>
      </c>
      <c r="K92" s="32">
        <f t="shared" si="13"/>
        <v>0</v>
      </c>
      <c r="L92" s="32">
        <f t="shared" si="13"/>
        <v>0</v>
      </c>
      <c r="M92" s="32">
        <f t="shared" si="13"/>
        <v>0</v>
      </c>
      <c r="N92" s="32">
        <f>SUM(D92:M92)</f>
        <v>3609826</v>
      </c>
      <c r="O92" s="46">
        <f t="shared" si="12"/>
        <v>5.9954425796593558</v>
      </c>
      <c r="P92" s="10"/>
    </row>
    <row r="93" spans="1:16">
      <c r="A93" s="13"/>
      <c r="B93" s="40">
        <v>351.1</v>
      </c>
      <c r="C93" s="21" t="s">
        <v>120</v>
      </c>
      <c r="D93" s="47">
        <v>320160</v>
      </c>
      <c r="E93" s="47">
        <v>409067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729227</v>
      </c>
      <c r="O93" s="48">
        <f t="shared" si="12"/>
        <v>1.211149403333361</v>
      </c>
      <c r="P93" s="9"/>
    </row>
    <row r="94" spans="1:16">
      <c r="A94" s="13"/>
      <c r="B94" s="40">
        <v>351.2</v>
      </c>
      <c r="C94" s="21" t="s">
        <v>150</v>
      </c>
      <c r="D94" s="47">
        <v>55825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100" si="14">SUM(D94:M94)</f>
        <v>55825</v>
      </c>
      <c r="O94" s="48">
        <f t="shared" si="12"/>
        <v>9.27179265730491E-2</v>
      </c>
      <c r="P94" s="9"/>
    </row>
    <row r="95" spans="1:16">
      <c r="A95" s="13"/>
      <c r="B95" s="40">
        <v>351.5</v>
      </c>
      <c r="C95" s="21" t="s">
        <v>122</v>
      </c>
      <c r="D95" s="47">
        <v>624181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624181</v>
      </c>
      <c r="O95" s="48">
        <f t="shared" si="12"/>
        <v>1.0366819189662762</v>
      </c>
      <c r="P95" s="9"/>
    </row>
    <row r="96" spans="1:16">
      <c r="A96" s="13"/>
      <c r="B96" s="40">
        <v>351.6</v>
      </c>
      <c r="C96" s="21" t="s">
        <v>123</v>
      </c>
      <c r="D96" s="47">
        <v>278078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278078</v>
      </c>
      <c r="O96" s="48">
        <f t="shared" si="12"/>
        <v>0.46185070462302463</v>
      </c>
      <c r="P96" s="9"/>
    </row>
    <row r="97" spans="1:16">
      <c r="A97" s="13"/>
      <c r="B97" s="40">
        <v>351.8</v>
      </c>
      <c r="C97" s="21" t="s">
        <v>121</v>
      </c>
      <c r="D97" s="47">
        <v>0</v>
      </c>
      <c r="E97" s="47">
        <v>671460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671460</v>
      </c>
      <c r="O97" s="48">
        <f t="shared" si="12"/>
        <v>1.1152060721314743</v>
      </c>
      <c r="P97" s="9"/>
    </row>
    <row r="98" spans="1:16">
      <c r="A98" s="13"/>
      <c r="B98" s="40">
        <v>354</v>
      </c>
      <c r="C98" s="21" t="s">
        <v>124</v>
      </c>
      <c r="D98" s="47">
        <v>0</v>
      </c>
      <c r="E98" s="47">
        <v>38421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38421</v>
      </c>
      <c r="O98" s="48">
        <f t="shared" si="12"/>
        <v>6.3812189106370251E-2</v>
      </c>
      <c r="P98" s="9"/>
    </row>
    <row r="99" spans="1:16">
      <c r="A99" s="13"/>
      <c r="B99" s="40">
        <v>358.2</v>
      </c>
      <c r="C99" s="21" t="s">
        <v>151</v>
      </c>
      <c r="D99" s="47">
        <v>8091</v>
      </c>
      <c r="E99" s="47">
        <v>175135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183226</v>
      </c>
      <c r="O99" s="48">
        <f t="shared" si="12"/>
        <v>0.30431410325613067</v>
      </c>
      <c r="P99" s="9"/>
    </row>
    <row r="100" spans="1:16">
      <c r="A100" s="13"/>
      <c r="B100" s="40">
        <v>359</v>
      </c>
      <c r="C100" s="21" t="s">
        <v>126</v>
      </c>
      <c r="D100" s="47">
        <v>387868</v>
      </c>
      <c r="E100" s="47">
        <v>641540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1029408</v>
      </c>
      <c r="O100" s="48">
        <f t="shared" si="12"/>
        <v>1.70971026166967</v>
      </c>
      <c r="P100" s="9"/>
    </row>
    <row r="101" spans="1:16" ht="15.75">
      <c r="A101" s="29" t="s">
        <v>4</v>
      </c>
      <c r="B101" s="30"/>
      <c r="C101" s="31"/>
      <c r="D101" s="32">
        <f t="shared" ref="D101:M101" si="15">SUM(D102:D108)</f>
        <v>7112862</v>
      </c>
      <c r="E101" s="32">
        <f t="shared" si="15"/>
        <v>11317918</v>
      </c>
      <c r="F101" s="32">
        <f t="shared" si="15"/>
        <v>508648</v>
      </c>
      <c r="G101" s="32">
        <f t="shared" si="15"/>
        <v>1751557</v>
      </c>
      <c r="H101" s="32">
        <f t="shared" si="15"/>
        <v>0</v>
      </c>
      <c r="I101" s="32">
        <f t="shared" si="15"/>
        <v>10367016</v>
      </c>
      <c r="J101" s="32">
        <f t="shared" si="15"/>
        <v>2449217</v>
      </c>
      <c r="K101" s="32">
        <f t="shared" si="15"/>
        <v>0</v>
      </c>
      <c r="L101" s="32">
        <f t="shared" si="15"/>
        <v>0</v>
      </c>
      <c r="M101" s="32">
        <f t="shared" si="15"/>
        <v>0</v>
      </c>
      <c r="N101" s="32">
        <f>SUM(D101:M101)</f>
        <v>33507218</v>
      </c>
      <c r="O101" s="46">
        <f t="shared" ref="O101:O115" si="16">(N101/O$117)</f>
        <v>55.651048422591117</v>
      </c>
      <c r="P101" s="10"/>
    </row>
    <row r="102" spans="1:16">
      <c r="A102" s="12"/>
      <c r="B102" s="25">
        <v>361.1</v>
      </c>
      <c r="C102" s="20" t="s">
        <v>128</v>
      </c>
      <c r="D102" s="47">
        <v>2153985</v>
      </c>
      <c r="E102" s="47">
        <v>5753309</v>
      </c>
      <c r="F102" s="47">
        <v>500048</v>
      </c>
      <c r="G102" s="47">
        <v>1403480</v>
      </c>
      <c r="H102" s="47">
        <v>0</v>
      </c>
      <c r="I102" s="47">
        <v>3698709</v>
      </c>
      <c r="J102" s="47">
        <v>531725</v>
      </c>
      <c r="K102" s="47">
        <v>0</v>
      </c>
      <c r="L102" s="47">
        <v>0</v>
      </c>
      <c r="M102" s="47">
        <v>0</v>
      </c>
      <c r="N102" s="47">
        <f>SUM(D102:M102)</f>
        <v>14041256</v>
      </c>
      <c r="O102" s="48">
        <f t="shared" si="16"/>
        <v>23.320665343508914</v>
      </c>
      <c r="P102" s="9"/>
    </row>
    <row r="103" spans="1:16">
      <c r="A103" s="12"/>
      <c r="B103" s="25">
        <v>361.3</v>
      </c>
      <c r="C103" s="20" t="s">
        <v>129</v>
      </c>
      <c r="D103" s="47">
        <v>105856</v>
      </c>
      <c r="E103" s="47">
        <v>90367</v>
      </c>
      <c r="F103" s="47">
        <v>8600</v>
      </c>
      <c r="G103" s="47">
        <v>17566</v>
      </c>
      <c r="H103" s="47">
        <v>0</v>
      </c>
      <c r="I103" s="47">
        <v>66701</v>
      </c>
      <c r="J103" s="47">
        <v>10509</v>
      </c>
      <c r="K103" s="47">
        <v>0</v>
      </c>
      <c r="L103" s="47">
        <v>0</v>
      </c>
      <c r="M103" s="47">
        <v>0</v>
      </c>
      <c r="N103" s="47">
        <f t="shared" ref="N103:N108" si="17">SUM(D103:M103)</f>
        <v>299599</v>
      </c>
      <c r="O103" s="48">
        <f t="shared" si="16"/>
        <v>0.49759423346814041</v>
      </c>
      <c r="P103" s="9"/>
    </row>
    <row r="104" spans="1:16">
      <c r="A104" s="12"/>
      <c r="B104" s="25">
        <v>362</v>
      </c>
      <c r="C104" s="20" t="s">
        <v>130</v>
      </c>
      <c r="D104" s="47">
        <v>1266983</v>
      </c>
      <c r="E104" s="47">
        <v>160420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1427403</v>
      </c>
      <c r="O104" s="48">
        <f t="shared" si="16"/>
        <v>2.3707272108222126</v>
      </c>
      <c r="P104" s="9"/>
    </row>
    <row r="105" spans="1:16">
      <c r="A105" s="12"/>
      <c r="B105" s="25">
        <v>364</v>
      </c>
      <c r="C105" s="20" t="s">
        <v>131</v>
      </c>
      <c r="D105" s="47">
        <v>396791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329874</v>
      </c>
      <c r="K105" s="47">
        <v>0</v>
      </c>
      <c r="L105" s="47">
        <v>0</v>
      </c>
      <c r="M105" s="47">
        <v>0</v>
      </c>
      <c r="N105" s="47">
        <f t="shared" si="17"/>
        <v>726665</v>
      </c>
      <c r="O105" s="48">
        <f t="shared" si="16"/>
        <v>1.2068942608724538</v>
      </c>
      <c r="P105" s="9"/>
    </row>
    <row r="106" spans="1:16">
      <c r="A106" s="12"/>
      <c r="B106" s="25">
        <v>365</v>
      </c>
      <c r="C106" s="20" t="s">
        <v>132</v>
      </c>
      <c r="D106" s="47">
        <v>43568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43568</v>
      </c>
      <c r="O106" s="48">
        <f t="shared" si="16"/>
        <v>7.236067398001976E-2</v>
      </c>
      <c r="P106" s="9"/>
    </row>
    <row r="107" spans="1:16">
      <c r="A107" s="12"/>
      <c r="B107" s="25">
        <v>366</v>
      </c>
      <c r="C107" s="20" t="s">
        <v>133</v>
      </c>
      <c r="D107" s="47">
        <v>0</v>
      </c>
      <c r="E107" s="47">
        <v>55814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55814</v>
      </c>
      <c r="O107" s="48">
        <f t="shared" si="16"/>
        <v>9.2699657030867216E-2</v>
      </c>
      <c r="P107" s="9"/>
    </row>
    <row r="108" spans="1:16">
      <c r="A108" s="12"/>
      <c r="B108" s="25">
        <v>369.9</v>
      </c>
      <c r="C108" s="20" t="s">
        <v>134</v>
      </c>
      <c r="D108" s="47">
        <v>3145679</v>
      </c>
      <c r="E108" s="47">
        <v>5258008</v>
      </c>
      <c r="F108" s="47">
        <v>0</v>
      </c>
      <c r="G108" s="47">
        <v>330511</v>
      </c>
      <c r="H108" s="47">
        <v>0</v>
      </c>
      <c r="I108" s="47">
        <v>6601606</v>
      </c>
      <c r="J108" s="47">
        <v>1577109</v>
      </c>
      <c r="K108" s="47">
        <v>0</v>
      </c>
      <c r="L108" s="47">
        <v>0</v>
      </c>
      <c r="M108" s="47">
        <v>0</v>
      </c>
      <c r="N108" s="47">
        <f t="shared" si="17"/>
        <v>16912913</v>
      </c>
      <c r="O108" s="48">
        <f t="shared" si="16"/>
        <v>28.09010704290851</v>
      </c>
      <c r="P108" s="9"/>
    </row>
    <row r="109" spans="1:16" ht="15.75">
      <c r="A109" s="29" t="s">
        <v>71</v>
      </c>
      <c r="B109" s="30"/>
      <c r="C109" s="31"/>
      <c r="D109" s="32">
        <f t="shared" ref="D109:M109" si="18">SUM(D110:D114)</f>
        <v>28620834</v>
      </c>
      <c r="E109" s="32">
        <f t="shared" si="18"/>
        <v>18644572</v>
      </c>
      <c r="F109" s="32">
        <f t="shared" si="18"/>
        <v>7432032</v>
      </c>
      <c r="G109" s="32">
        <f t="shared" si="18"/>
        <v>3669205</v>
      </c>
      <c r="H109" s="32">
        <f t="shared" si="18"/>
        <v>0</v>
      </c>
      <c r="I109" s="32">
        <f t="shared" si="18"/>
        <v>9340143</v>
      </c>
      <c r="J109" s="32">
        <f t="shared" si="18"/>
        <v>1055260</v>
      </c>
      <c r="K109" s="32">
        <f t="shared" si="18"/>
        <v>0</v>
      </c>
      <c r="L109" s="32">
        <f t="shared" si="18"/>
        <v>0</v>
      </c>
      <c r="M109" s="32">
        <f t="shared" si="18"/>
        <v>0</v>
      </c>
      <c r="N109" s="32">
        <f t="shared" ref="N109:N115" si="19">SUM(D109:M109)</f>
        <v>68762046</v>
      </c>
      <c r="O109" s="46">
        <f t="shared" si="16"/>
        <v>114.2046454463166</v>
      </c>
      <c r="P109" s="9"/>
    </row>
    <row r="110" spans="1:16">
      <c r="A110" s="12"/>
      <c r="B110" s="25">
        <v>381</v>
      </c>
      <c r="C110" s="20" t="s">
        <v>135</v>
      </c>
      <c r="D110" s="47">
        <v>19485502</v>
      </c>
      <c r="E110" s="47">
        <v>8945023</v>
      </c>
      <c r="F110" s="47">
        <v>7432032</v>
      </c>
      <c r="G110" s="47">
        <v>3669205</v>
      </c>
      <c r="H110" s="47">
        <v>0</v>
      </c>
      <c r="I110" s="47">
        <v>225481</v>
      </c>
      <c r="J110" s="47">
        <v>421405</v>
      </c>
      <c r="K110" s="47">
        <v>0</v>
      </c>
      <c r="L110" s="47">
        <v>0</v>
      </c>
      <c r="M110" s="47">
        <v>0</v>
      </c>
      <c r="N110" s="47">
        <f t="shared" si="19"/>
        <v>40178648</v>
      </c>
      <c r="O110" s="48">
        <f t="shared" si="16"/>
        <v>66.731409495179335</v>
      </c>
      <c r="P110" s="9"/>
    </row>
    <row r="111" spans="1:16">
      <c r="A111" s="12"/>
      <c r="B111" s="25">
        <v>388.1</v>
      </c>
      <c r="C111" s="20" t="s">
        <v>136</v>
      </c>
      <c r="D111" s="47">
        <v>19326</v>
      </c>
      <c r="E111" s="47">
        <v>22577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9"/>
        <v>41903</v>
      </c>
      <c r="O111" s="48">
        <f t="shared" si="16"/>
        <v>6.9595329640671319E-2</v>
      </c>
      <c r="P111" s="9"/>
    </row>
    <row r="112" spans="1:16">
      <c r="A112" s="12"/>
      <c r="B112" s="25">
        <v>389.2</v>
      </c>
      <c r="C112" s="20" t="s">
        <v>137</v>
      </c>
      <c r="D112" s="47">
        <v>0</v>
      </c>
      <c r="E112" s="47">
        <v>58007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9"/>
        <v>58007</v>
      </c>
      <c r="O112" s="48">
        <f t="shared" si="16"/>
        <v>9.634193939494598E-2</v>
      </c>
      <c r="P112" s="9"/>
    </row>
    <row r="113" spans="1:119">
      <c r="A113" s="12"/>
      <c r="B113" s="25">
        <v>389.4</v>
      </c>
      <c r="C113" s="20" t="s">
        <v>138</v>
      </c>
      <c r="D113" s="47">
        <v>9835</v>
      </c>
      <c r="E113" s="47">
        <v>5794</v>
      </c>
      <c r="F113" s="47">
        <v>0</v>
      </c>
      <c r="G113" s="47">
        <v>0</v>
      </c>
      <c r="H113" s="47">
        <v>0</v>
      </c>
      <c r="I113" s="47">
        <v>9114662</v>
      </c>
      <c r="J113" s="47">
        <v>633855</v>
      </c>
      <c r="K113" s="47">
        <v>0</v>
      </c>
      <c r="L113" s="47">
        <v>0</v>
      </c>
      <c r="M113" s="47">
        <v>0</v>
      </c>
      <c r="N113" s="47">
        <f t="shared" si="19"/>
        <v>9764146</v>
      </c>
      <c r="O113" s="48">
        <f t="shared" si="16"/>
        <v>16.216952474277313</v>
      </c>
      <c r="P113" s="9"/>
    </row>
    <row r="114" spans="1:119" ht="15.75" thickBot="1">
      <c r="A114" s="12"/>
      <c r="B114" s="25">
        <v>389.9</v>
      </c>
      <c r="C114" s="20" t="s">
        <v>139</v>
      </c>
      <c r="D114" s="47">
        <v>9106171</v>
      </c>
      <c r="E114" s="47">
        <v>9613171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18719342</v>
      </c>
      <c r="O114" s="48">
        <f t="shared" si="16"/>
        <v>31.090346207824346</v>
      </c>
      <c r="P114" s="9"/>
    </row>
    <row r="115" spans="1:119" ht="16.5" thickBot="1">
      <c r="A115" s="14" t="s">
        <v>102</v>
      </c>
      <c r="B115" s="23"/>
      <c r="C115" s="22"/>
      <c r="D115" s="15">
        <f t="shared" ref="D115:M115" si="20">SUM(D5,D19,D32,D61,D92,D101,D109)</f>
        <v>294816646</v>
      </c>
      <c r="E115" s="15">
        <f t="shared" si="20"/>
        <v>262576508</v>
      </c>
      <c r="F115" s="15">
        <f t="shared" si="20"/>
        <v>25383915</v>
      </c>
      <c r="G115" s="15">
        <f t="shared" si="20"/>
        <v>8326691</v>
      </c>
      <c r="H115" s="15">
        <f t="shared" si="20"/>
        <v>0</v>
      </c>
      <c r="I115" s="15">
        <f t="shared" si="20"/>
        <v>105853460</v>
      </c>
      <c r="J115" s="15">
        <f t="shared" si="20"/>
        <v>53740889</v>
      </c>
      <c r="K115" s="15">
        <f t="shared" si="20"/>
        <v>0</v>
      </c>
      <c r="L115" s="15">
        <f t="shared" si="20"/>
        <v>0</v>
      </c>
      <c r="M115" s="15">
        <f t="shared" si="20"/>
        <v>0</v>
      </c>
      <c r="N115" s="15">
        <f t="shared" si="19"/>
        <v>750698109</v>
      </c>
      <c r="O115" s="38">
        <f t="shared" si="16"/>
        <v>1246.8100698394771</v>
      </c>
      <c r="P115" s="6"/>
      <c r="Q115" s="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1:119">
      <c r="A116" s="16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9"/>
    </row>
    <row r="117" spans="1:119">
      <c r="A117" s="41"/>
      <c r="B117" s="42"/>
      <c r="C117" s="42"/>
      <c r="D117" s="43"/>
      <c r="E117" s="43"/>
      <c r="F117" s="43"/>
      <c r="G117" s="43"/>
      <c r="H117" s="43"/>
      <c r="I117" s="43"/>
      <c r="J117" s="43"/>
      <c r="K117" s="43"/>
      <c r="L117" s="49" t="s">
        <v>152</v>
      </c>
      <c r="M117" s="49"/>
      <c r="N117" s="49"/>
      <c r="O117" s="44">
        <v>602095</v>
      </c>
    </row>
    <row r="118" spans="1:119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2"/>
    </row>
    <row r="119" spans="1:119" ht="15.75" thickBot="1">
      <c r="A119" s="53" t="s">
        <v>153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</row>
  </sheetData>
  <mergeCells count="10">
    <mergeCell ref="L117:N117"/>
    <mergeCell ref="A118:O118"/>
    <mergeCell ref="A119:O1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SUM(D6:D18)</f>
        <v>209502133</v>
      </c>
      <c r="E5" s="27">
        <f t="shared" ref="E5:M5" si="0">SUM(E6:E18)</f>
        <v>117968064</v>
      </c>
      <c r="F5" s="27">
        <f t="shared" si="0"/>
        <v>8592555</v>
      </c>
      <c r="G5" s="27">
        <f t="shared" si="0"/>
        <v>4567421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340630173</v>
      </c>
      <c r="O5" s="33">
        <f t="shared" ref="O5:O36" si="1">(N5/O$135)</f>
        <v>582.92847351641069</v>
      </c>
      <c r="P5" s="6"/>
    </row>
    <row r="6" spans="1:133">
      <c r="A6" s="12"/>
      <c r="B6" s="25">
        <v>311</v>
      </c>
      <c r="C6" s="20" t="s">
        <v>3</v>
      </c>
      <c r="D6" s="47">
        <v>177104962</v>
      </c>
      <c r="E6" s="47">
        <v>61113725</v>
      </c>
      <c r="F6" s="47">
        <v>1992555</v>
      </c>
      <c r="G6" s="47">
        <v>1967422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242178664</v>
      </c>
      <c r="O6" s="48">
        <f t="shared" si="1"/>
        <v>414.44607704721369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6086881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6086881</v>
      </c>
      <c r="O7" s="48">
        <f t="shared" si="1"/>
        <v>10.416623455744315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2023464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2023464</v>
      </c>
      <c r="O8" s="48">
        <f t="shared" si="1"/>
        <v>3.4628018133185474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11192113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11192113</v>
      </c>
      <c r="O9" s="48">
        <f t="shared" si="1"/>
        <v>19.153327754418211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7093058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7093058</v>
      </c>
      <c r="O10" s="48">
        <f t="shared" si="1"/>
        <v>12.138517959486125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30390900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30390900</v>
      </c>
      <c r="O11" s="48">
        <f t="shared" si="1"/>
        <v>52.008666143001626</v>
      </c>
      <c r="P11" s="9"/>
    </row>
    <row r="12" spans="1:133">
      <c r="A12" s="12"/>
      <c r="B12" s="25">
        <v>314.10000000000002</v>
      </c>
      <c r="C12" s="20" t="s">
        <v>16</v>
      </c>
      <c r="D12" s="47">
        <v>15810110</v>
      </c>
      <c r="E12" s="47">
        <v>0</v>
      </c>
      <c r="F12" s="47">
        <v>5499730</v>
      </c>
      <c r="G12" s="47">
        <v>2166560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23476400</v>
      </c>
      <c r="O12" s="48">
        <f t="shared" si="1"/>
        <v>40.17571871315306</v>
      </c>
      <c r="P12" s="9"/>
    </row>
    <row r="13" spans="1:133">
      <c r="A13" s="12"/>
      <c r="B13" s="25">
        <v>314.3</v>
      </c>
      <c r="C13" s="20" t="s">
        <v>17</v>
      </c>
      <c r="D13" s="47">
        <v>2502739</v>
      </c>
      <c r="E13" s="47">
        <v>0</v>
      </c>
      <c r="F13" s="47">
        <v>870607</v>
      </c>
      <c r="G13" s="47">
        <v>342966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3716312</v>
      </c>
      <c r="O13" s="48">
        <f t="shared" si="1"/>
        <v>6.3598126442859755</v>
      </c>
      <c r="P13" s="9"/>
    </row>
    <row r="14" spans="1:133">
      <c r="A14" s="12"/>
      <c r="B14" s="25">
        <v>314.39999999999998</v>
      </c>
      <c r="C14" s="20" t="s">
        <v>18</v>
      </c>
      <c r="D14" s="47">
        <v>660200</v>
      </c>
      <c r="E14" s="47">
        <v>0</v>
      </c>
      <c r="F14" s="47">
        <v>229658</v>
      </c>
      <c r="G14" s="47">
        <v>90471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980329</v>
      </c>
      <c r="O14" s="48">
        <f t="shared" si="1"/>
        <v>1.6776602098425069</v>
      </c>
      <c r="P14" s="9"/>
    </row>
    <row r="15" spans="1:133">
      <c r="A15" s="12"/>
      <c r="B15" s="25">
        <v>314.7</v>
      </c>
      <c r="C15" s="20" t="s">
        <v>19</v>
      </c>
      <c r="D15" s="47">
        <v>14</v>
      </c>
      <c r="E15" s="47">
        <v>0</v>
      </c>
      <c r="F15" s="47">
        <v>5</v>
      </c>
      <c r="G15" s="47">
        <v>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21</v>
      </c>
      <c r="O15" s="48">
        <f t="shared" si="1"/>
        <v>3.5937796807696848E-5</v>
      </c>
      <c r="P15" s="9"/>
    </row>
    <row r="16" spans="1:133">
      <c r="A16" s="12"/>
      <c r="B16" s="25">
        <v>315</v>
      </c>
      <c r="C16" s="20" t="s">
        <v>20</v>
      </c>
      <c r="D16" s="47">
        <v>12225867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12225867</v>
      </c>
      <c r="O16" s="48">
        <f t="shared" si="1"/>
        <v>20.922415430663154</v>
      </c>
      <c r="P16" s="9"/>
    </row>
    <row r="17" spans="1:16">
      <c r="A17" s="12"/>
      <c r="B17" s="25">
        <v>316</v>
      </c>
      <c r="C17" s="20" t="s">
        <v>21</v>
      </c>
      <c r="D17" s="47">
        <v>1198241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1198241</v>
      </c>
      <c r="O17" s="48">
        <f t="shared" si="1"/>
        <v>2.0505781706976896</v>
      </c>
      <c r="P17" s="9"/>
    </row>
    <row r="18" spans="1:16">
      <c r="A18" s="12"/>
      <c r="B18" s="25">
        <v>319</v>
      </c>
      <c r="C18" s="20" t="s">
        <v>22</v>
      </c>
      <c r="D18" s="47">
        <v>0</v>
      </c>
      <c r="E18" s="47">
        <v>67923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67923</v>
      </c>
      <c r="O18" s="48">
        <f t="shared" si="1"/>
        <v>0.1162382367890092</v>
      </c>
      <c r="P18" s="9"/>
    </row>
    <row r="19" spans="1:16" ht="15.75">
      <c r="A19" s="29" t="s">
        <v>23</v>
      </c>
      <c r="B19" s="30"/>
      <c r="C19" s="31"/>
      <c r="D19" s="32">
        <f>SUM(D20:D31)</f>
        <v>548662</v>
      </c>
      <c r="E19" s="32">
        <f t="shared" ref="E19:M19" si="3">SUM(E20:E31)</f>
        <v>45842452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46391114</v>
      </c>
      <c r="O19" s="46">
        <f t="shared" si="1"/>
        <v>79.390210886414309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3169262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3169262</v>
      </c>
      <c r="O20" s="48">
        <f t="shared" si="1"/>
        <v>5.4236330374454731</v>
      </c>
      <c r="P20" s="9"/>
    </row>
    <row r="21" spans="1:16">
      <c r="A21" s="12"/>
      <c r="B21" s="25">
        <v>323.7</v>
      </c>
      <c r="C21" s="20" t="s">
        <v>24</v>
      </c>
      <c r="D21" s="47">
        <v>189702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1" si="4">SUM(D21:M21)</f>
        <v>189702</v>
      </c>
      <c r="O21" s="48">
        <f t="shared" si="1"/>
        <v>0.32464152047684325</v>
      </c>
      <c r="P21" s="9"/>
    </row>
    <row r="22" spans="1:16">
      <c r="A22" s="12"/>
      <c r="B22" s="25">
        <v>324.11</v>
      </c>
      <c r="C22" s="20" t="s">
        <v>25</v>
      </c>
      <c r="D22" s="47">
        <v>0</v>
      </c>
      <c r="E22" s="47">
        <v>421012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421012</v>
      </c>
      <c r="O22" s="48">
        <f t="shared" si="1"/>
        <v>0.7204877956953365</v>
      </c>
      <c r="P22" s="9"/>
    </row>
    <row r="23" spans="1:16">
      <c r="A23" s="12"/>
      <c r="B23" s="25">
        <v>324.12</v>
      </c>
      <c r="C23" s="20" t="s">
        <v>26</v>
      </c>
      <c r="D23" s="47">
        <v>0</v>
      </c>
      <c r="E23" s="47">
        <v>453896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453896</v>
      </c>
      <c r="O23" s="48">
        <f t="shared" si="1"/>
        <v>0.77676296284887469</v>
      </c>
      <c r="P23" s="9"/>
    </row>
    <row r="24" spans="1:16">
      <c r="A24" s="12"/>
      <c r="B24" s="25">
        <v>324.31</v>
      </c>
      <c r="C24" s="20" t="s">
        <v>27</v>
      </c>
      <c r="D24" s="47">
        <v>0</v>
      </c>
      <c r="E24" s="47">
        <v>6008535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6008535</v>
      </c>
      <c r="O24" s="48">
        <f t="shared" si="1"/>
        <v>10.282548092473085</v>
      </c>
      <c r="P24" s="9"/>
    </row>
    <row r="25" spans="1:16">
      <c r="A25" s="12"/>
      <c r="B25" s="25">
        <v>324.32</v>
      </c>
      <c r="C25" s="20" t="s">
        <v>28</v>
      </c>
      <c r="D25" s="47">
        <v>0</v>
      </c>
      <c r="E25" s="47">
        <v>4869774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4869774</v>
      </c>
      <c r="O25" s="48">
        <f t="shared" si="1"/>
        <v>8.3337594529240526</v>
      </c>
      <c r="P25" s="9"/>
    </row>
    <row r="26" spans="1:16">
      <c r="A26" s="12"/>
      <c r="B26" s="25">
        <v>324.61</v>
      </c>
      <c r="C26" s="20" t="s">
        <v>29</v>
      </c>
      <c r="D26" s="47">
        <v>0</v>
      </c>
      <c r="E26" s="47">
        <v>553445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553445</v>
      </c>
      <c r="O26" s="48">
        <f t="shared" si="1"/>
        <v>0.94712352163027536</v>
      </c>
      <c r="P26" s="9"/>
    </row>
    <row r="27" spans="1:16">
      <c r="A27" s="12"/>
      <c r="B27" s="25">
        <v>324.62</v>
      </c>
      <c r="C27" s="20" t="s">
        <v>30</v>
      </c>
      <c r="D27" s="47">
        <v>0</v>
      </c>
      <c r="E27" s="47">
        <v>197534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197534</v>
      </c>
      <c r="O27" s="48">
        <f t="shared" si="1"/>
        <v>0.33804460736245662</v>
      </c>
      <c r="P27" s="9"/>
    </row>
    <row r="28" spans="1:16">
      <c r="A28" s="12"/>
      <c r="B28" s="25">
        <v>324.70999999999998</v>
      </c>
      <c r="C28" s="20" t="s">
        <v>31</v>
      </c>
      <c r="D28" s="47">
        <v>123934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123934</v>
      </c>
      <c r="O28" s="48">
        <f t="shared" si="1"/>
        <v>0.21209118616976674</v>
      </c>
      <c r="P28" s="9"/>
    </row>
    <row r="29" spans="1:16">
      <c r="A29" s="12"/>
      <c r="B29" s="25">
        <v>325.10000000000002</v>
      </c>
      <c r="C29" s="20" t="s">
        <v>32</v>
      </c>
      <c r="D29" s="47">
        <v>0</v>
      </c>
      <c r="E29" s="47">
        <v>132709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132709</v>
      </c>
      <c r="O29" s="48">
        <f t="shared" si="1"/>
        <v>0.2271080512644115</v>
      </c>
      <c r="P29" s="9"/>
    </row>
    <row r="30" spans="1:16">
      <c r="A30" s="12"/>
      <c r="B30" s="25">
        <v>325.2</v>
      </c>
      <c r="C30" s="20" t="s">
        <v>33</v>
      </c>
      <c r="D30" s="47">
        <v>0</v>
      </c>
      <c r="E30" s="47">
        <v>29853846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29853846</v>
      </c>
      <c r="O30" s="48">
        <f t="shared" si="1"/>
        <v>51.089592927441586</v>
      </c>
      <c r="P30" s="9"/>
    </row>
    <row r="31" spans="1:16">
      <c r="A31" s="12"/>
      <c r="B31" s="25">
        <v>329</v>
      </c>
      <c r="C31" s="20" t="s">
        <v>34</v>
      </c>
      <c r="D31" s="47">
        <v>235026</v>
      </c>
      <c r="E31" s="47">
        <v>182439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417465</v>
      </c>
      <c r="O31" s="48">
        <f t="shared" si="1"/>
        <v>0.71441773068215075</v>
      </c>
      <c r="P31" s="9"/>
    </row>
    <row r="32" spans="1:16" ht="15.75">
      <c r="A32" s="29" t="s">
        <v>37</v>
      </c>
      <c r="B32" s="30"/>
      <c r="C32" s="31"/>
      <c r="D32" s="32">
        <f>SUM(D33:D62)</f>
        <v>24071298</v>
      </c>
      <c r="E32" s="32">
        <f t="shared" ref="E32:M32" si="5">SUM(E33:E62)</f>
        <v>61147337</v>
      </c>
      <c r="F32" s="32">
        <f t="shared" si="5"/>
        <v>11773814</v>
      </c>
      <c r="G32" s="32">
        <f t="shared" si="5"/>
        <v>0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5">
        <f>SUM(D32:M32)</f>
        <v>96992449</v>
      </c>
      <c r="O32" s="46">
        <f t="shared" si="1"/>
        <v>165.98547257347141</v>
      </c>
      <c r="P32" s="10"/>
    </row>
    <row r="33" spans="1:16">
      <c r="A33" s="12"/>
      <c r="B33" s="25">
        <v>331.1</v>
      </c>
      <c r="C33" s="20" t="s">
        <v>35</v>
      </c>
      <c r="D33" s="47">
        <v>0</v>
      </c>
      <c r="E33" s="47">
        <v>2171163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2171163</v>
      </c>
      <c r="O33" s="48">
        <f t="shared" si="1"/>
        <v>3.7155626062090246</v>
      </c>
      <c r="P33" s="9"/>
    </row>
    <row r="34" spans="1:16">
      <c r="A34" s="12"/>
      <c r="B34" s="25">
        <v>331.2</v>
      </c>
      <c r="C34" s="20" t="s">
        <v>36</v>
      </c>
      <c r="D34" s="47">
        <v>7249</v>
      </c>
      <c r="E34" s="47">
        <v>1661339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1668588</v>
      </c>
      <c r="O34" s="48">
        <f t="shared" si="1"/>
        <v>2.8554941190362508</v>
      </c>
      <c r="P34" s="9"/>
    </row>
    <row r="35" spans="1:16">
      <c r="A35" s="12"/>
      <c r="B35" s="25">
        <v>331.39</v>
      </c>
      <c r="C35" s="20" t="s">
        <v>40</v>
      </c>
      <c r="D35" s="47">
        <v>0</v>
      </c>
      <c r="E35" s="47">
        <v>20594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1" si="6">SUM(D35:M35)</f>
        <v>20594</v>
      </c>
      <c r="O35" s="48">
        <f t="shared" si="1"/>
        <v>3.524299940274804E-2</v>
      </c>
      <c r="P35" s="9"/>
    </row>
    <row r="36" spans="1:16">
      <c r="A36" s="12"/>
      <c r="B36" s="25">
        <v>331.42</v>
      </c>
      <c r="C36" s="20" t="s">
        <v>41</v>
      </c>
      <c r="D36" s="47">
        <v>0</v>
      </c>
      <c r="E36" s="47">
        <v>4236423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4236423</v>
      </c>
      <c r="O36" s="48">
        <f t="shared" si="1"/>
        <v>7.2498909031168335</v>
      </c>
      <c r="P36" s="9"/>
    </row>
    <row r="37" spans="1:16">
      <c r="A37" s="12"/>
      <c r="B37" s="25">
        <v>331.49</v>
      </c>
      <c r="C37" s="20" t="s">
        <v>42</v>
      </c>
      <c r="D37" s="47">
        <v>0</v>
      </c>
      <c r="E37" s="47">
        <v>1115050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1115050</v>
      </c>
      <c r="O37" s="48">
        <f t="shared" ref="O37:O68" si="7">(N37/O$135)</f>
        <v>1.9082114443058271</v>
      </c>
      <c r="P37" s="9"/>
    </row>
    <row r="38" spans="1:16">
      <c r="A38" s="12"/>
      <c r="B38" s="25">
        <v>331.5</v>
      </c>
      <c r="C38" s="20" t="s">
        <v>38</v>
      </c>
      <c r="D38" s="47">
        <v>0</v>
      </c>
      <c r="E38" s="47">
        <v>6887317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6887317</v>
      </c>
      <c r="O38" s="48">
        <f t="shared" si="7"/>
        <v>11.786428518866488</v>
      </c>
      <c r="P38" s="9"/>
    </row>
    <row r="39" spans="1:16">
      <c r="A39" s="12"/>
      <c r="B39" s="25">
        <v>331.65</v>
      </c>
      <c r="C39" s="20" t="s">
        <v>43</v>
      </c>
      <c r="D39" s="47">
        <v>419716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419716</v>
      </c>
      <c r="O39" s="48">
        <f t="shared" si="7"/>
        <v>0.71826992023520431</v>
      </c>
      <c r="P39" s="9"/>
    </row>
    <row r="40" spans="1:16">
      <c r="A40" s="12"/>
      <c r="B40" s="25">
        <v>331.69</v>
      </c>
      <c r="C40" s="20" t="s">
        <v>44</v>
      </c>
      <c r="D40" s="47">
        <v>52561</v>
      </c>
      <c r="E40" s="47">
        <v>2399245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2451806</v>
      </c>
      <c r="O40" s="48">
        <f t="shared" si="7"/>
        <v>4.1958336114234278</v>
      </c>
      <c r="P40" s="9"/>
    </row>
    <row r="41" spans="1:16">
      <c r="A41" s="12"/>
      <c r="B41" s="25">
        <v>334.2</v>
      </c>
      <c r="C41" s="20" t="s">
        <v>39</v>
      </c>
      <c r="D41" s="47">
        <v>1137</v>
      </c>
      <c r="E41" s="47">
        <v>4954675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4955812</v>
      </c>
      <c r="O41" s="48">
        <f t="shared" si="7"/>
        <v>8.4809983177688455</v>
      </c>
      <c r="P41" s="9"/>
    </row>
    <row r="42" spans="1:16">
      <c r="A42" s="12"/>
      <c r="B42" s="25">
        <v>334.34</v>
      </c>
      <c r="C42" s="20" t="s">
        <v>45</v>
      </c>
      <c r="D42" s="47">
        <v>0</v>
      </c>
      <c r="E42" s="47">
        <v>37023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37023</v>
      </c>
      <c r="O42" s="48">
        <f t="shared" si="7"/>
        <v>6.3358335771969546E-2</v>
      </c>
      <c r="P42" s="9"/>
    </row>
    <row r="43" spans="1:16">
      <c r="A43" s="12"/>
      <c r="B43" s="25">
        <v>334.39</v>
      </c>
      <c r="C43" s="20" t="s">
        <v>46</v>
      </c>
      <c r="D43" s="47">
        <v>383750</v>
      </c>
      <c r="E43" s="47">
        <v>44952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6" si="8">SUM(D43:M43)</f>
        <v>428702</v>
      </c>
      <c r="O43" s="48">
        <f t="shared" si="7"/>
        <v>0.73364787462158354</v>
      </c>
      <c r="P43" s="9"/>
    </row>
    <row r="44" spans="1:16">
      <c r="A44" s="12"/>
      <c r="B44" s="25">
        <v>334.49</v>
      </c>
      <c r="C44" s="20" t="s">
        <v>47</v>
      </c>
      <c r="D44" s="47">
        <v>0</v>
      </c>
      <c r="E44" s="47">
        <v>6768760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6768760</v>
      </c>
      <c r="O44" s="48">
        <f t="shared" si="7"/>
        <v>11.583539120003149</v>
      </c>
      <c r="P44" s="9"/>
    </row>
    <row r="45" spans="1:16">
      <c r="A45" s="12"/>
      <c r="B45" s="25">
        <v>334.5</v>
      </c>
      <c r="C45" s="20" t="s">
        <v>48</v>
      </c>
      <c r="D45" s="47">
        <v>0</v>
      </c>
      <c r="E45" s="47">
        <v>8057896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8057896</v>
      </c>
      <c r="O45" s="48">
        <f t="shared" si="7"/>
        <v>13.789668054550154</v>
      </c>
      <c r="P45" s="9"/>
    </row>
    <row r="46" spans="1:16">
      <c r="A46" s="12"/>
      <c r="B46" s="25">
        <v>334.69</v>
      </c>
      <c r="C46" s="20" t="s">
        <v>49</v>
      </c>
      <c r="D46" s="47">
        <v>0</v>
      </c>
      <c r="E46" s="47">
        <v>3120166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3120166</v>
      </c>
      <c r="O46" s="48">
        <f t="shared" si="7"/>
        <v>5.3396138911563931</v>
      </c>
      <c r="P46" s="9"/>
    </row>
    <row r="47" spans="1:16">
      <c r="A47" s="12"/>
      <c r="B47" s="25">
        <v>334.7</v>
      </c>
      <c r="C47" s="20" t="s">
        <v>50</v>
      </c>
      <c r="D47" s="47">
        <v>0</v>
      </c>
      <c r="E47" s="47">
        <v>83276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83276</v>
      </c>
      <c r="O47" s="48">
        <f t="shared" si="7"/>
        <v>0.14251218890275061</v>
      </c>
      <c r="P47" s="9"/>
    </row>
    <row r="48" spans="1:16">
      <c r="A48" s="12"/>
      <c r="B48" s="25">
        <v>334.9</v>
      </c>
      <c r="C48" s="20" t="s">
        <v>51</v>
      </c>
      <c r="D48" s="47">
        <v>13193</v>
      </c>
      <c r="E48" s="47">
        <v>1290462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1303655</v>
      </c>
      <c r="O48" s="48">
        <f t="shared" si="7"/>
        <v>2.2309756427303826</v>
      </c>
      <c r="P48" s="9"/>
    </row>
    <row r="49" spans="1:16">
      <c r="A49" s="12"/>
      <c r="B49" s="25">
        <v>335.12</v>
      </c>
      <c r="C49" s="20" t="s">
        <v>52</v>
      </c>
      <c r="D49" s="47">
        <v>10053121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10053121</v>
      </c>
      <c r="O49" s="48">
        <f t="shared" si="7"/>
        <v>17.204143799104294</v>
      </c>
      <c r="P49" s="9"/>
    </row>
    <row r="50" spans="1:16">
      <c r="A50" s="12"/>
      <c r="B50" s="25">
        <v>335.13</v>
      </c>
      <c r="C50" s="20" t="s">
        <v>53</v>
      </c>
      <c r="D50" s="47">
        <v>108353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108353</v>
      </c>
      <c r="O50" s="48">
        <f t="shared" si="7"/>
        <v>0.18542705226211317</v>
      </c>
      <c r="P50" s="9"/>
    </row>
    <row r="51" spans="1:16">
      <c r="A51" s="12"/>
      <c r="B51" s="25">
        <v>335.14</v>
      </c>
      <c r="C51" s="20" t="s">
        <v>54</v>
      </c>
      <c r="D51" s="47">
        <v>325033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325033</v>
      </c>
      <c r="O51" s="48">
        <f t="shared" si="7"/>
        <v>0.55623666237124425</v>
      </c>
      <c r="P51" s="9"/>
    </row>
    <row r="52" spans="1:16">
      <c r="A52" s="12"/>
      <c r="B52" s="25">
        <v>335.15</v>
      </c>
      <c r="C52" s="20" t="s">
        <v>55</v>
      </c>
      <c r="D52" s="47">
        <v>147667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147667</v>
      </c>
      <c r="O52" s="48">
        <f t="shared" si="7"/>
        <v>0.25270603053343671</v>
      </c>
      <c r="P52" s="9"/>
    </row>
    <row r="53" spans="1:16">
      <c r="A53" s="12"/>
      <c r="B53" s="25">
        <v>335.16</v>
      </c>
      <c r="C53" s="20" t="s">
        <v>56</v>
      </c>
      <c r="D53" s="47">
        <v>446500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446500</v>
      </c>
      <c r="O53" s="48">
        <f t="shared" si="7"/>
        <v>0.76410601307793535</v>
      </c>
      <c r="P53" s="9"/>
    </row>
    <row r="54" spans="1:16">
      <c r="A54" s="12"/>
      <c r="B54" s="25">
        <v>335.18</v>
      </c>
      <c r="C54" s="20" t="s">
        <v>57</v>
      </c>
      <c r="D54" s="47">
        <v>9606700</v>
      </c>
      <c r="E54" s="47">
        <v>2825500</v>
      </c>
      <c r="F54" s="47">
        <v>11773814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24206014</v>
      </c>
      <c r="O54" s="48">
        <f t="shared" si="7"/>
        <v>41.424324412203106</v>
      </c>
      <c r="P54" s="9"/>
    </row>
    <row r="55" spans="1:16">
      <c r="A55" s="12"/>
      <c r="B55" s="25">
        <v>335.19</v>
      </c>
      <c r="C55" s="20" t="s">
        <v>72</v>
      </c>
      <c r="D55" s="47">
        <v>1179184</v>
      </c>
      <c r="E55" s="47">
        <v>1045083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2224267</v>
      </c>
      <c r="O55" s="48">
        <f t="shared" si="7"/>
        <v>3.8064407377174021</v>
      </c>
      <c r="P55" s="9"/>
    </row>
    <row r="56" spans="1:16">
      <c r="A56" s="12"/>
      <c r="B56" s="25">
        <v>335.21</v>
      </c>
      <c r="C56" s="20" t="s">
        <v>58</v>
      </c>
      <c r="D56" s="47">
        <v>0</v>
      </c>
      <c r="E56" s="47">
        <v>24620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24620</v>
      </c>
      <c r="O56" s="48">
        <f t="shared" si="7"/>
        <v>4.2132788447880785E-2</v>
      </c>
      <c r="P56" s="9"/>
    </row>
    <row r="57" spans="1:16">
      <c r="A57" s="12"/>
      <c r="B57" s="25">
        <v>335.49</v>
      </c>
      <c r="C57" s="20" t="s">
        <v>59</v>
      </c>
      <c r="D57" s="47">
        <v>0</v>
      </c>
      <c r="E57" s="47">
        <v>9420653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4" si="9">SUM(D57:M57)</f>
        <v>9420653</v>
      </c>
      <c r="O57" s="48">
        <f t="shared" si="7"/>
        <v>16.121786348086655</v>
      </c>
      <c r="P57" s="9"/>
    </row>
    <row r="58" spans="1:16">
      <c r="A58" s="12"/>
      <c r="B58" s="25">
        <v>335.8</v>
      </c>
      <c r="C58" s="20" t="s">
        <v>60</v>
      </c>
      <c r="D58" s="47">
        <v>0</v>
      </c>
      <c r="E58" s="47">
        <v>3320034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3320034</v>
      </c>
      <c r="O58" s="48">
        <f t="shared" si="7"/>
        <v>5.681652727935476</v>
      </c>
      <c r="P58" s="9"/>
    </row>
    <row r="59" spans="1:16">
      <c r="A59" s="12"/>
      <c r="B59" s="25">
        <v>337.2</v>
      </c>
      <c r="C59" s="20" t="s">
        <v>61</v>
      </c>
      <c r="D59" s="47">
        <v>8326</v>
      </c>
      <c r="E59" s="47">
        <v>764867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773193</v>
      </c>
      <c r="O59" s="48">
        <f t="shared" si="7"/>
        <v>1.3231834727206453</v>
      </c>
      <c r="P59" s="9"/>
    </row>
    <row r="60" spans="1:16">
      <c r="A60" s="12"/>
      <c r="B60" s="25">
        <v>337.6</v>
      </c>
      <c r="C60" s="20" t="s">
        <v>62</v>
      </c>
      <c r="D60" s="47">
        <v>10000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10000</v>
      </c>
      <c r="O60" s="48">
        <f t="shared" si="7"/>
        <v>1.7113236575093737E-2</v>
      </c>
      <c r="P60" s="9"/>
    </row>
    <row r="61" spans="1:16">
      <c r="A61" s="12"/>
      <c r="B61" s="25">
        <v>338</v>
      </c>
      <c r="C61" s="20" t="s">
        <v>63</v>
      </c>
      <c r="D61" s="47">
        <v>0</v>
      </c>
      <c r="E61" s="47">
        <v>158939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158939</v>
      </c>
      <c r="O61" s="48">
        <f t="shared" si="7"/>
        <v>0.27199607080088234</v>
      </c>
      <c r="P61" s="9"/>
    </row>
    <row r="62" spans="1:16">
      <c r="A62" s="12"/>
      <c r="B62" s="25">
        <v>339</v>
      </c>
      <c r="C62" s="20" t="s">
        <v>64</v>
      </c>
      <c r="D62" s="47">
        <v>1308808</v>
      </c>
      <c r="E62" s="47">
        <v>739300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2048108</v>
      </c>
      <c r="O62" s="48">
        <f t="shared" si="7"/>
        <v>3.5049756735342084</v>
      </c>
      <c r="P62" s="9"/>
    </row>
    <row r="63" spans="1:16" ht="15.75">
      <c r="A63" s="29" t="s">
        <v>69</v>
      </c>
      <c r="B63" s="30"/>
      <c r="C63" s="31"/>
      <c r="D63" s="32">
        <f t="shared" ref="D63:M63" si="10">SUM(D64:D109)</f>
        <v>36028892</v>
      </c>
      <c r="E63" s="32">
        <f t="shared" si="10"/>
        <v>15783531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85612775</v>
      </c>
      <c r="J63" s="32">
        <f t="shared" si="10"/>
        <v>50344501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si="9"/>
        <v>187769699</v>
      </c>
      <c r="O63" s="46">
        <f t="shared" si="7"/>
        <v>321.33472806211421</v>
      </c>
      <c r="P63" s="10"/>
    </row>
    <row r="64" spans="1:16">
      <c r="A64" s="12"/>
      <c r="B64" s="25">
        <v>341.1</v>
      </c>
      <c r="C64" s="20" t="s">
        <v>73</v>
      </c>
      <c r="D64" s="47">
        <v>2535250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2535250</v>
      </c>
      <c r="O64" s="48">
        <f t="shared" si="7"/>
        <v>4.3386333027006403</v>
      </c>
      <c r="P64" s="9"/>
    </row>
    <row r="65" spans="1:16">
      <c r="A65" s="12"/>
      <c r="B65" s="25">
        <v>341.2</v>
      </c>
      <c r="C65" s="20" t="s">
        <v>74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50344501</v>
      </c>
      <c r="K65" s="47">
        <v>0</v>
      </c>
      <c r="L65" s="47">
        <v>0</v>
      </c>
      <c r="M65" s="47">
        <v>0</v>
      </c>
      <c r="N65" s="47">
        <f t="shared" ref="N65:N109" si="11">SUM(D65:M65)</f>
        <v>50344501</v>
      </c>
      <c r="O65" s="48">
        <f t="shared" si="7"/>
        <v>86.155735586804326</v>
      </c>
      <c r="P65" s="9"/>
    </row>
    <row r="66" spans="1:16">
      <c r="A66" s="12"/>
      <c r="B66" s="25">
        <v>341.51</v>
      </c>
      <c r="C66" s="20" t="s">
        <v>75</v>
      </c>
      <c r="D66" s="47">
        <v>5616026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5616026</v>
      </c>
      <c r="O66" s="48">
        <f t="shared" si="7"/>
        <v>9.6108381549877375</v>
      </c>
      <c r="P66" s="9"/>
    </row>
    <row r="67" spans="1:16">
      <c r="A67" s="12"/>
      <c r="B67" s="25">
        <v>341.52</v>
      </c>
      <c r="C67" s="20" t="s">
        <v>76</v>
      </c>
      <c r="D67" s="47">
        <v>771902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771902</v>
      </c>
      <c r="O67" s="48">
        <f t="shared" si="7"/>
        <v>1.3209741538788007</v>
      </c>
      <c r="P67" s="9"/>
    </row>
    <row r="68" spans="1:16">
      <c r="A68" s="12"/>
      <c r="B68" s="25">
        <v>341.55</v>
      </c>
      <c r="C68" s="20" t="s">
        <v>77</v>
      </c>
      <c r="D68" s="47">
        <v>1453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1453</v>
      </c>
      <c r="O68" s="48">
        <f t="shared" si="7"/>
        <v>2.48655327436112E-3</v>
      </c>
      <c r="P68" s="9"/>
    </row>
    <row r="69" spans="1:16">
      <c r="A69" s="12"/>
      <c r="B69" s="25">
        <v>341.8</v>
      </c>
      <c r="C69" s="20" t="s">
        <v>78</v>
      </c>
      <c r="D69" s="47">
        <v>925324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925324</v>
      </c>
      <c r="O69" s="48">
        <f t="shared" ref="O69:O100" si="12">(N69/O$135)</f>
        <v>1.5835288520612039</v>
      </c>
      <c r="P69" s="9"/>
    </row>
    <row r="70" spans="1:16">
      <c r="A70" s="12"/>
      <c r="B70" s="25">
        <v>341.9</v>
      </c>
      <c r="C70" s="20" t="s">
        <v>79</v>
      </c>
      <c r="D70" s="47">
        <v>982439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982439</v>
      </c>
      <c r="O70" s="48">
        <f t="shared" si="12"/>
        <v>1.6812711027598517</v>
      </c>
      <c r="P70" s="9"/>
    </row>
    <row r="71" spans="1:16">
      <c r="A71" s="12"/>
      <c r="B71" s="25">
        <v>342.1</v>
      </c>
      <c r="C71" s="20" t="s">
        <v>80</v>
      </c>
      <c r="D71" s="47">
        <v>2850181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2850181</v>
      </c>
      <c r="O71" s="48">
        <f t="shared" si="12"/>
        <v>4.8775821734837246</v>
      </c>
      <c r="P71" s="9"/>
    </row>
    <row r="72" spans="1:16">
      <c r="A72" s="12"/>
      <c r="B72" s="25">
        <v>342.3</v>
      </c>
      <c r="C72" s="20" t="s">
        <v>81</v>
      </c>
      <c r="D72" s="47">
        <v>655219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655219</v>
      </c>
      <c r="O72" s="48">
        <f t="shared" si="12"/>
        <v>1.1212917755496343</v>
      </c>
      <c r="P72" s="9"/>
    </row>
    <row r="73" spans="1:16">
      <c r="A73" s="12"/>
      <c r="B73" s="25">
        <v>342.4</v>
      </c>
      <c r="C73" s="20" t="s">
        <v>82</v>
      </c>
      <c r="D73" s="47">
        <v>0</v>
      </c>
      <c r="E73" s="47">
        <v>2960630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2960630</v>
      </c>
      <c r="O73" s="48">
        <f t="shared" si="12"/>
        <v>5.0665961601319776</v>
      </c>
      <c r="P73" s="9"/>
    </row>
    <row r="74" spans="1:16">
      <c r="A74" s="12"/>
      <c r="B74" s="25">
        <v>342.5</v>
      </c>
      <c r="C74" s="20" t="s">
        <v>83</v>
      </c>
      <c r="D74" s="47">
        <v>940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940</v>
      </c>
      <c r="O74" s="48">
        <f t="shared" si="12"/>
        <v>1.6086442380588114E-3</v>
      </c>
      <c r="P74" s="9"/>
    </row>
    <row r="75" spans="1:16">
      <c r="A75" s="12"/>
      <c r="B75" s="25">
        <v>342.6</v>
      </c>
      <c r="C75" s="20" t="s">
        <v>84</v>
      </c>
      <c r="D75" s="47">
        <v>15107015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15107015</v>
      </c>
      <c r="O75" s="48">
        <f t="shared" si="12"/>
        <v>25.852992163848974</v>
      </c>
      <c r="P75" s="9"/>
    </row>
    <row r="76" spans="1:16">
      <c r="A76" s="12"/>
      <c r="B76" s="25">
        <v>342.9</v>
      </c>
      <c r="C76" s="20" t="s">
        <v>85</v>
      </c>
      <c r="D76" s="47">
        <v>1720089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1720089</v>
      </c>
      <c r="O76" s="48">
        <f t="shared" si="12"/>
        <v>2.9436289987216413</v>
      </c>
      <c r="P76" s="9"/>
    </row>
    <row r="77" spans="1:16">
      <c r="A77" s="12"/>
      <c r="B77" s="25">
        <v>343.4</v>
      </c>
      <c r="C77" s="20" t="s">
        <v>86</v>
      </c>
      <c r="D77" s="47">
        <v>1344</v>
      </c>
      <c r="E77" s="47">
        <v>0</v>
      </c>
      <c r="F77" s="47">
        <v>0</v>
      </c>
      <c r="G77" s="47">
        <v>0</v>
      </c>
      <c r="H77" s="47">
        <v>0</v>
      </c>
      <c r="I77" s="47">
        <v>35384649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35385993</v>
      </c>
      <c r="O77" s="48">
        <f t="shared" si="12"/>
        <v>60.556886965361095</v>
      </c>
      <c r="P77" s="9"/>
    </row>
    <row r="78" spans="1:16">
      <c r="A78" s="12"/>
      <c r="B78" s="25">
        <v>343.6</v>
      </c>
      <c r="C78" s="20" t="s">
        <v>87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45140573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45140573</v>
      </c>
      <c r="O78" s="48">
        <f t="shared" si="12"/>
        <v>77.25013048842888</v>
      </c>
      <c r="P78" s="9"/>
    </row>
    <row r="79" spans="1:16">
      <c r="A79" s="12"/>
      <c r="B79" s="25">
        <v>343.7</v>
      </c>
      <c r="C79" s="20" t="s">
        <v>88</v>
      </c>
      <c r="D79" s="47">
        <v>0</v>
      </c>
      <c r="E79" s="47">
        <v>320299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320299</v>
      </c>
      <c r="O79" s="48">
        <f t="shared" si="12"/>
        <v>0.54813525617659486</v>
      </c>
      <c r="P79" s="9"/>
    </row>
    <row r="80" spans="1:16">
      <c r="A80" s="12"/>
      <c r="B80" s="25">
        <v>343.9</v>
      </c>
      <c r="C80" s="20" t="s">
        <v>89</v>
      </c>
      <c r="D80" s="47">
        <v>3869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3869</v>
      </c>
      <c r="O80" s="48">
        <f t="shared" si="12"/>
        <v>6.6211112309037673E-3</v>
      </c>
      <c r="P80" s="9"/>
    </row>
    <row r="81" spans="1:16">
      <c r="A81" s="12"/>
      <c r="B81" s="25">
        <v>344.9</v>
      </c>
      <c r="C81" s="20" t="s">
        <v>90</v>
      </c>
      <c r="D81" s="47">
        <v>13506</v>
      </c>
      <c r="E81" s="47">
        <v>1787997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1801503</v>
      </c>
      <c r="O81" s="48">
        <f t="shared" si="12"/>
        <v>3.0829547029741096</v>
      </c>
      <c r="P81" s="9"/>
    </row>
    <row r="82" spans="1:16">
      <c r="A82" s="12"/>
      <c r="B82" s="25">
        <v>346.2</v>
      </c>
      <c r="C82" s="20" t="s">
        <v>91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5087553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5087553</v>
      </c>
      <c r="O82" s="48">
        <f t="shared" si="12"/>
        <v>8.7064498077327865</v>
      </c>
      <c r="P82" s="9"/>
    </row>
    <row r="83" spans="1:16">
      <c r="A83" s="12"/>
      <c r="B83" s="25">
        <v>346.9</v>
      </c>
      <c r="C83" s="20" t="s">
        <v>92</v>
      </c>
      <c r="D83" s="47">
        <v>878230</v>
      </c>
      <c r="E83" s="47">
        <v>1427573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2305803</v>
      </c>
      <c r="O83" s="48">
        <f t="shared" si="12"/>
        <v>3.9459752234560868</v>
      </c>
      <c r="P83" s="9"/>
    </row>
    <row r="84" spans="1:16">
      <c r="A84" s="12"/>
      <c r="B84" s="25">
        <v>347.2</v>
      </c>
      <c r="C84" s="20" t="s">
        <v>93</v>
      </c>
      <c r="D84" s="47">
        <v>0</v>
      </c>
      <c r="E84" s="47">
        <v>226076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226076</v>
      </c>
      <c r="O84" s="48">
        <f t="shared" si="12"/>
        <v>0.38688920719508918</v>
      </c>
      <c r="P84" s="9"/>
    </row>
    <row r="85" spans="1:16">
      <c r="A85" s="12"/>
      <c r="B85" s="25">
        <v>348.11</v>
      </c>
      <c r="C85" s="39" t="s">
        <v>103</v>
      </c>
      <c r="D85" s="47">
        <v>0</v>
      </c>
      <c r="E85" s="47">
        <v>31800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8" si="13">SUM(D85:M85)</f>
        <v>31800</v>
      </c>
      <c r="O85" s="48">
        <f t="shared" si="12"/>
        <v>5.4420092308798088E-2</v>
      </c>
      <c r="P85" s="9"/>
    </row>
    <row r="86" spans="1:16">
      <c r="A86" s="12"/>
      <c r="B86" s="25">
        <v>348.12</v>
      </c>
      <c r="C86" s="39" t="s">
        <v>104</v>
      </c>
      <c r="D86" s="47">
        <v>0</v>
      </c>
      <c r="E86" s="47">
        <v>239923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239923</v>
      </c>
      <c r="O86" s="48">
        <f t="shared" si="12"/>
        <v>0.41058590588062149</v>
      </c>
      <c r="P86" s="9"/>
    </row>
    <row r="87" spans="1:16">
      <c r="A87" s="12"/>
      <c r="B87" s="25">
        <v>348.13</v>
      </c>
      <c r="C87" s="39" t="s">
        <v>105</v>
      </c>
      <c r="D87" s="47">
        <v>107281</v>
      </c>
      <c r="E87" s="47">
        <v>3378167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3485448</v>
      </c>
      <c r="O87" s="48">
        <f t="shared" si="12"/>
        <v>5.9647296194187316</v>
      </c>
      <c r="P87" s="9"/>
    </row>
    <row r="88" spans="1:16">
      <c r="A88" s="12"/>
      <c r="B88" s="25">
        <v>348.21</v>
      </c>
      <c r="C88" s="39" t="s">
        <v>106</v>
      </c>
      <c r="D88" s="47">
        <v>0</v>
      </c>
      <c r="E88" s="47">
        <v>206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206</v>
      </c>
      <c r="O88" s="48">
        <f t="shared" si="12"/>
        <v>3.52532673446931E-4</v>
      </c>
      <c r="P88" s="9"/>
    </row>
    <row r="89" spans="1:16">
      <c r="A89" s="12"/>
      <c r="B89" s="25">
        <v>348.22</v>
      </c>
      <c r="C89" s="39" t="s">
        <v>107</v>
      </c>
      <c r="D89" s="47">
        <v>0</v>
      </c>
      <c r="E89" s="47">
        <v>12675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12675</v>
      </c>
      <c r="O89" s="48">
        <f t="shared" si="12"/>
        <v>2.1691027358931313E-2</v>
      </c>
      <c r="P89" s="9"/>
    </row>
    <row r="90" spans="1:16">
      <c r="A90" s="12"/>
      <c r="B90" s="25">
        <v>348.23</v>
      </c>
      <c r="C90" s="39" t="s">
        <v>108</v>
      </c>
      <c r="D90" s="47">
        <v>69710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69710</v>
      </c>
      <c r="O90" s="48">
        <f t="shared" si="12"/>
        <v>0.11929637216497845</v>
      </c>
      <c r="P90" s="9"/>
    </row>
    <row r="91" spans="1:16">
      <c r="A91" s="12"/>
      <c r="B91" s="25">
        <v>348.31</v>
      </c>
      <c r="C91" s="39" t="s">
        <v>109</v>
      </c>
      <c r="D91" s="47">
        <v>0</v>
      </c>
      <c r="E91" s="47">
        <v>1947633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1947633</v>
      </c>
      <c r="O91" s="48">
        <f t="shared" si="12"/>
        <v>3.3330304290459543</v>
      </c>
      <c r="P91" s="9"/>
    </row>
    <row r="92" spans="1:16">
      <c r="A92" s="12"/>
      <c r="B92" s="25">
        <v>348.32</v>
      </c>
      <c r="C92" s="39" t="s">
        <v>110</v>
      </c>
      <c r="D92" s="47">
        <v>0</v>
      </c>
      <c r="E92" s="47">
        <v>44129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44129</v>
      </c>
      <c r="O92" s="48">
        <f t="shared" si="12"/>
        <v>7.5519001682231149E-2</v>
      </c>
      <c r="P92" s="9"/>
    </row>
    <row r="93" spans="1:16">
      <c r="A93" s="12"/>
      <c r="B93" s="25">
        <v>348.41</v>
      </c>
      <c r="C93" s="39" t="s">
        <v>111</v>
      </c>
      <c r="D93" s="47">
        <v>0</v>
      </c>
      <c r="E93" s="47">
        <v>2452736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2452736</v>
      </c>
      <c r="O93" s="48">
        <f t="shared" si="12"/>
        <v>4.1974251424249118</v>
      </c>
      <c r="P93" s="9"/>
    </row>
    <row r="94" spans="1:16">
      <c r="A94" s="12"/>
      <c r="B94" s="25">
        <v>348.42</v>
      </c>
      <c r="C94" s="39" t="s">
        <v>112</v>
      </c>
      <c r="D94" s="47">
        <v>0</v>
      </c>
      <c r="E94" s="47">
        <v>321191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321191</v>
      </c>
      <c r="O94" s="48">
        <f t="shared" si="12"/>
        <v>0.54966175687909324</v>
      </c>
      <c r="P94" s="9"/>
    </row>
    <row r="95" spans="1:16">
      <c r="A95" s="12"/>
      <c r="B95" s="25">
        <v>348.48</v>
      </c>
      <c r="C95" s="39" t="s">
        <v>113</v>
      </c>
      <c r="D95" s="47">
        <v>0</v>
      </c>
      <c r="E95" s="47">
        <v>181503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181503</v>
      </c>
      <c r="O95" s="48">
        <f t="shared" si="12"/>
        <v>0.31061037780892387</v>
      </c>
      <c r="P95" s="9"/>
    </row>
    <row r="96" spans="1:16">
      <c r="A96" s="12"/>
      <c r="B96" s="25">
        <v>348.61</v>
      </c>
      <c r="C96" s="39" t="s">
        <v>114</v>
      </c>
      <c r="D96" s="47">
        <v>0</v>
      </c>
      <c r="E96" s="47">
        <v>520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520</v>
      </c>
      <c r="O96" s="48">
        <f t="shared" si="12"/>
        <v>8.8988830190487439E-4</v>
      </c>
      <c r="P96" s="9"/>
    </row>
    <row r="97" spans="1:16">
      <c r="A97" s="12"/>
      <c r="B97" s="25">
        <v>348.62</v>
      </c>
      <c r="C97" s="39" t="s">
        <v>115</v>
      </c>
      <c r="D97" s="47">
        <v>0</v>
      </c>
      <c r="E97" s="47">
        <v>9816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9816</v>
      </c>
      <c r="O97" s="48">
        <f t="shared" si="12"/>
        <v>1.6798353022112012E-2</v>
      </c>
      <c r="P97" s="9"/>
    </row>
    <row r="98" spans="1:16">
      <c r="A98" s="12"/>
      <c r="B98" s="25">
        <v>348.63</v>
      </c>
      <c r="C98" s="39" t="s">
        <v>116</v>
      </c>
      <c r="D98" s="47">
        <v>19917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19917</v>
      </c>
      <c r="O98" s="48">
        <f t="shared" si="12"/>
        <v>3.4084433286614195E-2</v>
      </c>
      <c r="P98" s="9"/>
    </row>
    <row r="99" spans="1:16">
      <c r="A99" s="12"/>
      <c r="B99" s="25">
        <v>348.71</v>
      </c>
      <c r="C99" s="39" t="s">
        <v>117</v>
      </c>
      <c r="D99" s="47">
        <v>0</v>
      </c>
      <c r="E99" s="47">
        <v>288710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288710</v>
      </c>
      <c r="O99" s="48">
        <f t="shared" si="12"/>
        <v>0.4940762531595313</v>
      </c>
      <c r="P99" s="9"/>
    </row>
    <row r="100" spans="1:16">
      <c r="A100" s="12"/>
      <c r="B100" s="25">
        <v>348.72</v>
      </c>
      <c r="C100" s="39" t="s">
        <v>118</v>
      </c>
      <c r="D100" s="47">
        <v>0</v>
      </c>
      <c r="E100" s="47">
        <v>47865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47865</v>
      </c>
      <c r="O100" s="48">
        <f t="shared" si="12"/>
        <v>8.1912506866686177E-2</v>
      </c>
      <c r="P100" s="9"/>
    </row>
    <row r="101" spans="1:16">
      <c r="A101" s="12"/>
      <c r="B101" s="25">
        <v>348.86</v>
      </c>
      <c r="C101" s="20" t="s">
        <v>94</v>
      </c>
      <c r="D101" s="47">
        <v>33731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33731</v>
      </c>
      <c r="O101" s="48">
        <f t="shared" ref="O101:O132" si="14">(N101/O$135)</f>
        <v>5.772465829144869E-2</v>
      </c>
      <c r="P101" s="9"/>
    </row>
    <row r="102" spans="1:16">
      <c r="A102" s="12"/>
      <c r="B102" s="25">
        <v>348.87</v>
      </c>
      <c r="C102" s="20" t="s">
        <v>95</v>
      </c>
      <c r="D102" s="47">
        <v>13725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13725</v>
      </c>
      <c r="O102" s="48">
        <f t="shared" si="14"/>
        <v>2.3487917199316154E-2</v>
      </c>
      <c r="P102" s="9"/>
    </row>
    <row r="103" spans="1:16">
      <c r="A103" s="12"/>
      <c r="B103" s="25">
        <v>348.88</v>
      </c>
      <c r="C103" s="20" t="s">
        <v>96</v>
      </c>
      <c r="D103" s="47">
        <v>916943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916943</v>
      </c>
      <c r="O103" s="48">
        <f t="shared" si="14"/>
        <v>1.5691862484876178</v>
      </c>
      <c r="P103" s="9"/>
    </row>
    <row r="104" spans="1:16">
      <c r="A104" s="12"/>
      <c r="B104" s="25">
        <v>348.92099999999999</v>
      </c>
      <c r="C104" s="20" t="s">
        <v>97</v>
      </c>
      <c r="D104" s="47">
        <v>198780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198780</v>
      </c>
      <c r="O104" s="48">
        <f t="shared" si="14"/>
        <v>0.34017691663971333</v>
      </c>
      <c r="P104" s="9"/>
    </row>
    <row r="105" spans="1:16">
      <c r="A105" s="12"/>
      <c r="B105" s="25">
        <v>348.92200000000003</v>
      </c>
      <c r="C105" s="20" t="s">
        <v>98</v>
      </c>
      <c r="D105" s="47">
        <v>198780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198780</v>
      </c>
      <c r="O105" s="48">
        <f t="shared" si="14"/>
        <v>0.34017691663971333</v>
      </c>
      <c r="P105" s="9"/>
    </row>
    <row r="106" spans="1:16">
      <c r="A106" s="12"/>
      <c r="B106" s="25">
        <v>348.923</v>
      </c>
      <c r="C106" s="20" t="s">
        <v>99</v>
      </c>
      <c r="D106" s="47">
        <v>198780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198780</v>
      </c>
      <c r="O106" s="48">
        <f t="shared" si="14"/>
        <v>0.34017691663971333</v>
      </c>
      <c r="P106" s="9"/>
    </row>
    <row r="107" spans="1:16">
      <c r="A107" s="12"/>
      <c r="B107" s="25">
        <v>348.92399999999998</v>
      </c>
      <c r="C107" s="20" t="s">
        <v>100</v>
      </c>
      <c r="D107" s="47">
        <v>198780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198780</v>
      </c>
      <c r="O107" s="48">
        <f t="shared" si="14"/>
        <v>0.34017691663971333</v>
      </c>
      <c r="P107" s="9"/>
    </row>
    <row r="108" spans="1:16">
      <c r="A108" s="12"/>
      <c r="B108" s="25">
        <v>348.93</v>
      </c>
      <c r="C108" s="20" t="s">
        <v>101</v>
      </c>
      <c r="D108" s="47">
        <v>1377945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1377945</v>
      </c>
      <c r="O108" s="48">
        <f t="shared" si="14"/>
        <v>2.3581098772467541</v>
      </c>
      <c r="P108" s="9"/>
    </row>
    <row r="109" spans="1:16">
      <c r="A109" s="12"/>
      <c r="B109" s="25">
        <v>349</v>
      </c>
      <c r="C109" s="20" t="s">
        <v>1</v>
      </c>
      <c r="D109" s="47">
        <v>631733</v>
      </c>
      <c r="E109" s="47">
        <v>104082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735815</v>
      </c>
      <c r="O109" s="48">
        <f t="shared" si="14"/>
        <v>1.2592176170502598</v>
      </c>
      <c r="P109" s="9"/>
    </row>
    <row r="110" spans="1:16" ht="15.75">
      <c r="A110" s="29" t="s">
        <v>70</v>
      </c>
      <c r="B110" s="30"/>
      <c r="C110" s="31"/>
      <c r="D110" s="32">
        <f t="shared" ref="D110:M110" si="15">SUM(D111:D118)</f>
        <v>1700002</v>
      </c>
      <c r="E110" s="32">
        <f t="shared" si="15"/>
        <v>4945523</v>
      </c>
      <c r="F110" s="32">
        <f t="shared" si="15"/>
        <v>0</v>
      </c>
      <c r="G110" s="32">
        <f t="shared" si="15"/>
        <v>0</v>
      </c>
      <c r="H110" s="32">
        <f t="shared" si="15"/>
        <v>0</v>
      </c>
      <c r="I110" s="32">
        <f t="shared" si="15"/>
        <v>0</v>
      </c>
      <c r="J110" s="32">
        <f t="shared" si="15"/>
        <v>0</v>
      </c>
      <c r="K110" s="32">
        <f t="shared" si="15"/>
        <v>0</v>
      </c>
      <c r="L110" s="32">
        <f t="shared" si="15"/>
        <v>0</v>
      </c>
      <c r="M110" s="32">
        <f t="shared" si="15"/>
        <v>0</v>
      </c>
      <c r="N110" s="32">
        <f>SUM(D110:M110)</f>
        <v>6645525</v>
      </c>
      <c r="O110" s="46">
        <f t="shared" si="14"/>
        <v>11.372644149069981</v>
      </c>
      <c r="P110" s="10"/>
    </row>
    <row r="111" spans="1:16">
      <c r="A111" s="13"/>
      <c r="B111" s="40">
        <v>351.1</v>
      </c>
      <c r="C111" s="21" t="s">
        <v>120</v>
      </c>
      <c r="D111" s="47">
        <v>0</v>
      </c>
      <c r="E111" s="47">
        <v>2360004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2360004</v>
      </c>
      <c r="O111" s="48">
        <f t="shared" si="14"/>
        <v>4.0387306770167521</v>
      </c>
      <c r="P111" s="9"/>
    </row>
    <row r="112" spans="1:16">
      <c r="A112" s="13"/>
      <c r="B112" s="40">
        <v>351.5</v>
      </c>
      <c r="C112" s="21" t="s">
        <v>122</v>
      </c>
      <c r="D112" s="47">
        <v>643338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8" si="16">SUM(D112:M112)</f>
        <v>643338</v>
      </c>
      <c r="O112" s="48">
        <f t="shared" si="14"/>
        <v>1.1009595391747655</v>
      </c>
      <c r="P112" s="9"/>
    </row>
    <row r="113" spans="1:16">
      <c r="A113" s="13"/>
      <c r="B113" s="40">
        <v>351.6</v>
      </c>
      <c r="C113" s="21" t="s">
        <v>123</v>
      </c>
      <c r="D113" s="47">
        <v>288365</v>
      </c>
      <c r="E113" s="47">
        <v>737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289102</v>
      </c>
      <c r="O113" s="48">
        <f t="shared" si="14"/>
        <v>0.49474709203327499</v>
      </c>
      <c r="P113" s="9"/>
    </row>
    <row r="114" spans="1:16">
      <c r="A114" s="13"/>
      <c r="B114" s="40">
        <v>351.8</v>
      </c>
      <c r="C114" s="21" t="s">
        <v>121</v>
      </c>
      <c r="D114" s="47">
        <v>0</v>
      </c>
      <c r="E114" s="47">
        <v>158325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158325</v>
      </c>
      <c r="O114" s="48">
        <f t="shared" si="14"/>
        <v>0.27094531807517158</v>
      </c>
      <c r="P114" s="9"/>
    </row>
    <row r="115" spans="1:16">
      <c r="A115" s="13"/>
      <c r="B115" s="40">
        <v>351.9</v>
      </c>
      <c r="C115" s="21" t="s">
        <v>127</v>
      </c>
      <c r="D115" s="47">
        <v>238314</v>
      </c>
      <c r="E115" s="47">
        <v>796320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1034634</v>
      </c>
      <c r="O115" s="48">
        <f t="shared" si="14"/>
        <v>1.7705936410635534</v>
      </c>
      <c r="P115" s="9"/>
    </row>
    <row r="116" spans="1:16">
      <c r="A116" s="13"/>
      <c r="B116" s="40">
        <v>354</v>
      </c>
      <c r="C116" s="21" t="s">
        <v>124</v>
      </c>
      <c r="D116" s="47">
        <v>0</v>
      </c>
      <c r="E116" s="47">
        <v>27123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27123</v>
      </c>
      <c r="O116" s="48">
        <f t="shared" si="14"/>
        <v>4.6416231562626746E-2</v>
      </c>
      <c r="P116" s="9"/>
    </row>
    <row r="117" spans="1:16">
      <c r="A117" s="13"/>
      <c r="B117" s="40">
        <v>356</v>
      </c>
      <c r="C117" s="21" t="s">
        <v>125</v>
      </c>
      <c r="D117" s="47">
        <v>0</v>
      </c>
      <c r="E117" s="47">
        <v>578188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578188</v>
      </c>
      <c r="O117" s="48">
        <f t="shared" si="14"/>
        <v>0.98946680288802979</v>
      </c>
      <c r="P117" s="9"/>
    </row>
    <row r="118" spans="1:16">
      <c r="A118" s="13"/>
      <c r="B118" s="40">
        <v>359</v>
      </c>
      <c r="C118" s="21" t="s">
        <v>126</v>
      </c>
      <c r="D118" s="47">
        <v>529985</v>
      </c>
      <c r="E118" s="47">
        <v>1024826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1554811</v>
      </c>
      <c r="O118" s="48">
        <f t="shared" si="14"/>
        <v>2.6607848472558069</v>
      </c>
      <c r="P118" s="9"/>
    </row>
    <row r="119" spans="1:16" ht="15.75">
      <c r="A119" s="29" t="s">
        <v>4</v>
      </c>
      <c r="B119" s="30"/>
      <c r="C119" s="31"/>
      <c r="D119" s="32">
        <f t="shared" ref="D119:M119" si="17">SUM(D120:D126)</f>
        <v>8017638</v>
      </c>
      <c r="E119" s="32">
        <f t="shared" si="17"/>
        <v>12561212</v>
      </c>
      <c r="F119" s="32">
        <f t="shared" si="17"/>
        <v>830725</v>
      </c>
      <c r="G119" s="32">
        <f t="shared" si="17"/>
        <v>6351272</v>
      </c>
      <c r="H119" s="32">
        <f t="shared" si="17"/>
        <v>0</v>
      </c>
      <c r="I119" s="32">
        <f t="shared" si="17"/>
        <v>15048849</v>
      </c>
      <c r="J119" s="32">
        <f t="shared" si="17"/>
        <v>3049716</v>
      </c>
      <c r="K119" s="32">
        <f t="shared" si="17"/>
        <v>0</v>
      </c>
      <c r="L119" s="32">
        <f t="shared" si="17"/>
        <v>0</v>
      </c>
      <c r="M119" s="32">
        <f t="shared" si="17"/>
        <v>0</v>
      </c>
      <c r="N119" s="32">
        <f>SUM(D119:M119)</f>
        <v>45859412</v>
      </c>
      <c r="O119" s="46">
        <f t="shared" si="14"/>
        <v>78.480296675069269</v>
      </c>
      <c r="P119" s="10"/>
    </row>
    <row r="120" spans="1:16">
      <c r="A120" s="12"/>
      <c r="B120" s="25">
        <v>361.1</v>
      </c>
      <c r="C120" s="20" t="s">
        <v>128</v>
      </c>
      <c r="D120" s="47">
        <v>2997875</v>
      </c>
      <c r="E120" s="47">
        <v>9190601</v>
      </c>
      <c r="F120" s="47">
        <v>728411</v>
      </c>
      <c r="G120" s="47">
        <v>5040296</v>
      </c>
      <c r="H120" s="47">
        <v>0</v>
      </c>
      <c r="I120" s="47">
        <v>5983783</v>
      </c>
      <c r="J120" s="47">
        <v>932755</v>
      </c>
      <c r="K120" s="47">
        <v>0</v>
      </c>
      <c r="L120" s="47">
        <v>0</v>
      </c>
      <c r="M120" s="47">
        <v>0</v>
      </c>
      <c r="N120" s="47">
        <f>SUM(D120:M120)</f>
        <v>24873721</v>
      </c>
      <c r="O120" s="48">
        <f t="shared" si="14"/>
        <v>42.566987197587721</v>
      </c>
      <c r="P120" s="9"/>
    </row>
    <row r="121" spans="1:16">
      <c r="A121" s="12"/>
      <c r="B121" s="25">
        <v>361.3</v>
      </c>
      <c r="C121" s="20" t="s">
        <v>129</v>
      </c>
      <c r="D121" s="47">
        <v>83852</v>
      </c>
      <c r="E121" s="47">
        <v>1038118</v>
      </c>
      <c r="F121" s="47">
        <v>102314</v>
      </c>
      <c r="G121" s="47">
        <v>446110</v>
      </c>
      <c r="H121" s="47">
        <v>0</v>
      </c>
      <c r="I121" s="47">
        <v>725566</v>
      </c>
      <c r="J121" s="47">
        <v>124851</v>
      </c>
      <c r="K121" s="47">
        <v>0</v>
      </c>
      <c r="L121" s="47">
        <v>0</v>
      </c>
      <c r="M121" s="47">
        <v>0</v>
      </c>
      <c r="N121" s="47">
        <f t="shared" ref="N121:N126" si="18">SUM(D121:M121)</f>
        <v>2520811</v>
      </c>
      <c r="O121" s="48">
        <f t="shared" si="14"/>
        <v>4.3139235004098619</v>
      </c>
      <c r="P121" s="9"/>
    </row>
    <row r="122" spans="1:16">
      <c r="A122" s="12"/>
      <c r="B122" s="25">
        <v>362</v>
      </c>
      <c r="C122" s="20" t="s">
        <v>130</v>
      </c>
      <c r="D122" s="47">
        <v>1605504</v>
      </c>
      <c r="E122" s="47">
        <v>148870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1754374</v>
      </c>
      <c r="O122" s="48">
        <f t="shared" si="14"/>
        <v>3.00230173031935</v>
      </c>
      <c r="P122" s="9"/>
    </row>
    <row r="123" spans="1:16">
      <c r="A123" s="12"/>
      <c r="B123" s="25">
        <v>364</v>
      </c>
      <c r="C123" s="20" t="s">
        <v>131</v>
      </c>
      <c r="D123" s="47">
        <v>269939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876590</v>
      </c>
      <c r="K123" s="47">
        <v>0</v>
      </c>
      <c r="L123" s="47">
        <v>0</v>
      </c>
      <c r="M123" s="47">
        <v>0</v>
      </c>
      <c r="N123" s="47">
        <f t="shared" si="18"/>
        <v>1146529</v>
      </c>
      <c r="O123" s="48">
        <f t="shared" si="14"/>
        <v>1.9620822017205648</v>
      </c>
      <c r="P123" s="9"/>
    </row>
    <row r="124" spans="1:16">
      <c r="A124" s="12"/>
      <c r="B124" s="25">
        <v>365</v>
      </c>
      <c r="C124" s="20" t="s">
        <v>132</v>
      </c>
      <c r="D124" s="47">
        <v>60538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60538</v>
      </c>
      <c r="O124" s="48">
        <f t="shared" si="14"/>
        <v>0.10360011157830247</v>
      </c>
      <c r="P124" s="9"/>
    </row>
    <row r="125" spans="1:16">
      <c r="A125" s="12"/>
      <c r="B125" s="25">
        <v>366</v>
      </c>
      <c r="C125" s="20" t="s">
        <v>133</v>
      </c>
      <c r="D125" s="47">
        <v>0</v>
      </c>
      <c r="E125" s="47">
        <v>17844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17844</v>
      </c>
      <c r="O125" s="48">
        <f t="shared" si="14"/>
        <v>3.0536859344597267E-2</v>
      </c>
      <c r="P125" s="9"/>
    </row>
    <row r="126" spans="1:16">
      <c r="A126" s="12"/>
      <c r="B126" s="25">
        <v>369.9</v>
      </c>
      <c r="C126" s="20" t="s">
        <v>134</v>
      </c>
      <c r="D126" s="47">
        <v>2999930</v>
      </c>
      <c r="E126" s="47">
        <v>2165779</v>
      </c>
      <c r="F126" s="47">
        <v>0</v>
      </c>
      <c r="G126" s="47">
        <v>864866</v>
      </c>
      <c r="H126" s="47">
        <v>0</v>
      </c>
      <c r="I126" s="47">
        <v>8339500</v>
      </c>
      <c r="J126" s="47">
        <v>1115520</v>
      </c>
      <c r="K126" s="47">
        <v>0</v>
      </c>
      <c r="L126" s="47">
        <v>0</v>
      </c>
      <c r="M126" s="47">
        <v>0</v>
      </c>
      <c r="N126" s="47">
        <f t="shared" si="18"/>
        <v>15485595</v>
      </c>
      <c r="O126" s="48">
        <f t="shared" si="14"/>
        <v>26.500865074108869</v>
      </c>
      <c r="P126" s="9"/>
    </row>
    <row r="127" spans="1:16" ht="15.75">
      <c r="A127" s="29" t="s">
        <v>71</v>
      </c>
      <c r="B127" s="30"/>
      <c r="C127" s="31"/>
      <c r="D127" s="32">
        <f t="shared" ref="D127:M127" si="19">SUM(D128:D132)</f>
        <v>8817461</v>
      </c>
      <c r="E127" s="32">
        <f t="shared" si="19"/>
        <v>32087526</v>
      </c>
      <c r="F127" s="32">
        <f t="shared" si="19"/>
        <v>7337664</v>
      </c>
      <c r="G127" s="32">
        <f t="shared" si="19"/>
        <v>6899539</v>
      </c>
      <c r="H127" s="32">
        <f t="shared" si="19"/>
        <v>0</v>
      </c>
      <c r="I127" s="32">
        <f t="shared" si="19"/>
        <v>6227584</v>
      </c>
      <c r="J127" s="32">
        <f t="shared" si="19"/>
        <v>4863060</v>
      </c>
      <c r="K127" s="32">
        <f t="shared" si="19"/>
        <v>0</v>
      </c>
      <c r="L127" s="32">
        <f t="shared" si="19"/>
        <v>0</v>
      </c>
      <c r="M127" s="32">
        <f t="shared" si="19"/>
        <v>0</v>
      </c>
      <c r="N127" s="32">
        <f t="shared" ref="N127:N133" si="20">SUM(D127:M127)</f>
        <v>66232834</v>
      </c>
      <c r="O127" s="46">
        <f t="shared" si="14"/>
        <v>113.34581572809121</v>
      </c>
      <c r="P127" s="9"/>
    </row>
    <row r="128" spans="1:16">
      <c r="A128" s="12"/>
      <c r="B128" s="25">
        <v>381</v>
      </c>
      <c r="C128" s="20" t="s">
        <v>135</v>
      </c>
      <c r="D128" s="47">
        <v>834781</v>
      </c>
      <c r="E128" s="47">
        <v>20608167</v>
      </c>
      <c r="F128" s="47">
        <v>7337664</v>
      </c>
      <c r="G128" s="47">
        <v>6899539</v>
      </c>
      <c r="H128" s="47">
        <v>0</v>
      </c>
      <c r="I128" s="47">
        <v>907626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0"/>
        <v>36587777</v>
      </c>
      <c r="O128" s="48">
        <f t="shared" si="14"/>
        <v>62.613528355777341</v>
      </c>
      <c r="P128" s="9"/>
    </row>
    <row r="129" spans="1:119">
      <c r="A129" s="12"/>
      <c r="B129" s="25">
        <v>388.1</v>
      </c>
      <c r="C129" s="20" t="s">
        <v>136</v>
      </c>
      <c r="D129" s="47">
        <v>48302</v>
      </c>
      <c r="E129" s="47">
        <v>74569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0"/>
        <v>122871</v>
      </c>
      <c r="O129" s="48">
        <f t="shared" si="14"/>
        <v>0.21027204912183425</v>
      </c>
      <c r="P129" s="9"/>
    </row>
    <row r="130" spans="1:119">
      <c r="A130" s="12"/>
      <c r="B130" s="25">
        <v>389.2</v>
      </c>
      <c r="C130" s="20" t="s">
        <v>137</v>
      </c>
      <c r="D130" s="47">
        <v>0</v>
      </c>
      <c r="E130" s="47">
        <v>132118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0"/>
        <v>132118</v>
      </c>
      <c r="O130" s="48">
        <f t="shared" si="14"/>
        <v>0.22609665898282344</v>
      </c>
      <c r="P130" s="9"/>
    </row>
    <row r="131" spans="1:119">
      <c r="A131" s="12"/>
      <c r="B131" s="25">
        <v>389.4</v>
      </c>
      <c r="C131" s="20" t="s">
        <v>138</v>
      </c>
      <c r="D131" s="47">
        <v>17344</v>
      </c>
      <c r="E131" s="47">
        <v>692424</v>
      </c>
      <c r="F131" s="47">
        <v>0</v>
      </c>
      <c r="G131" s="47">
        <v>0</v>
      </c>
      <c r="H131" s="47">
        <v>0</v>
      </c>
      <c r="I131" s="47">
        <v>5319958</v>
      </c>
      <c r="J131" s="47">
        <v>4863060</v>
      </c>
      <c r="K131" s="47">
        <v>0</v>
      </c>
      <c r="L131" s="47">
        <v>0</v>
      </c>
      <c r="M131" s="47">
        <v>0</v>
      </c>
      <c r="N131" s="47">
        <f t="shared" si="20"/>
        <v>10892786</v>
      </c>
      <c r="O131" s="48">
        <f t="shared" si="14"/>
        <v>18.641082377986901</v>
      </c>
      <c r="P131" s="9"/>
    </row>
    <row r="132" spans="1:119" ht="15.75" thickBot="1">
      <c r="A132" s="12"/>
      <c r="B132" s="25">
        <v>389.9</v>
      </c>
      <c r="C132" s="20" t="s">
        <v>139</v>
      </c>
      <c r="D132" s="47">
        <v>7917034</v>
      </c>
      <c r="E132" s="47">
        <v>10580248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18497282</v>
      </c>
      <c r="O132" s="48">
        <f t="shared" si="14"/>
        <v>31.654836286222306</v>
      </c>
      <c r="P132" s="9"/>
    </row>
    <row r="133" spans="1:119" ht="16.5" thickBot="1">
      <c r="A133" s="14" t="s">
        <v>102</v>
      </c>
      <c r="B133" s="23"/>
      <c r="C133" s="22"/>
      <c r="D133" s="15">
        <f t="shared" ref="D133:M133" si="21">SUM(D5,D19,D32,D63,D110,D119,D127)</f>
        <v>288686086</v>
      </c>
      <c r="E133" s="15">
        <f t="shared" si="21"/>
        <v>290335645</v>
      </c>
      <c r="F133" s="15">
        <f t="shared" si="21"/>
        <v>28534758</v>
      </c>
      <c r="G133" s="15">
        <f t="shared" si="21"/>
        <v>17818232</v>
      </c>
      <c r="H133" s="15">
        <f t="shared" si="21"/>
        <v>0</v>
      </c>
      <c r="I133" s="15">
        <f t="shared" si="21"/>
        <v>106889208</v>
      </c>
      <c r="J133" s="15">
        <f t="shared" si="21"/>
        <v>58257277</v>
      </c>
      <c r="K133" s="15">
        <f t="shared" si="21"/>
        <v>0</v>
      </c>
      <c r="L133" s="15">
        <f t="shared" si="21"/>
        <v>0</v>
      </c>
      <c r="M133" s="15">
        <f t="shared" si="21"/>
        <v>0</v>
      </c>
      <c r="N133" s="15">
        <f t="shared" si="20"/>
        <v>790521206</v>
      </c>
      <c r="O133" s="38">
        <f>(N133/O$135)</f>
        <v>1352.8376415906412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19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49" t="s">
        <v>146</v>
      </c>
      <c r="M135" s="49"/>
      <c r="N135" s="49"/>
      <c r="O135" s="44">
        <v>584343</v>
      </c>
    </row>
    <row r="136" spans="1:119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2"/>
    </row>
    <row r="137" spans="1:119" ht="15.75" thickBot="1">
      <c r="A137" s="53" t="s">
        <v>153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5"/>
    </row>
  </sheetData>
  <mergeCells count="10">
    <mergeCell ref="A137:O137"/>
    <mergeCell ref="A136:O136"/>
    <mergeCell ref="L135:N1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207746112</v>
      </c>
      <c r="E5" s="27">
        <f t="shared" si="0"/>
        <v>112958739</v>
      </c>
      <c r="F5" s="27">
        <f t="shared" si="0"/>
        <v>8682160</v>
      </c>
      <c r="G5" s="27">
        <f t="shared" si="0"/>
        <v>9598005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338985016</v>
      </c>
      <c r="O5" s="33">
        <f t="shared" ref="O5:O36" si="1">(N5/O$132)</f>
        <v>578.73641403164925</v>
      </c>
      <c r="P5" s="6"/>
    </row>
    <row r="6" spans="1:133">
      <c r="A6" s="12"/>
      <c r="B6" s="25">
        <v>311</v>
      </c>
      <c r="C6" s="20" t="s">
        <v>3</v>
      </c>
      <c r="D6" s="47">
        <v>181349764</v>
      </c>
      <c r="E6" s="47">
        <v>48290292</v>
      </c>
      <c r="F6" s="47">
        <v>2082160</v>
      </c>
      <c r="G6" s="47">
        <v>4648005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236370221</v>
      </c>
      <c r="O6" s="48">
        <f t="shared" si="1"/>
        <v>403.54602011496706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7460765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7460765</v>
      </c>
      <c r="O7" s="48">
        <f t="shared" si="1"/>
        <v>12.737484485251812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2126601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2126601</v>
      </c>
      <c r="O8" s="48">
        <f t="shared" si="1"/>
        <v>3.6306661909095101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11756472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11756472</v>
      </c>
      <c r="O9" s="48">
        <f t="shared" si="1"/>
        <v>20.071384060655625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7224861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7224861</v>
      </c>
      <c r="O10" s="48">
        <f t="shared" si="1"/>
        <v>12.334734426778072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33311573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33311573</v>
      </c>
      <c r="O11" s="48">
        <f t="shared" si="1"/>
        <v>56.871600200091166</v>
      </c>
      <c r="P11" s="9"/>
    </row>
    <row r="12" spans="1:133">
      <c r="A12" s="12"/>
      <c r="B12" s="25">
        <v>314.10000000000002</v>
      </c>
      <c r="C12" s="20" t="s">
        <v>16</v>
      </c>
      <c r="D12" s="47">
        <v>12394998</v>
      </c>
      <c r="E12" s="47">
        <v>2218333</v>
      </c>
      <c r="F12" s="47">
        <v>5430651</v>
      </c>
      <c r="G12" s="47">
        <v>2139347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22183329</v>
      </c>
      <c r="O12" s="48">
        <f t="shared" si="1"/>
        <v>37.872766260395096</v>
      </c>
      <c r="P12" s="9"/>
    </row>
    <row r="13" spans="1:133">
      <c r="A13" s="12"/>
      <c r="B13" s="25">
        <v>314.3</v>
      </c>
      <c r="C13" s="20" t="s">
        <v>17</v>
      </c>
      <c r="D13" s="47">
        <v>2133986</v>
      </c>
      <c r="E13" s="47">
        <v>381919</v>
      </c>
      <c r="F13" s="47">
        <v>934968</v>
      </c>
      <c r="G13" s="47">
        <v>368321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3819194</v>
      </c>
      <c r="O13" s="48">
        <f t="shared" si="1"/>
        <v>6.5203667882806675</v>
      </c>
      <c r="P13" s="9"/>
    </row>
    <row r="14" spans="1:133">
      <c r="A14" s="12"/>
      <c r="B14" s="25">
        <v>314.39999999999998</v>
      </c>
      <c r="C14" s="20" t="s">
        <v>18</v>
      </c>
      <c r="D14" s="47">
        <v>534941</v>
      </c>
      <c r="E14" s="47">
        <v>95738</v>
      </c>
      <c r="F14" s="47">
        <v>234375</v>
      </c>
      <c r="G14" s="47">
        <v>92330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957384</v>
      </c>
      <c r="O14" s="48">
        <f t="shared" si="1"/>
        <v>1.6345058243261008</v>
      </c>
      <c r="P14" s="9"/>
    </row>
    <row r="15" spans="1:133">
      <c r="A15" s="12"/>
      <c r="B15" s="25">
        <v>314.7</v>
      </c>
      <c r="C15" s="20" t="s">
        <v>19</v>
      </c>
      <c r="D15" s="47">
        <v>14</v>
      </c>
      <c r="E15" s="47">
        <v>3</v>
      </c>
      <c r="F15" s="47">
        <v>6</v>
      </c>
      <c r="G15" s="47">
        <v>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25</v>
      </c>
      <c r="O15" s="48">
        <f t="shared" si="1"/>
        <v>4.2681563101276518E-5</v>
      </c>
      <c r="P15" s="9"/>
    </row>
    <row r="16" spans="1:133">
      <c r="A16" s="12"/>
      <c r="B16" s="25">
        <v>315</v>
      </c>
      <c r="C16" s="20" t="s">
        <v>20</v>
      </c>
      <c r="D16" s="47">
        <v>10173632</v>
      </c>
      <c r="E16" s="47">
        <v>0</v>
      </c>
      <c r="F16" s="47">
        <v>0</v>
      </c>
      <c r="G16" s="47">
        <v>2350000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12523632</v>
      </c>
      <c r="O16" s="48">
        <f t="shared" si="1"/>
        <v>21.381127578606634</v>
      </c>
      <c r="P16" s="9"/>
    </row>
    <row r="17" spans="1:16">
      <c r="A17" s="12"/>
      <c r="B17" s="25">
        <v>316</v>
      </c>
      <c r="C17" s="20" t="s">
        <v>21</v>
      </c>
      <c r="D17" s="47">
        <v>1158777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1158777</v>
      </c>
      <c r="O17" s="48">
        <f t="shared" si="1"/>
        <v>1.9783365458323161</v>
      </c>
      <c r="P17" s="9"/>
    </row>
    <row r="18" spans="1:16">
      <c r="A18" s="12"/>
      <c r="B18" s="25">
        <v>319</v>
      </c>
      <c r="C18" s="20" t="s">
        <v>22</v>
      </c>
      <c r="D18" s="47">
        <v>0</v>
      </c>
      <c r="E18" s="47">
        <v>92182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92182</v>
      </c>
      <c r="O18" s="48">
        <f t="shared" si="1"/>
        <v>0.1573788739920749</v>
      </c>
      <c r="P18" s="9"/>
    </row>
    <row r="19" spans="1:16" ht="15.75">
      <c r="A19" s="29" t="s">
        <v>162</v>
      </c>
      <c r="B19" s="30"/>
      <c r="C19" s="31"/>
      <c r="D19" s="32">
        <f t="shared" ref="D19:M19" si="3">SUM(D20:D22)</f>
        <v>457781</v>
      </c>
      <c r="E19" s="32">
        <f t="shared" si="3"/>
        <v>4398481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 t="shared" ref="N19:N25" si="4">SUM(D19:M19)</f>
        <v>4856262</v>
      </c>
      <c r="O19" s="46">
        <f t="shared" si="1"/>
        <v>8.2909141195732534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4153358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4153358</v>
      </c>
      <c r="O20" s="48">
        <f t="shared" si="1"/>
        <v>7.090872462367666</v>
      </c>
      <c r="P20" s="9"/>
    </row>
    <row r="21" spans="1:16">
      <c r="A21" s="12"/>
      <c r="B21" s="25">
        <v>323.7</v>
      </c>
      <c r="C21" s="20" t="s">
        <v>24</v>
      </c>
      <c r="D21" s="47">
        <v>210573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210573</v>
      </c>
      <c r="O21" s="48">
        <f t="shared" si="1"/>
        <v>0.35950339147700405</v>
      </c>
      <c r="P21" s="9"/>
    </row>
    <row r="22" spans="1:16">
      <c r="A22" s="12"/>
      <c r="B22" s="25">
        <v>329</v>
      </c>
      <c r="C22" s="20" t="s">
        <v>163</v>
      </c>
      <c r="D22" s="47">
        <v>247208</v>
      </c>
      <c r="E22" s="47">
        <v>245123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492331</v>
      </c>
      <c r="O22" s="48">
        <f t="shared" si="1"/>
        <v>0.84053826572858281</v>
      </c>
      <c r="P22" s="9"/>
    </row>
    <row r="23" spans="1:16" ht="15.75">
      <c r="A23" s="29" t="s">
        <v>37</v>
      </c>
      <c r="B23" s="30"/>
      <c r="C23" s="31"/>
      <c r="D23" s="32">
        <f t="shared" ref="D23:M23" si="5">SUM(D24:D51)</f>
        <v>27864620</v>
      </c>
      <c r="E23" s="32">
        <f t="shared" si="5"/>
        <v>60313063</v>
      </c>
      <c r="F23" s="32">
        <f t="shared" si="5"/>
        <v>11773814</v>
      </c>
      <c r="G23" s="32">
        <f t="shared" si="5"/>
        <v>0</v>
      </c>
      <c r="H23" s="32">
        <f t="shared" si="5"/>
        <v>0</v>
      </c>
      <c r="I23" s="32">
        <f t="shared" si="5"/>
        <v>1233250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5">
        <f t="shared" si="4"/>
        <v>101184747</v>
      </c>
      <c r="O23" s="46">
        <f t="shared" si="1"/>
        <v>172.748926558688</v>
      </c>
      <c r="P23" s="10"/>
    </row>
    <row r="24" spans="1:16">
      <c r="A24" s="12"/>
      <c r="B24" s="25">
        <v>331.1</v>
      </c>
      <c r="C24" s="20" t="s">
        <v>35</v>
      </c>
      <c r="D24" s="47">
        <v>0</v>
      </c>
      <c r="E24" s="47">
        <v>1996648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1996648</v>
      </c>
      <c r="O24" s="48">
        <f t="shared" si="1"/>
        <v>3.4088023041215023</v>
      </c>
      <c r="P24" s="9"/>
    </row>
    <row r="25" spans="1:16">
      <c r="A25" s="12"/>
      <c r="B25" s="25">
        <v>331.2</v>
      </c>
      <c r="C25" s="20" t="s">
        <v>36</v>
      </c>
      <c r="D25" s="47">
        <v>9365</v>
      </c>
      <c r="E25" s="47">
        <v>566257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575622</v>
      </c>
      <c r="O25" s="48">
        <f t="shared" si="1"/>
        <v>0.98273786861931978</v>
      </c>
      <c r="P25" s="9"/>
    </row>
    <row r="26" spans="1:16">
      <c r="A26" s="12"/>
      <c r="B26" s="25">
        <v>331.39</v>
      </c>
      <c r="C26" s="20" t="s">
        <v>40</v>
      </c>
      <c r="D26" s="47">
        <v>0</v>
      </c>
      <c r="E26" s="47">
        <v>662547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2" si="6">SUM(D26:M26)</f>
        <v>662547</v>
      </c>
      <c r="O26" s="48">
        <f t="shared" si="1"/>
        <v>1.1311416635224583</v>
      </c>
      <c r="P26" s="9"/>
    </row>
    <row r="27" spans="1:16">
      <c r="A27" s="12"/>
      <c r="B27" s="25">
        <v>331.42</v>
      </c>
      <c r="C27" s="20" t="s">
        <v>41</v>
      </c>
      <c r="D27" s="47">
        <v>0</v>
      </c>
      <c r="E27" s="47">
        <v>5226237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5226237</v>
      </c>
      <c r="O27" s="48">
        <f t="shared" si="1"/>
        <v>8.9225585719090432</v>
      </c>
      <c r="P27" s="9"/>
    </row>
    <row r="28" spans="1:16">
      <c r="A28" s="12"/>
      <c r="B28" s="25">
        <v>331.49</v>
      </c>
      <c r="C28" s="20" t="s">
        <v>42</v>
      </c>
      <c r="D28" s="47">
        <v>0</v>
      </c>
      <c r="E28" s="47">
        <v>836511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836511</v>
      </c>
      <c r="O28" s="48">
        <f t="shared" si="1"/>
        <v>1.4281438812564768</v>
      </c>
      <c r="P28" s="9"/>
    </row>
    <row r="29" spans="1:16">
      <c r="A29" s="12"/>
      <c r="B29" s="25">
        <v>331.5</v>
      </c>
      <c r="C29" s="20" t="s">
        <v>38</v>
      </c>
      <c r="D29" s="47">
        <v>0</v>
      </c>
      <c r="E29" s="47">
        <v>5100207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5100207</v>
      </c>
      <c r="O29" s="48">
        <f t="shared" si="1"/>
        <v>8.7073922760028886</v>
      </c>
      <c r="P29" s="9"/>
    </row>
    <row r="30" spans="1:16">
      <c r="A30" s="12"/>
      <c r="B30" s="25">
        <v>331.65</v>
      </c>
      <c r="C30" s="20" t="s">
        <v>43</v>
      </c>
      <c r="D30" s="47">
        <v>373616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373616</v>
      </c>
      <c r="O30" s="48">
        <f t="shared" si="1"/>
        <v>0.63786059518586113</v>
      </c>
      <c r="P30" s="9"/>
    </row>
    <row r="31" spans="1:16">
      <c r="A31" s="12"/>
      <c r="B31" s="25">
        <v>331.69</v>
      </c>
      <c r="C31" s="20" t="s">
        <v>44</v>
      </c>
      <c r="D31" s="47">
        <v>0</v>
      </c>
      <c r="E31" s="47">
        <v>2110105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2110105</v>
      </c>
      <c r="O31" s="48">
        <f t="shared" si="1"/>
        <v>3.6025031883127636</v>
      </c>
      <c r="P31" s="9"/>
    </row>
    <row r="32" spans="1:16">
      <c r="A32" s="12"/>
      <c r="B32" s="25">
        <v>334.2</v>
      </c>
      <c r="C32" s="20" t="s">
        <v>39</v>
      </c>
      <c r="D32" s="47">
        <v>0</v>
      </c>
      <c r="E32" s="47">
        <v>3534189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3534189</v>
      </c>
      <c r="O32" s="48">
        <f t="shared" si="1"/>
        <v>6.0337884326134947</v>
      </c>
      <c r="P32" s="9"/>
    </row>
    <row r="33" spans="1:16">
      <c r="A33" s="12"/>
      <c r="B33" s="25">
        <v>334.34</v>
      </c>
      <c r="C33" s="20" t="s">
        <v>45</v>
      </c>
      <c r="D33" s="47">
        <v>0</v>
      </c>
      <c r="E33" s="47">
        <v>37461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37461</v>
      </c>
      <c r="O33" s="48">
        <f t="shared" si="1"/>
        <v>6.3955761413476794E-2</v>
      </c>
      <c r="P33" s="9"/>
    </row>
    <row r="34" spans="1:16">
      <c r="A34" s="12"/>
      <c r="B34" s="25">
        <v>334.39</v>
      </c>
      <c r="C34" s="20" t="s">
        <v>46</v>
      </c>
      <c r="D34" s="47">
        <v>264163</v>
      </c>
      <c r="E34" s="47">
        <v>37488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8" si="7">SUM(D34:M34)</f>
        <v>301651</v>
      </c>
      <c r="O34" s="48">
        <f t="shared" si="1"/>
        <v>0.51499744764252653</v>
      </c>
      <c r="P34" s="9"/>
    </row>
    <row r="35" spans="1:16">
      <c r="A35" s="12"/>
      <c r="B35" s="25">
        <v>334.49</v>
      </c>
      <c r="C35" s="20" t="s">
        <v>47</v>
      </c>
      <c r="D35" s="47">
        <v>0</v>
      </c>
      <c r="E35" s="47">
        <v>8104697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8104697</v>
      </c>
      <c r="O35" s="48">
        <f t="shared" si="1"/>
        <v>13.83684545688906</v>
      </c>
      <c r="P35" s="9"/>
    </row>
    <row r="36" spans="1:16">
      <c r="A36" s="12"/>
      <c r="B36" s="25">
        <v>334.5</v>
      </c>
      <c r="C36" s="20" t="s">
        <v>48</v>
      </c>
      <c r="D36" s="47">
        <v>0</v>
      </c>
      <c r="E36" s="47">
        <v>11328578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11328578</v>
      </c>
      <c r="O36" s="48">
        <f t="shared" si="1"/>
        <v>19.340856670189318</v>
      </c>
      <c r="P36" s="9"/>
    </row>
    <row r="37" spans="1:16">
      <c r="A37" s="12"/>
      <c r="B37" s="25">
        <v>334.69</v>
      </c>
      <c r="C37" s="20" t="s">
        <v>49</v>
      </c>
      <c r="D37" s="47">
        <v>0</v>
      </c>
      <c r="E37" s="47">
        <v>3155095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3155095</v>
      </c>
      <c r="O37" s="48">
        <f t="shared" ref="O37:O68" si="8">(N37/O$132)</f>
        <v>5.3865754533208818</v>
      </c>
      <c r="P37" s="9"/>
    </row>
    <row r="38" spans="1:16">
      <c r="A38" s="12"/>
      <c r="B38" s="25">
        <v>334.7</v>
      </c>
      <c r="C38" s="20" t="s">
        <v>50</v>
      </c>
      <c r="D38" s="47">
        <v>0</v>
      </c>
      <c r="E38" s="47">
        <v>104405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104405</v>
      </c>
      <c r="O38" s="48">
        <f t="shared" si="8"/>
        <v>0.17824674382355099</v>
      </c>
      <c r="P38" s="9"/>
    </row>
    <row r="39" spans="1:16">
      <c r="A39" s="12"/>
      <c r="B39" s="25">
        <v>334.9</v>
      </c>
      <c r="C39" s="20" t="s">
        <v>51</v>
      </c>
      <c r="D39" s="47">
        <v>61053</v>
      </c>
      <c r="E39" s="47">
        <v>1614204</v>
      </c>
      <c r="F39" s="47">
        <v>0</v>
      </c>
      <c r="G39" s="47">
        <v>0</v>
      </c>
      <c r="H39" s="47">
        <v>0</v>
      </c>
      <c r="I39" s="47">
        <v>1233250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2908507</v>
      </c>
      <c r="O39" s="48">
        <f t="shared" si="8"/>
        <v>4.9655850020401786</v>
      </c>
      <c r="P39" s="9"/>
    </row>
    <row r="40" spans="1:16">
      <c r="A40" s="12"/>
      <c r="B40" s="25">
        <v>335.12</v>
      </c>
      <c r="C40" s="20" t="s">
        <v>52</v>
      </c>
      <c r="D40" s="47">
        <v>11202545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11202545</v>
      </c>
      <c r="O40" s="48">
        <f t="shared" si="8"/>
        <v>19.12568525249559</v>
      </c>
      <c r="P40" s="9"/>
    </row>
    <row r="41" spans="1:16">
      <c r="A41" s="12"/>
      <c r="B41" s="25">
        <v>335.13</v>
      </c>
      <c r="C41" s="20" t="s">
        <v>53</v>
      </c>
      <c r="D41" s="47">
        <v>138919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138919</v>
      </c>
      <c r="O41" s="48">
        <f t="shared" si="8"/>
        <v>0.23717120257864932</v>
      </c>
      <c r="P41" s="9"/>
    </row>
    <row r="42" spans="1:16">
      <c r="A42" s="12"/>
      <c r="B42" s="25">
        <v>335.14</v>
      </c>
      <c r="C42" s="20" t="s">
        <v>54</v>
      </c>
      <c r="D42" s="47">
        <v>322928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322928</v>
      </c>
      <c r="O42" s="48">
        <f t="shared" si="8"/>
        <v>0.55132287236676092</v>
      </c>
      <c r="P42" s="9"/>
    </row>
    <row r="43" spans="1:16">
      <c r="A43" s="12"/>
      <c r="B43" s="25">
        <v>335.15</v>
      </c>
      <c r="C43" s="20" t="s">
        <v>55</v>
      </c>
      <c r="D43" s="47">
        <v>148982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148982</v>
      </c>
      <c r="O43" s="48">
        <f t="shared" si="8"/>
        <v>0.25435138535817514</v>
      </c>
      <c r="P43" s="9"/>
    </row>
    <row r="44" spans="1:16">
      <c r="A44" s="12"/>
      <c r="B44" s="25">
        <v>335.16</v>
      </c>
      <c r="C44" s="20" t="s">
        <v>56</v>
      </c>
      <c r="D44" s="47">
        <v>446500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446500</v>
      </c>
      <c r="O44" s="48">
        <f t="shared" si="8"/>
        <v>0.76229271698879864</v>
      </c>
      <c r="P44" s="9"/>
    </row>
    <row r="45" spans="1:16">
      <c r="A45" s="12"/>
      <c r="B45" s="25">
        <v>335.18</v>
      </c>
      <c r="C45" s="20" t="s">
        <v>57</v>
      </c>
      <c r="D45" s="47">
        <v>12075220</v>
      </c>
      <c r="E45" s="47">
        <v>3344695</v>
      </c>
      <c r="F45" s="47">
        <v>11773814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27193729</v>
      </c>
      <c r="O45" s="48">
        <f t="shared" si="8"/>
        <v>46.426834410900533</v>
      </c>
      <c r="P45" s="9"/>
    </row>
    <row r="46" spans="1:16">
      <c r="A46" s="12"/>
      <c r="B46" s="25">
        <v>335.19</v>
      </c>
      <c r="C46" s="20" t="s">
        <v>72</v>
      </c>
      <c r="D46" s="47">
        <v>792713</v>
      </c>
      <c r="E46" s="47">
        <v>1045083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1837796</v>
      </c>
      <c r="O46" s="48">
        <f t="shared" si="8"/>
        <v>3.1376002376509433</v>
      </c>
      <c r="P46" s="9"/>
    </row>
    <row r="47" spans="1:16">
      <c r="A47" s="12"/>
      <c r="B47" s="25">
        <v>335.21</v>
      </c>
      <c r="C47" s="20" t="s">
        <v>58</v>
      </c>
      <c r="D47" s="47">
        <v>0</v>
      </c>
      <c r="E47" s="47">
        <v>19606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19606</v>
      </c>
      <c r="O47" s="48">
        <f t="shared" si="8"/>
        <v>3.3472589046545098E-2</v>
      </c>
      <c r="P47" s="9"/>
    </row>
    <row r="48" spans="1:16">
      <c r="A48" s="12"/>
      <c r="B48" s="25">
        <v>335.49</v>
      </c>
      <c r="C48" s="20" t="s">
        <v>59</v>
      </c>
      <c r="D48" s="47">
        <v>0</v>
      </c>
      <c r="E48" s="47">
        <v>9770615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9770615</v>
      </c>
      <c r="O48" s="48">
        <f t="shared" si="8"/>
        <v>16.681004826431156</v>
      </c>
      <c r="P48" s="9"/>
    </row>
    <row r="49" spans="1:16">
      <c r="A49" s="12"/>
      <c r="B49" s="25">
        <v>337.2</v>
      </c>
      <c r="C49" s="20" t="s">
        <v>61</v>
      </c>
      <c r="D49" s="47">
        <v>548850</v>
      </c>
      <c r="E49" s="47">
        <v>641409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1190259</v>
      </c>
      <c r="O49" s="48">
        <f t="shared" si="8"/>
        <v>2.0320845846144917</v>
      </c>
      <c r="P49" s="9"/>
    </row>
    <row r="50" spans="1:16">
      <c r="A50" s="12"/>
      <c r="B50" s="25">
        <v>338</v>
      </c>
      <c r="C50" s="20" t="s">
        <v>63</v>
      </c>
      <c r="D50" s="47">
        <v>0</v>
      </c>
      <c r="E50" s="47">
        <v>153076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153076</v>
      </c>
      <c r="O50" s="48">
        <f t="shared" si="8"/>
        <v>0.26134091813164018</v>
      </c>
      <c r="P50" s="9"/>
    </row>
    <row r="51" spans="1:16">
      <c r="A51" s="12"/>
      <c r="B51" s="25">
        <v>339</v>
      </c>
      <c r="C51" s="20" t="s">
        <v>64</v>
      </c>
      <c r="D51" s="47">
        <v>1479766</v>
      </c>
      <c r="E51" s="47">
        <v>923950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2403716</v>
      </c>
      <c r="O51" s="48">
        <f t="shared" si="8"/>
        <v>4.1037742452619197</v>
      </c>
      <c r="P51" s="9"/>
    </row>
    <row r="52" spans="1:16" ht="15.75">
      <c r="A52" s="29" t="s">
        <v>69</v>
      </c>
      <c r="B52" s="30"/>
      <c r="C52" s="31"/>
      <c r="D52" s="32">
        <f t="shared" ref="D52:M52" si="9">SUM(D53:D101)</f>
        <v>33682917</v>
      </c>
      <c r="E52" s="32">
        <f t="shared" si="9"/>
        <v>22563500</v>
      </c>
      <c r="F52" s="32">
        <f t="shared" si="9"/>
        <v>0</v>
      </c>
      <c r="G52" s="32">
        <f t="shared" si="9"/>
        <v>95604</v>
      </c>
      <c r="H52" s="32">
        <f t="shared" si="9"/>
        <v>0</v>
      </c>
      <c r="I52" s="32">
        <f t="shared" si="9"/>
        <v>96326543</v>
      </c>
      <c r="J52" s="32">
        <f t="shared" si="9"/>
        <v>49089446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201758010</v>
      </c>
      <c r="O52" s="46">
        <f t="shared" si="8"/>
        <v>344.45388940011918</v>
      </c>
      <c r="P52" s="10"/>
    </row>
    <row r="53" spans="1:16">
      <c r="A53" s="12"/>
      <c r="B53" s="25">
        <v>341.1</v>
      </c>
      <c r="C53" s="20" t="s">
        <v>73</v>
      </c>
      <c r="D53" s="47">
        <v>982271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982271</v>
      </c>
      <c r="O53" s="48">
        <f t="shared" si="8"/>
        <v>1.6769944667621595</v>
      </c>
      <c r="P53" s="9"/>
    </row>
    <row r="54" spans="1:16">
      <c r="A54" s="12"/>
      <c r="B54" s="25">
        <v>341.2</v>
      </c>
      <c r="C54" s="20" t="s">
        <v>74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49089446</v>
      </c>
      <c r="K54" s="47">
        <v>0</v>
      </c>
      <c r="L54" s="47">
        <v>0</v>
      </c>
      <c r="M54" s="47">
        <v>0</v>
      </c>
      <c r="N54" s="47">
        <f t="shared" ref="N54:N101" si="10">SUM(D54:M54)</f>
        <v>49089446</v>
      </c>
      <c r="O54" s="48">
        <f t="shared" si="8"/>
        <v>83.808571482228245</v>
      </c>
      <c r="P54" s="9"/>
    </row>
    <row r="55" spans="1:16">
      <c r="A55" s="12"/>
      <c r="B55" s="25">
        <v>341.51</v>
      </c>
      <c r="C55" s="20" t="s">
        <v>75</v>
      </c>
      <c r="D55" s="47">
        <v>5594972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5594972</v>
      </c>
      <c r="O55" s="48">
        <f t="shared" si="8"/>
        <v>9.552086018715011</v>
      </c>
      <c r="P55" s="9"/>
    </row>
    <row r="56" spans="1:16">
      <c r="A56" s="12"/>
      <c r="B56" s="25">
        <v>341.52</v>
      </c>
      <c r="C56" s="20" t="s">
        <v>76</v>
      </c>
      <c r="D56" s="47">
        <v>632163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632163</v>
      </c>
      <c r="O56" s="48">
        <f t="shared" si="8"/>
        <v>1.0792681989916908</v>
      </c>
      <c r="P56" s="9"/>
    </row>
    <row r="57" spans="1:16">
      <c r="A57" s="12"/>
      <c r="B57" s="25">
        <v>341.53</v>
      </c>
      <c r="C57" s="20" t="s">
        <v>155</v>
      </c>
      <c r="D57" s="47">
        <v>3667643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3667643</v>
      </c>
      <c r="O57" s="48">
        <f t="shared" si="8"/>
        <v>6.2616294454982047</v>
      </c>
      <c r="P57" s="9"/>
    </row>
    <row r="58" spans="1:16">
      <c r="A58" s="12"/>
      <c r="B58" s="25">
        <v>341.55</v>
      </c>
      <c r="C58" s="20" t="s">
        <v>77</v>
      </c>
      <c r="D58" s="47">
        <v>24621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24621</v>
      </c>
      <c r="O58" s="48">
        <f t="shared" si="8"/>
        <v>4.2034510604661166E-2</v>
      </c>
      <c r="P58" s="9"/>
    </row>
    <row r="59" spans="1:16">
      <c r="A59" s="12"/>
      <c r="B59" s="25">
        <v>341.56</v>
      </c>
      <c r="C59" s="20" t="s">
        <v>164</v>
      </c>
      <c r="D59" s="47">
        <v>321435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321435</v>
      </c>
      <c r="O59" s="48">
        <f t="shared" si="8"/>
        <v>0.54877392941835268</v>
      </c>
      <c r="P59" s="9"/>
    </row>
    <row r="60" spans="1:16">
      <c r="A60" s="12"/>
      <c r="B60" s="25">
        <v>341.8</v>
      </c>
      <c r="C60" s="20" t="s">
        <v>78</v>
      </c>
      <c r="D60" s="47">
        <v>1114182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1114182</v>
      </c>
      <c r="O60" s="48">
        <f t="shared" si="8"/>
        <v>1.902201173572259</v>
      </c>
      <c r="P60" s="9"/>
    </row>
    <row r="61" spans="1:16">
      <c r="A61" s="12"/>
      <c r="B61" s="25">
        <v>341.9</v>
      </c>
      <c r="C61" s="20" t="s">
        <v>79</v>
      </c>
      <c r="D61" s="47">
        <v>1247700</v>
      </c>
      <c r="E61" s="47">
        <v>1333539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2581239</v>
      </c>
      <c r="O61" s="48">
        <f t="shared" si="8"/>
        <v>4.406852610319036</v>
      </c>
      <c r="P61" s="9"/>
    </row>
    <row r="62" spans="1:16">
      <c r="A62" s="12"/>
      <c r="B62" s="25">
        <v>342.1</v>
      </c>
      <c r="C62" s="20" t="s">
        <v>80</v>
      </c>
      <c r="D62" s="47">
        <v>21179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21179</v>
      </c>
      <c r="O62" s="48">
        <f t="shared" si="8"/>
        <v>3.615811299687742E-2</v>
      </c>
      <c r="P62" s="9"/>
    </row>
    <row r="63" spans="1:16">
      <c r="A63" s="12"/>
      <c r="B63" s="25">
        <v>342.3</v>
      </c>
      <c r="C63" s="20" t="s">
        <v>81</v>
      </c>
      <c r="D63" s="47">
        <v>451258</v>
      </c>
      <c r="E63" s="47">
        <v>13686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464944</v>
      </c>
      <c r="O63" s="48">
        <f t="shared" si="8"/>
        <v>0.79378146698239638</v>
      </c>
      <c r="P63" s="9"/>
    </row>
    <row r="64" spans="1:16">
      <c r="A64" s="12"/>
      <c r="B64" s="25">
        <v>342.4</v>
      </c>
      <c r="C64" s="20" t="s">
        <v>82</v>
      </c>
      <c r="D64" s="47">
        <v>0</v>
      </c>
      <c r="E64" s="47">
        <v>2991390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2991390</v>
      </c>
      <c r="O64" s="48">
        <f t="shared" si="8"/>
        <v>5.1070880418211031</v>
      </c>
      <c r="P64" s="9"/>
    </row>
    <row r="65" spans="1:16">
      <c r="A65" s="12"/>
      <c r="B65" s="25">
        <v>342.5</v>
      </c>
      <c r="C65" s="20" t="s">
        <v>83</v>
      </c>
      <c r="D65" s="47">
        <v>2788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2788</v>
      </c>
      <c r="O65" s="48">
        <f t="shared" si="8"/>
        <v>4.7598479170543571E-3</v>
      </c>
      <c r="P65" s="9"/>
    </row>
    <row r="66" spans="1:16">
      <c r="A66" s="12"/>
      <c r="B66" s="25">
        <v>342.6</v>
      </c>
      <c r="C66" s="20" t="s">
        <v>84</v>
      </c>
      <c r="D66" s="47">
        <v>13661107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13661107</v>
      </c>
      <c r="O66" s="48">
        <f t="shared" si="8"/>
        <v>23.323096018151617</v>
      </c>
      <c r="P66" s="9"/>
    </row>
    <row r="67" spans="1:16">
      <c r="A67" s="12"/>
      <c r="B67" s="25">
        <v>342.9</v>
      </c>
      <c r="C67" s="20" t="s">
        <v>85</v>
      </c>
      <c r="D67" s="47">
        <v>626510</v>
      </c>
      <c r="E67" s="47">
        <v>520367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1146877</v>
      </c>
      <c r="O67" s="48">
        <f t="shared" si="8"/>
        <v>1.9580201217961084</v>
      </c>
      <c r="P67" s="9"/>
    </row>
    <row r="68" spans="1:16">
      <c r="A68" s="12"/>
      <c r="B68" s="25">
        <v>343.4</v>
      </c>
      <c r="C68" s="20" t="s">
        <v>86</v>
      </c>
      <c r="D68" s="47">
        <v>17270</v>
      </c>
      <c r="E68" s="47">
        <v>0</v>
      </c>
      <c r="F68" s="47">
        <v>0</v>
      </c>
      <c r="G68" s="47">
        <v>0</v>
      </c>
      <c r="H68" s="47">
        <v>0</v>
      </c>
      <c r="I68" s="47">
        <v>39957138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39974408</v>
      </c>
      <c r="O68" s="48">
        <f t="shared" si="8"/>
        <v>68.246808699526923</v>
      </c>
      <c r="P68" s="9"/>
    </row>
    <row r="69" spans="1:16">
      <c r="A69" s="12"/>
      <c r="B69" s="25">
        <v>343.6</v>
      </c>
      <c r="C69" s="20" t="s">
        <v>87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51154477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51154477</v>
      </c>
      <c r="O69" s="48">
        <f t="shared" ref="O69:O100" si="11">(N69/O$132)</f>
        <v>87.334121519531934</v>
      </c>
      <c r="P69" s="9"/>
    </row>
    <row r="70" spans="1:16">
      <c r="A70" s="12"/>
      <c r="B70" s="25">
        <v>343.7</v>
      </c>
      <c r="C70" s="20" t="s">
        <v>88</v>
      </c>
      <c r="D70" s="47">
        <v>0</v>
      </c>
      <c r="E70" s="47">
        <v>233999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233999</v>
      </c>
      <c r="O70" s="48">
        <f t="shared" si="11"/>
        <v>0.39949772336542416</v>
      </c>
      <c r="P70" s="9"/>
    </row>
    <row r="71" spans="1:16">
      <c r="A71" s="12"/>
      <c r="B71" s="25">
        <v>343.9</v>
      </c>
      <c r="C71" s="20" t="s">
        <v>89</v>
      </c>
      <c r="D71" s="47">
        <v>3102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3102</v>
      </c>
      <c r="O71" s="48">
        <f t="shared" si="11"/>
        <v>5.2959283496063908E-3</v>
      </c>
      <c r="P71" s="9"/>
    </row>
    <row r="72" spans="1:16">
      <c r="A72" s="12"/>
      <c r="B72" s="25">
        <v>344.9</v>
      </c>
      <c r="C72" s="20" t="s">
        <v>90</v>
      </c>
      <c r="D72" s="47">
        <v>390</v>
      </c>
      <c r="E72" s="47">
        <v>2598571</v>
      </c>
      <c r="F72" s="47">
        <v>0</v>
      </c>
      <c r="G72" s="47">
        <v>95604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2694565</v>
      </c>
      <c r="O72" s="48">
        <f t="shared" si="11"/>
        <v>4.6003298431196464</v>
      </c>
      <c r="P72" s="9"/>
    </row>
    <row r="73" spans="1:16">
      <c r="A73" s="12"/>
      <c r="B73" s="25">
        <v>346.2</v>
      </c>
      <c r="C73" s="20" t="s">
        <v>91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5214928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5214928</v>
      </c>
      <c r="O73" s="48">
        <f t="shared" si="11"/>
        <v>8.9032511400245511</v>
      </c>
      <c r="P73" s="9"/>
    </row>
    <row r="74" spans="1:16">
      <c r="A74" s="12"/>
      <c r="B74" s="25">
        <v>346.9</v>
      </c>
      <c r="C74" s="20" t="s">
        <v>92</v>
      </c>
      <c r="D74" s="47">
        <v>783975</v>
      </c>
      <c r="E74" s="47">
        <v>1864420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2648395</v>
      </c>
      <c r="O74" s="48">
        <f t="shared" si="11"/>
        <v>4.521505532384209</v>
      </c>
      <c r="P74" s="9"/>
    </row>
    <row r="75" spans="1:16">
      <c r="A75" s="12"/>
      <c r="B75" s="25">
        <v>347.2</v>
      </c>
      <c r="C75" s="20" t="s">
        <v>93</v>
      </c>
      <c r="D75" s="47">
        <v>0</v>
      </c>
      <c r="E75" s="47">
        <v>229295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229295</v>
      </c>
      <c r="O75" s="48">
        <f t="shared" si="11"/>
        <v>0.39146676045228801</v>
      </c>
      <c r="P75" s="9"/>
    </row>
    <row r="76" spans="1:16">
      <c r="A76" s="12"/>
      <c r="B76" s="25">
        <v>348.11</v>
      </c>
      <c r="C76" s="39" t="s">
        <v>103</v>
      </c>
      <c r="D76" s="47">
        <v>0</v>
      </c>
      <c r="E76" s="47">
        <v>48750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48750</v>
      </c>
      <c r="O76" s="48">
        <f t="shared" si="11"/>
        <v>8.3229048047489221E-2</v>
      </c>
      <c r="P76" s="9"/>
    </row>
    <row r="77" spans="1:16">
      <c r="A77" s="12"/>
      <c r="B77" s="25">
        <v>348.12</v>
      </c>
      <c r="C77" s="39" t="s">
        <v>104</v>
      </c>
      <c r="D77" s="47">
        <v>0</v>
      </c>
      <c r="E77" s="47">
        <v>812845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812845</v>
      </c>
      <c r="O77" s="48">
        <f t="shared" si="11"/>
        <v>1.3877398063622846</v>
      </c>
      <c r="P77" s="9"/>
    </row>
    <row r="78" spans="1:16">
      <c r="A78" s="12"/>
      <c r="B78" s="25">
        <v>348.13</v>
      </c>
      <c r="C78" s="39" t="s">
        <v>105</v>
      </c>
      <c r="D78" s="47">
        <v>98539</v>
      </c>
      <c r="E78" s="47">
        <v>4661213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4759752</v>
      </c>
      <c r="O78" s="48">
        <f t="shared" si="11"/>
        <v>8.1261462133770852</v>
      </c>
      <c r="P78" s="9"/>
    </row>
    <row r="79" spans="1:16">
      <c r="A79" s="12"/>
      <c r="B79" s="25">
        <v>348.21</v>
      </c>
      <c r="C79" s="39" t="s">
        <v>106</v>
      </c>
      <c r="D79" s="47">
        <v>0</v>
      </c>
      <c r="E79" s="47">
        <v>4300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4300</v>
      </c>
      <c r="O79" s="48">
        <f t="shared" si="11"/>
        <v>7.3412288534195616E-3</v>
      </c>
      <c r="P79" s="9"/>
    </row>
    <row r="80" spans="1:16">
      <c r="A80" s="12"/>
      <c r="B80" s="25">
        <v>348.22</v>
      </c>
      <c r="C80" s="39" t="s">
        <v>107</v>
      </c>
      <c r="D80" s="47">
        <v>0</v>
      </c>
      <c r="E80" s="47">
        <v>15110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15110</v>
      </c>
      <c r="O80" s="48">
        <f t="shared" si="11"/>
        <v>2.5796736738411531E-2</v>
      </c>
      <c r="P80" s="9"/>
    </row>
    <row r="81" spans="1:16">
      <c r="A81" s="12"/>
      <c r="B81" s="25">
        <v>348.23</v>
      </c>
      <c r="C81" s="39" t="s">
        <v>108</v>
      </c>
      <c r="D81" s="47">
        <v>125272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125272</v>
      </c>
      <c r="O81" s="48">
        <f t="shared" si="11"/>
        <v>0.21387219091292448</v>
      </c>
      <c r="P81" s="9"/>
    </row>
    <row r="82" spans="1:16">
      <c r="A82" s="12"/>
      <c r="B82" s="25">
        <v>348.31</v>
      </c>
      <c r="C82" s="39" t="s">
        <v>109</v>
      </c>
      <c r="D82" s="47">
        <v>0</v>
      </c>
      <c r="E82" s="47">
        <v>2754799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2754799</v>
      </c>
      <c r="O82" s="48">
        <f t="shared" si="11"/>
        <v>4.7031650939933378</v>
      </c>
      <c r="P82" s="9"/>
    </row>
    <row r="83" spans="1:16">
      <c r="A83" s="12"/>
      <c r="B83" s="25">
        <v>348.32</v>
      </c>
      <c r="C83" s="39" t="s">
        <v>110</v>
      </c>
      <c r="D83" s="47">
        <v>0</v>
      </c>
      <c r="E83" s="47">
        <v>49114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49114</v>
      </c>
      <c r="O83" s="48">
        <f t="shared" si="11"/>
        <v>8.3850491606243804E-2</v>
      </c>
      <c r="P83" s="9"/>
    </row>
    <row r="84" spans="1:16">
      <c r="A84" s="12"/>
      <c r="B84" s="25">
        <v>348.41</v>
      </c>
      <c r="C84" s="39" t="s">
        <v>111</v>
      </c>
      <c r="D84" s="47">
        <v>0</v>
      </c>
      <c r="E84" s="47">
        <v>2983625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2983625</v>
      </c>
      <c r="O84" s="48">
        <f t="shared" si="11"/>
        <v>5.0938311483218461</v>
      </c>
      <c r="P84" s="9"/>
    </row>
    <row r="85" spans="1:16">
      <c r="A85" s="12"/>
      <c r="B85" s="25">
        <v>348.42</v>
      </c>
      <c r="C85" s="39" t="s">
        <v>112</v>
      </c>
      <c r="D85" s="47">
        <v>0</v>
      </c>
      <c r="E85" s="47">
        <v>439861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439861</v>
      </c>
      <c r="O85" s="48">
        <f t="shared" si="11"/>
        <v>0.7509582010916237</v>
      </c>
      <c r="P85" s="9"/>
    </row>
    <row r="86" spans="1:16">
      <c r="A86" s="12"/>
      <c r="B86" s="25">
        <v>348.48</v>
      </c>
      <c r="C86" s="39" t="s">
        <v>113</v>
      </c>
      <c r="D86" s="47">
        <v>0</v>
      </c>
      <c r="E86" s="47">
        <v>286406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286406</v>
      </c>
      <c r="O86" s="48">
        <f t="shared" si="11"/>
        <v>0.48897023046336813</v>
      </c>
      <c r="P86" s="9"/>
    </row>
    <row r="87" spans="1:16">
      <c r="A87" s="12"/>
      <c r="B87" s="25">
        <v>348.52</v>
      </c>
      <c r="C87" s="39" t="s">
        <v>165</v>
      </c>
      <c r="D87" s="47">
        <v>0</v>
      </c>
      <c r="E87" s="47">
        <v>40269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40269</v>
      </c>
      <c r="O87" s="48">
        <f t="shared" si="11"/>
        <v>6.8749754581012165E-2</v>
      </c>
      <c r="P87" s="9"/>
    </row>
    <row r="88" spans="1:16">
      <c r="A88" s="12"/>
      <c r="B88" s="25">
        <v>348.61</v>
      </c>
      <c r="C88" s="39" t="s">
        <v>114</v>
      </c>
      <c r="D88" s="47">
        <v>0</v>
      </c>
      <c r="E88" s="47">
        <v>1415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1415</v>
      </c>
      <c r="O88" s="48">
        <f t="shared" si="11"/>
        <v>2.4157764715322509E-3</v>
      </c>
      <c r="P88" s="9"/>
    </row>
    <row r="89" spans="1:16">
      <c r="A89" s="12"/>
      <c r="B89" s="25">
        <v>348.62</v>
      </c>
      <c r="C89" s="39" t="s">
        <v>115</v>
      </c>
      <c r="D89" s="47">
        <v>0</v>
      </c>
      <c r="E89" s="47">
        <v>17244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17244</v>
      </c>
      <c r="O89" s="48">
        <f t="shared" si="11"/>
        <v>2.9440034964736492E-2</v>
      </c>
      <c r="P89" s="9"/>
    </row>
    <row r="90" spans="1:16">
      <c r="A90" s="12"/>
      <c r="B90" s="25">
        <v>348.63</v>
      </c>
      <c r="C90" s="39" t="s">
        <v>116</v>
      </c>
      <c r="D90" s="47">
        <v>22510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22510</v>
      </c>
      <c r="O90" s="48">
        <f t="shared" si="11"/>
        <v>3.8430479416389378E-2</v>
      </c>
      <c r="P90" s="9"/>
    </row>
    <row r="91" spans="1:16">
      <c r="A91" s="12"/>
      <c r="B91" s="25">
        <v>348.71</v>
      </c>
      <c r="C91" s="39" t="s">
        <v>117</v>
      </c>
      <c r="D91" s="47">
        <v>0</v>
      </c>
      <c r="E91" s="47">
        <v>432489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432489</v>
      </c>
      <c r="O91" s="48">
        <f t="shared" si="11"/>
        <v>0.73837226176431925</v>
      </c>
      <c r="P91" s="9"/>
    </row>
    <row r="92" spans="1:16">
      <c r="A92" s="12"/>
      <c r="B92" s="25">
        <v>348.72</v>
      </c>
      <c r="C92" s="39" t="s">
        <v>118</v>
      </c>
      <c r="D92" s="47">
        <v>0</v>
      </c>
      <c r="E92" s="47">
        <v>79455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79455</v>
      </c>
      <c r="O92" s="48">
        <f t="shared" si="11"/>
        <v>0.13565054384847702</v>
      </c>
      <c r="P92" s="9"/>
    </row>
    <row r="93" spans="1:16">
      <c r="A93" s="12"/>
      <c r="B93" s="25">
        <v>348.86</v>
      </c>
      <c r="C93" s="20" t="s">
        <v>94</v>
      </c>
      <c r="D93" s="47">
        <v>35125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35125</v>
      </c>
      <c r="O93" s="48">
        <f t="shared" si="11"/>
        <v>5.996759615729351E-2</v>
      </c>
      <c r="P93" s="9"/>
    </row>
    <row r="94" spans="1:16">
      <c r="A94" s="12"/>
      <c r="B94" s="25">
        <v>348.87</v>
      </c>
      <c r="C94" s="20" t="s">
        <v>95</v>
      </c>
      <c r="D94" s="47">
        <v>28846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28846</v>
      </c>
      <c r="O94" s="48">
        <f t="shared" si="11"/>
        <v>4.9247694768776898E-2</v>
      </c>
      <c r="P94" s="9"/>
    </row>
    <row r="95" spans="1:16">
      <c r="A95" s="12"/>
      <c r="B95" s="25">
        <v>348.88</v>
      </c>
      <c r="C95" s="20" t="s">
        <v>96</v>
      </c>
      <c r="D95" s="47">
        <v>990834</v>
      </c>
      <c r="E95" s="47">
        <v>2324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993158</v>
      </c>
      <c r="O95" s="48">
        <f t="shared" si="11"/>
        <v>1.6955814338615034</v>
      </c>
      <c r="P95" s="9"/>
    </row>
    <row r="96" spans="1:16">
      <c r="A96" s="12"/>
      <c r="B96" s="25">
        <v>348.92099999999999</v>
      </c>
      <c r="C96" s="20" t="s">
        <v>97</v>
      </c>
      <c r="D96" s="47">
        <v>229785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229785</v>
      </c>
      <c r="O96" s="48">
        <f t="shared" si="11"/>
        <v>0.39230331908907301</v>
      </c>
      <c r="P96" s="9"/>
    </row>
    <row r="97" spans="1:16">
      <c r="A97" s="12"/>
      <c r="B97" s="25">
        <v>348.92200000000003</v>
      </c>
      <c r="C97" s="20" t="s">
        <v>98</v>
      </c>
      <c r="D97" s="47">
        <v>229785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229785</v>
      </c>
      <c r="O97" s="48">
        <f t="shared" si="11"/>
        <v>0.39230331908907301</v>
      </c>
      <c r="P97" s="9"/>
    </row>
    <row r="98" spans="1:16">
      <c r="A98" s="12"/>
      <c r="B98" s="25">
        <v>348.923</v>
      </c>
      <c r="C98" s="20" t="s">
        <v>99</v>
      </c>
      <c r="D98" s="47">
        <v>229785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229785</v>
      </c>
      <c r="O98" s="48">
        <f t="shared" si="11"/>
        <v>0.39230331908907301</v>
      </c>
      <c r="P98" s="9"/>
    </row>
    <row r="99" spans="1:16">
      <c r="A99" s="12"/>
      <c r="B99" s="25">
        <v>348.92399999999998</v>
      </c>
      <c r="C99" s="20" t="s">
        <v>100</v>
      </c>
      <c r="D99" s="47">
        <v>229785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229785</v>
      </c>
      <c r="O99" s="48">
        <f t="shared" si="11"/>
        <v>0.39230331908907301</v>
      </c>
      <c r="P99" s="9"/>
    </row>
    <row r="100" spans="1:16">
      <c r="A100" s="12"/>
      <c r="B100" s="25">
        <v>348.93</v>
      </c>
      <c r="C100" s="20" t="s">
        <v>101</v>
      </c>
      <c r="D100" s="47">
        <v>1504787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1504787</v>
      </c>
      <c r="O100" s="48">
        <f t="shared" si="11"/>
        <v>2.5690664517792237</v>
      </c>
      <c r="P100" s="9"/>
    </row>
    <row r="101" spans="1:16">
      <c r="A101" s="12"/>
      <c r="B101" s="25">
        <v>349</v>
      </c>
      <c r="C101" s="20" t="s">
        <v>1</v>
      </c>
      <c r="D101" s="47">
        <v>805298</v>
      </c>
      <c r="E101" s="47">
        <v>149014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954312</v>
      </c>
      <c r="O101" s="48">
        <f t="shared" ref="O101:O130" si="12">(N101/O$132)</f>
        <v>1.6292611138522159</v>
      </c>
      <c r="P101" s="9"/>
    </row>
    <row r="102" spans="1:16" ht="15.75">
      <c r="A102" s="29" t="s">
        <v>70</v>
      </c>
      <c r="B102" s="30"/>
      <c r="C102" s="31"/>
      <c r="D102" s="32">
        <f t="shared" ref="D102:M102" si="13">SUM(D103:D108)</f>
        <v>1793930</v>
      </c>
      <c r="E102" s="32">
        <f t="shared" si="13"/>
        <v>5324840</v>
      </c>
      <c r="F102" s="32">
        <f t="shared" si="13"/>
        <v>0</v>
      </c>
      <c r="G102" s="32">
        <f t="shared" si="13"/>
        <v>0</v>
      </c>
      <c r="H102" s="32">
        <f t="shared" si="13"/>
        <v>0</v>
      </c>
      <c r="I102" s="32">
        <f t="shared" si="13"/>
        <v>0</v>
      </c>
      <c r="J102" s="32">
        <f t="shared" si="13"/>
        <v>0</v>
      </c>
      <c r="K102" s="32">
        <f t="shared" si="13"/>
        <v>0</v>
      </c>
      <c r="L102" s="32">
        <f t="shared" si="13"/>
        <v>0</v>
      </c>
      <c r="M102" s="32">
        <f t="shared" si="13"/>
        <v>0</v>
      </c>
      <c r="N102" s="32">
        <f t="shared" ref="N102:N110" si="14">SUM(D102:M102)</f>
        <v>7118770</v>
      </c>
      <c r="O102" s="46">
        <f t="shared" si="12"/>
        <v>12.153609238338969</v>
      </c>
      <c r="P102" s="10"/>
    </row>
    <row r="103" spans="1:16">
      <c r="A103" s="13"/>
      <c r="B103" s="40">
        <v>351.1</v>
      </c>
      <c r="C103" s="21" t="s">
        <v>120</v>
      </c>
      <c r="D103" s="47">
        <v>0</v>
      </c>
      <c r="E103" s="47">
        <v>1704833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1704833</v>
      </c>
      <c r="O103" s="48">
        <f t="shared" si="12"/>
        <v>2.9105974906655421</v>
      </c>
      <c r="P103" s="9"/>
    </row>
    <row r="104" spans="1:16">
      <c r="A104" s="13"/>
      <c r="B104" s="40">
        <v>351.5</v>
      </c>
      <c r="C104" s="21" t="s">
        <v>122</v>
      </c>
      <c r="D104" s="47">
        <v>795189</v>
      </c>
      <c r="E104" s="47">
        <v>1886272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2681461</v>
      </c>
      <c r="O104" s="48">
        <f t="shared" si="12"/>
        <v>4.5779578750044818</v>
      </c>
      <c r="P104" s="9"/>
    </row>
    <row r="105" spans="1:16">
      <c r="A105" s="13"/>
      <c r="B105" s="40">
        <v>351.6</v>
      </c>
      <c r="C105" s="21" t="s">
        <v>123</v>
      </c>
      <c r="D105" s="47">
        <v>329104</v>
      </c>
      <c r="E105" s="47">
        <v>3000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332104</v>
      </c>
      <c r="O105" s="48">
        <f t="shared" si="12"/>
        <v>0.56698871328745348</v>
      </c>
      <c r="P105" s="9"/>
    </row>
    <row r="106" spans="1:16">
      <c r="A106" s="13"/>
      <c r="B106" s="40">
        <v>351.9</v>
      </c>
      <c r="C106" s="21" t="s">
        <v>127</v>
      </c>
      <c r="D106" s="47">
        <v>244627</v>
      </c>
      <c r="E106" s="47">
        <v>19192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263819</v>
      </c>
      <c r="O106" s="48">
        <f t="shared" si="12"/>
        <v>0.45040829183262682</v>
      </c>
      <c r="P106" s="9"/>
    </row>
    <row r="107" spans="1:16">
      <c r="A107" s="13"/>
      <c r="B107" s="40">
        <v>354</v>
      </c>
      <c r="C107" s="21" t="s">
        <v>124</v>
      </c>
      <c r="D107" s="47">
        <v>0</v>
      </c>
      <c r="E107" s="47">
        <v>27217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27217</v>
      </c>
      <c r="O107" s="48">
        <f t="shared" si="12"/>
        <v>4.6466564117097722E-2</v>
      </c>
      <c r="P107" s="9"/>
    </row>
    <row r="108" spans="1:16">
      <c r="A108" s="13"/>
      <c r="B108" s="40">
        <v>359</v>
      </c>
      <c r="C108" s="21" t="s">
        <v>126</v>
      </c>
      <c r="D108" s="47">
        <v>425010</v>
      </c>
      <c r="E108" s="47">
        <v>1684326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2109336</v>
      </c>
      <c r="O108" s="48">
        <f t="shared" si="12"/>
        <v>3.6011903034317685</v>
      </c>
      <c r="P108" s="9"/>
    </row>
    <row r="109" spans="1:16" ht="15.75">
      <c r="A109" s="29" t="s">
        <v>4</v>
      </c>
      <c r="B109" s="30"/>
      <c r="C109" s="31"/>
      <c r="D109" s="32">
        <f t="shared" ref="D109:M109" si="15">SUM(D110:D122)</f>
        <v>11218689</v>
      </c>
      <c r="E109" s="32">
        <f t="shared" si="15"/>
        <v>72134768</v>
      </c>
      <c r="F109" s="32">
        <f t="shared" si="15"/>
        <v>761080</v>
      </c>
      <c r="G109" s="32">
        <f t="shared" si="15"/>
        <v>10118032</v>
      </c>
      <c r="H109" s="32">
        <f t="shared" si="15"/>
        <v>0</v>
      </c>
      <c r="I109" s="32">
        <f t="shared" si="15"/>
        <v>9112965</v>
      </c>
      <c r="J109" s="32">
        <f t="shared" si="15"/>
        <v>2738753</v>
      </c>
      <c r="K109" s="32">
        <f t="shared" si="15"/>
        <v>0</v>
      </c>
      <c r="L109" s="32">
        <f t="shared" si="15"/>
        <v>0</v>
      </c>
      <c r="M109" s="32">
        <f t="shared" si="15"/>
        <v>0</v>
      </c>
      <c r="N109" s="32">
        <f t="shared" si="14"/>
        <v>106084287</v>
      </c>
      <c r="O109" s="46">
        <f t="shared" si="12"/>
        <v>181.11372758577713</v>
      </c>
      <c r="P109" s="10"/>
    </row>
    <row r="110" spans="1:16">
      <c r="A110" s="12"/>
      <c r="B110" s="25">
        <v>361.1</v>
      </c>
      <c r="C110" s="20" t="s">
        <v>128</v>
      </c>
      <c r="D110" s="47">
        <v>3965572</v>
      </c>
      <c r="E110" s="47">
        <v>10382281</v>
      </c>
      <c r="F110" s="47">
        <v>780114</v>
      </c>
      <c r="G110" s="47">
        <v>6612870</v>
      </c>
      <c r="H110" s="47">
        <v>0</v>
      </c>
      <c r="I110" s="47">
        <v>7624997</v>
      </c>
      <c r="J110" s="47">
        <v>1210757</v>
      </c>
      <c r="K110" s="47">
        <v>0</v>
      </c>
      <c r="L110" s="47">
        <v>0</v>
      </c>
      <c r="M110" s="47">
        <v>0</v>
      </c>
      <c r="N110" s="47">
        <f t="shared" si="14"/>
        <v>30576591</v>
      </c>
      <c r="O110" s="48">
        <f t="shared" si="12"/>
        <v>52.202267927536951</v>
      </c>
      <c r="P110" s="9"/>
    </row>
    <row r="111" spans="1:16">
      <c r="A111" s="12"/>
      <c r="B111" s="25">
        <v>361.3</v>
      </c>
      <c r="C111" s="20" t="s">
        <v>129</v>
      </c>
      <c r="D111" s="47">
        <v>-50556</v>
      </c>
      <c r="E111" s="47">
        <v>-280479</v>
      </c>
      <c r="F111" s="47">
        <v>-19034</v>
      </c>
      <c r="G111" s="47">
        <v>-152844</v>
      </c>
      <c r="H111" s="47">
        <v>0</v>
      </c>
      <c r="I111" s="47">
        <v>-148561</v>
      </c>
      <c r="J111" s="47">
        <v>-27075</v>
      </c>
      <c r="K111" s="47">
        <v>0</v>
      </c>
      <c r="L111" s="47">
        <v>0</v>
      </c>
      <c r="M111" s="47">
        <v>0</v>
      </c>
      <c r="N111" s="47">
        <f t="shared" ref="N111:N122" si="16">SUM(D111:M111)</f>
        <v>-678549</v>
      </c>
      <c r="O111" s="48">
        <f t="shared" si="12"/>
        <v>-1.1584612784323232</v>
      </c>
      <c r="P111" s="9"/>
    </row>
    <row r="112" spans="1:16">
      <c r="A112" s="12"/>
      <c r="B112" s="25">
        <v>362</v>
      </c>
      <c r="C112" s="20" t="s">
        <v>130</v>
      </c>
      <c r="D112" s="47">
        <v>1676153</v>
      </c>
      <c r="E112" s="47">
        <v>321308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1997461</v>
      </c>
      <c r="O112" s="48">
        <f t="shared" si="12"/>
        <v>3.4101903085535561</v>
      </c>
      <c r="P112" s="9"/>
    </row>
    <row r="113" spans="1:16">
      <c r="A113" s="12"/>
      <c r="B113" s="25">
        <v>363.11</v>
      </c>
      <c r="C113" s="20" t="s">
        <v>32</v>
      </c>
      <c r="D113" s="47">
        <v>0</v>
      </c>
      <c r="E113" s="47">
        <v>115867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115867</v>
      </c>
      <c r="O113" s="48">
        <f t="shared" si="12"/>
        <v>0.19781538687422426</v>
      </c>
      <c r="P113" s="9"/>
    </row>
    <row r="114" spans="1:16">
      <c r="A114" s="12"/>
      <c r="B114" s="25">
        <v>363.12</v>
      </c>
      <c r="C114" s="20" t="s">
        <v>166</v>
      </c>
      <c r="D114" s="47">
        <v>0</v>
      </c>
      <c r="E114" s="47">
        <v>29155687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29155687</v>
      </c>
      <c r="O114" s="48">
        <f t="shared" si="12"/>
        <v>49.776411778062702</v>
      </c>
      <c r="P114" s="9"/>
    </row>
    <row r="115" spans="1:16">
      <c r="A115" s="12"/>
      <c r="B115" s="25">
        <v>363.22</v>
      </c>
      <c r="C115" s="20" t="s">
        <v>167</v>
      </c>
      <c r="D115" s="47">
        <v>0</v>
      </c>
      <c r="E115" s="47">
        <v>3312736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3312736</v>
      </c>
      <c r="O115" s="48">
        <f t="shared" si="12"/>
        <v>5.6557100248748151</v>
      </c>
      <c r="P115" s="9"/>
    </row>
    <row r="116" spans="1:16">
      <c r="A116" s="12"/>
      <c r="B116" s="25">
        <v>363.24</v>
      </c>
      <c r="C116" s="20" t="s">
        <v>168</v>
      </c>
      <c r="D116" s="47">
        <v>0</v>
      </c>
      <c r="E116" s="47">
        <v>24987662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24987662</v>
      </c>
      <c r="O116" s="48">
        <f t="shared" si="12"/>
        <v>42.660498896254779</v>
      </c>
      <c r="P116" s="9"/>
    </row>
    <row r="117" spans="1:16">
      <c r="A117" s="12"/>
      <c r="B117" s="25">
        <v>363.27</v>
      </c>
      <c r="C117" s="20" t="s">
        <v>169</v>
      </c>
      <c r="D117" s="47">
        <v>0</v>
      </c>
      <c r="E117" s="47">
        <v>1009785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1009785</v>
      </c>
      <c r="O117" s="48">
        <f t="shared" si="12"/>
        <v>1.7239680878489005</v>
      </c>
      <c r="P117" s="9"/>
    </row>
    <row r="118" spans="1:16">
      <c r="A118" s="12"/>
      <c r="B118" s="25">
        <v>363.29</v>
      </c>
      <c r="C118" s="20" t="s">
        <v>170</v>
      </c>
      <c r="D118" s="47">
        <v>99394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99394</v>
      </c>
      <c r="O118" s="48">
        <f t="shared" si="12"/>
        <v>0.16969165131553113</v>
      </c>
      <c r="P118" s="9"/>
    </row>
    <row r="119" spans="1:16">
      <c r="A119" s="12"/>
      <c r="B119" s="25">
        <v>364</v>
      </c>
      <c r="C119" s="20" t="s">
        <v>131</v>
      </c>
      <c r="D119" s="47">
        <v>89958</v>
      </c>
      <c r="E119" s="47">
        <v>0</v>
      </c>
      <c r="F119" s="47">
        <v>0</v>
      </c>
      <c r="G119" s="47">
        <v>0</v>
      </c>
      <c r="H119" s="47">
        <v>0</v>
      </c>
      <c r="I119" s="47">
        <v>-2215061</v>
      </c>
      <c r="J119" s="47">
        <v>786704</v>
      </c>
      <c r="K119" s="47">
        <v>0</v>
      </c>
      <c r="L119" s="47">
        <v>0</v>
      </c>
      <c r="M119" s="47">
        <v>0</v>
      </c>
      <c r="N119" s="47">
        <f t="shared" si="16"/>
        <v>-1338399</v>
      </c>
      <c r="O119" s="48">
        <f t="shared" si="12"/>
        <v>-2.2849984549274156</v>
      </c>
      <c r="P119" s="9"/>
    </row>
    <row r="120" spans="1:16">
      <c r="A120" s="12"/>
      <c r="B120" s="25">
        <v>365</v>
      </c>
      <c r="C120" s="20" t="s">
        <v>132</v>
      </c>
      <c r="D120" s="47">
        <v>166577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166577</v>
      </c>
      <c r="O120" s="48">
        <f t="shared" si="12"/>
        <v>0.28439066946885355</v>
      </c>
      <c r="P120" s="9"/>
    </row>
    <row r="121" spans="1:16">
      <c r="A121" s="12"/>
      <c r="B121" s="25">
        <v>366</v>
      </c>
      <c r="C121" s="20" t="s">
        <v>133</v>
      </c>
      <c r="D121" s="47">
        <v>0</v>
      </c>
      <c r="E121" s="47">
        <v>30157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30157</v>
      </c>
      <c r="O121" s="48">
        <f t="shared" si="12"/>
        <v>5.1485915937807838E-2</v>
      </c>
      <c r="P121" s="9"/>
    </row>
    <row r="122" spans="1:16">
      <c r="A122" s="12"/>
      <c r="B122" s="25">
        <v>369.9</v>
      </c>
      <c r="C122" s="20" t="s">
        <v>134</v>
      </c>
      <c r="D122" s="47">
        <v>5271591</v>
      </c>
      <c r="E122" s="47">
        <v>3099764</v>
      </c>
      <c r="F122" s="47">
        <v>0</v>
      </c>
      <c r="G122" s="47">
        <v>3658006</v>
      </c>
      <c r="H122" s="47">
        <v>0</v>
      </c>
      <c r="I122" s="47">
        <v>3851590</v>
      </c>
      <c r="J122" s="47">
        <v>768367</v>
      </c>
      <c r="K122" s="47">
        <v>0</v>
      </c>
      <c r="L122" s="47">
        <v>0</v>
      </c>
      <c r="M122" s="47">
        <v>0</v>
      </c>
      <c r="N122" s="47">
        <f t="shared" si="16"/>
        <v>16649318</v>
      </c>
      <c r="O122" s="48">
        <f t="shared" si="12"/>
        <v>28.424756672408758</v>
      </c>
      <c r="P122" s="9"/>
    </row>
    <row r="123" spans="1:16" ht="15.75">
      <c r="A123" s="29" t="s">
        <v>71</v>
      </c>
      <c r="B123" s="30"/>
      <c r="C123" s="31"/>
      <c r="D123" s="32">
        <f t="shared" ref="D123:M123" si="17">SUM(D124:D129)</f>
        <v>9720193</v>
      </c>
      <c r="E123" s="32">
        <f t="shared" si="17"/>
        <v>58774786</v>
      </c>
      <c r="F123" s="32">
        <f t="shared" si="17"/>
        <v>7271331</v>
      </c>
      <c r="G123" s="32">
        <f t="shared" si="17"/>
        <v>39541681</v>
      </c>
      <c r="H123" s="32">
        <f t="shared" si="17"/>
        <v>0</v>
      </c>
      <c r="I123" s="32">
        <f t="shared" si="17"/>
        <v>9708905</v>
      </c>
      <c r="J123" s="32">
        <f t="shared" si="17"/>
        <v>1677593</v>
      </c>
      <c r="K123" s="32">
        <f t="shared" si="17"/>
        <v>0</v>
      </c>
      <c r="L123" s="32">
        <f t="shared" si="17"/>
        <v>0</v>
      </c>
      <c r="M123" s="32">
        <f t="shared" si="17"/>
        <v>0</v>
      </c>
      <c r="N123" s="32">
        <f t="shared" ref="N123:N130" si="18">SUM(D123:M123)</f>
        <v>126694489</v>
      </c>
      <c r="O123" s="46">
        <f t="shared" si="12"/>
        <v>216.30075307349935</v>
      </c>
      <c r="P123" s="9"/>
    </row>
    <row r="124" spans="1:16">
      <c r="A124" s="12"/>
      <c r="B124" s="25">
        <v>381</v>
      </c>
      <c r="C124" s="20" t="s">
        <v>135</v>
      </c>
      <c r="D124" s="47">
        <v>2979847</v>
      </c>
      <c r="E124" s="47">
        <v>27020787</v>
      </c>
      <c r="F124" s="47">
        <v>7271331</v>
      </c>
      <c r="G124" s="47">
        <v>39541681</v>
      </c>
      <c r="H124" s="47">
        <v>0</v>
      </c>
      <c r="I124" s="47">
        <v>699264</v>
      </c>
      <c r="J124" s="47">
        <v>897476</v>
      </c>
      <c r="K124" s="47">
        <v>0</v>
      </c>
      <c r="L124" s="47">
        <v>0</v>
      </c>
      <c r="M124" s="47">
        <v>0</v>
      </c>
      <c r="N124" s="47">
        <f t="shared" si="18"/>
        <v>78410386</v>
      </c>
      <c r="O124" s="48">
        <f t="shared" si="12"/>
        <v>133.86711351417796</v>
      </c>
      <c r="P124" s="9"/>
    </row>
    <row r="125" spans="1:16">
      <c r="A125" s="12"/>
      <c r="B125" s="25">
        <v>386.2</v>
      </c>
      <c r="C125" s="20" t="s">
        <v>171</v>
      </c>
      <c r="D125" s="47">
        <v>499238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499238</v>
      </c>
      <c r="O125" s="48">
        <f t="shared" si="12"/>
        <v>0.85233032798220354</v>
      </c>
      <c r="P125" s="9"/>
    </row>
    <row r="126" spans="1:16">
      <c r="A126" s="12"/>
      <c r="B126" s="25">
        <v>388.1</v>
      </c>
      <c r="C126" s="20" t="s">
        <v>136</v>
      </c>
      <c r="D126" s="47">
        <v>51858</v>
      </c>
      <c r="E126" s="47">
        <v>27096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78954</v>
      </c>
      <c r="O126" s="48">
        <f t="shared" si="12"/>
        <v>0.13479520532392744</v>
      </c>
      <c r="P126" s="9"/>
    </row>
    <row r="127" spans="1:16">
      <c r="A127" s="12"/>
      <c r="B127" s="25">
        <v>389.2</v>
      </c>
      <c r="C127" s="20" t="s">
        <v>137</v>
      </c>
      <c r="D127" s="47">
        <v>0</v>
      </c>
      <c r="E127" s="47">
        <v>148917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148917</v>
      </c>
      <c r="O127" s="48">
        <f t="shared" si="12"/>
        <v>0.25424041329411184</v>
      </c>
      <c r="P127" s="9"/>
    </row>
    <row r="128" spans="1:16">
      <c r="A128" s="12"/>
      <c r="B128" s="25">
        <v>389.4</v>
      </c>
      <c r="C128" s="20" t="s">
        <v>138</v>
      </c>
      <c r="D128" s="47">
        <v>8627</v>
      </c>
      <c r="E128" s="47">
        <v>945033</v>
      </c>
      <c r="F128" s="47">
        <v>0</v>
      </c>
      <c r="G128" s="47">
        <v>0</v>
      </c>
      <c r="H128" s="47">
        <v>0</v>
      </c>
      <c r="I128" s="47">
        <v>9009641</v>
      </c>
      <c r="J128" s="47">
        <v>780117</v>
      </c>
      <c r="K128" s="47">
        <v>0</v>
      </c>
      <c r="L128" s="47">
        <v>0</v>
      </c>
      <c r="M128" s="47">
        <v>0</v>
      </c>
      <c r="N128" s="47">
        <f t="shared" si="18"/>
        <v>10743418</v>
      </c>
      <c r="O128" s="48">
        <f t="shared" si="12"/>
        <v>18.341834931615601</v>
      </c>
      <c r="P128" s="9"/>
    </row>
    <row r="129" spans="1:119" ht="15.75" thickBot="1">
      <c r="A129" s="12"/>
      <c r="B129" s="25">
        <v>389.9</v>
      </c>
      <c r="C129" s="20" t="s">
        <v>139</v>
      </c>
      <c r="D129" s="47">
        <v>6180623</v>
      </c>
      <c r="E129" s="47">
        <v>30632953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36813576</v>
      </c>
      <c r="O129" s="48">
        <f t="shared" si="12"/>
        <v>62.850438681105558</v>
      </c>
      <c r="P129" s="9"/>
    </row>
    <row r="130" spans="1:119" ht="16.5" thickBot="1">
      <c r="A130" s="14" t="s">
        <v>102</v>
      </c>
      <c r="B130" s="23"/>
      <c r="C130" s="22"/>
      <c r="D130" s="15">
        <f t="shared" ref="D130:M130" si="19">SUM(D5,D19,D23,D52,D102,D109,D123)</f>
        <v>292484242</v>
      </c>
      <c r="E130" s="15">
        <f t="shared" si="19"/>
        <v>336468177</v>
      </c>
      <c r="F130" s="15">
        <f t="shared" si="19"/>
        <v>28488385</v>
      </c>
      <c r="G130" s="15">
        <f t="shared" si="19"/>
        <v>59353322</v>
      </c>
      <c r="H130" s="15">
        <f t="shared" si="19"/>
        <v>0</v>
      </c>
      <c r="I130" s="15">
        <f t="shared" si="19"/>
        <v>116381663</v>
      </c>
      <c r="J130" s="15">
        <f t="shared" si="19"/>
        <v>53505792</v>
      </c>
      <c r="K130" s="15">
        <f t="shared" si="19"/>
        <v>0</v>
      </c>
      <c r="L130" s="15">
        <f t="shared" si="19"/>
        <v>0</v>
      </c>
      <c r="M130" s="15">
        <f t="shared" si="19"/>
        <v>0</v>
      </c>
      <c r="N130" s="15">
        <f t="shared" si="18"/>
        <v>886681581</v>
      </c>
      <c r="O130" s="38">
        <f t="shared" si="12"/>
        <v>1513.7982340076451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49" t="s">
        <v>172</v>
      </c>
      <c r="M132" s="49"/>
      <c r="N132" s="49"/>
      <c r="O132" s="44">
        <v>585733</v>
      </c>
    </row>
    <row r="133" spans="1:119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2"/>
    </row>
    <row r="134" spans="1:119" ht="15.75" customHeight="1" thickBot="1">
      <c r="A134" s="53" t="s">
        <v>153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5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219654050</v>
      </c>
      <c r="E5" s="27">
        <f t="shared" si="0"/>
        <v>75427209</v>
      </c>
      <c r="F5" s="27">
        <f t="shared" si="0"/>
        <v>8347777</v>
      </c>
      <c r="G5" s="27">
        <f t="shared" si="0"/>
        <v>8914719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312343755</v>
      </c>
      <c r="O5" s="33">
        <f t="shared" ref="O5:O36" si="1">(N5/O$130)</f>
        <v>537.54316264469298</v>
      </c>
      <c r="P5" s="6"/>
    </row>
    <row r="6" spans="1:133">
      <c r="A6" s="12"/>
      <c r="B6" s="25">
        <v>311</v>
      </c>
      <c r="C6" s="20" t="s">
        <v>3</v>
      </c>
      <c r="D6" s="47">
        <v>195813298</v>
      </c>
      <c r="E6" s="47">
        <v>43239959</v>
      </c>
      <c r="F6" s="47">
        <v>1747777</v>
      </c>
      <c r="G6" s="47">
        <v>3964719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244765753</v>
      </c>
      <c r="O6" s="48">
        <f t="shared" si="1"/>
        <v>421.24151633743963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7192428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7192428</v>
      </c>
      <c r="O7" s="48">
        <f t="shared" si="1"/>
        <v>12.378158462666377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2261821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2261821</v>
      </c>
      <c r="O8" s="48">
        <f t="shared" si="1"/>
        <v>3.8925907568607609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12488697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12488697</v>
      </c>
      <c r="O9" s="48">
        <f t="shared" si="1"/>
        <v>21.493029955701495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7430944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7430944</v>
      </c>
      <c r="O10" s="48">
        <f t="shared" si="1"/>
        <v>12.788644162889074</v>
      </c>
      <c r="P10" s="9"/>
    </row>
    <row r="11" spans="1:133">
      <c r="A11" s="12"/>
      <c r="B11" s="25">
        <v>314.10000000000002</v>
      </c>
      <c r="C11" s="20" t="s">
        <v>16</v>
      </c>
      <c r="D11" s="47">
        <v>11876368</v>
      </c>
      <c r="E11" s="47">
        <v>2143310</v>
      </c>
      <c r="F11" s="47">
        <v>5318323</v>
      </c>
      <c r="G11" s="47">
        <v>2095097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21433098</v>
      </c>
      <c r="O11" s="48">
        <f t="shared" si="1"/>
        <v>36.886331484980843</v>
      </c>
      <c r="P11" s="9"/>
    </row>
    <row r="12" spans="1:133">
      <c r="A12" s="12"/>
      <c r="B12" s="25">
        <v>314.3</v>
      </c>
      <c r="C12" s="20" t="s">
        <v>17</v>
      </c>
      <c r="D12" s="47">
        <v>2386700</v>
      </c>
      <c r="E12" s="47">
        <v>430724</v>
      </c>
      <c r="F12" s="47">
        <v>1068782</v>
      </c>
      <c r="G12" s="47">
        <v>421035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4307241</v>
      </c>
      <c r="O12" s="48">
        <f t="shared" si="1"/>
        <v>7.4127556973658395</v>
      </c>
      <c r="P12" s="9"/>
    </row>
    <row r="13" spans="1:133">
      <c r="A13" s="12"/>
      <c r="B13" s="25">
        <v>314.39999999999998</v>
      </c>
      <c r="C13" s="20" t="s">
        <v>18</v>
      </c>
      <c r="D13" s="47">
        <v>475379</v>
      </c>
      <c r="E13" s="47">
        <v>85791</v>
      </c>
      <c r="F13" s="47">
        <v>212878</v>
      </c>
      <c r="G13" s="47">
        <v>83861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857909</v>
      </c>
      <c r="O13" s="48">
        <f t="shared" si="1"/>
        <v>1.4764601812555718</v>
      </c>
      <c r="P13" s="9"/>
    </row>
    <row r="14" spans="1:133">
      <c r="A14" s="12"/>
      <c r="B14" s="25">
        <v>314.7</v>
      </c>
      <c r="C14" s="20" t="s">
        <v>19</v>
      </c>
      <c r="D14" s="47">
        <v>38</v>
      </c>
      <c r="E14" s="47">
        <v>7</v>
      </c>
      <c r="F14" s="47">
        <v>17</v>
      </c>
      <c r="G14" s="47">
        <v>7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69</v>
      </c>
      <c r="O14" s="48">
        <f t="shared" si="1"/>
        <v>1.1874890286339746E-4</v>
      </c>
      <c r="P14" s="9"/>
    </row>
    <row r="15" spans="1:133">
      <c r="A15" s="12"/>
      <c r="B15" s="25">
        <v>315</v>
      </c>
      <c r="C15" s="20" t="s">
        <v>177</v>
      </c>
      <c r="D15" s="47">
        <v>9102267</v>
      </c>
      <c r="E15" s="47">
        <v>0</v>
      </c>
      <c r="F15" s="47">
        <v>0</v>
      </c>
      <c r="G15" s="47">
        <v>2350000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11452267</v>
      </c>
      <c r="O15" s="48">
        <f t="shared" si="1"/>
        <v>19.709335384763655</v>
      </c>
      <c r="P15" s="9"/>
    </row>
    <row r="16" spans="1:133">
      <c r="A16" s="12"/>
      <c r="B16" s="25">
        <v>319</v>
      </c>
      <c r="C16" s="20" t="s">
        <v>22</v>
      </c>
      <c r="D16" s="47">
        <v>0</v>
      </c>
      <c r="E16" s="47">
        <v>153528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153528</v>
      </c>
      <c r="O16" s="48">
        <f t="shared" si="1"/>
        <v>0.26422147186683603</v>
      </c>
      <c r="P16" s="9"/>
    </row>
    <row r="17" spans="1:16" ht="15.75">
      <c r="A17" s="29" t="s">
        <v>237</v>
      </c>
      <c r="B17" s="30"/>
      <c r="C17" s="31"/>
      <c r="D17" s="32">
        <f t="shared" ref="D17:M17" si="3">SUM(D18:D21)</f>
        <v>1716874</v>
      </c>
      <c r="E17" s="32">
        <f t="shared" si="3"/>
        <v>2679492</v>
      </c>
      <c r="F17" s="32">
        <f t="shared" si="3"/>
        <v>0</v>
      </c>
      <c r="G17" s="32">
        <f t="shared" si="3"/>
        <v>1118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 t="shared" ref="N17:N24" si="4">SUM(D17:M17)</f>
        <v>4397484</v>
      </c>
      <c r="O17" s="46">
        <f t="shared" si="1"/>
        <v>7.5680637733238338</v>
      </c>
      <c r="P17" s="10"/>
    </row>
    <row r="18" spans="1:16">
      <c r="A18" s="12"/>
      <c r="B18" s="25">
        <v>313.7</v>
      </c>
      <c r="C18" s="20" t="s">
        <v>24</v>
      </c>
      <c r="D18" s="47">
        <v>242632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242632</v>
      </c>
      <c r="O18" s="48">
        <f t="shared" si="1"/>
        <v>0.4175693304282877</v>
      </c>
      <c r="P18" s="9"/>
    </row>
    <row r="19" spans="1:16">
      <c r="A19" s="12"/>
      <c r="B19" s="25">
        <v>321</v>
      </c>
      <c r="C19" s="20" t="s">
        <v>238</v>
      </c>
      <c r="D19" s="47">
        <v>1323568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1323568</v>
      </c>
      <c r="O19" s="48">
        <f t="shared" si="1"/>
        <v>2.2778586647116121</v>
      </c>
      <c r="P19" s="9"/>
    </row>
    <row r="20" spans="1:16">
      <c r="A20" s="12"/>
      <c r="B20" s="25">
        <v>322</v>
      </c>
      <c r="C20" s="20" t="s">
        <v>0</v>
      </c>
      <c r="D20" s="47">
        <v>0</v>
      </c>
      <c r="E20" s="47">
        <v>2347521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2347521</v>
      </c>
      <c r="O20" s="48">
        <f t="shared" si="1"/>
        <v>4.0400803362142854</v>
      </c>
      <c r="P20" s="9"/>
    </row>
    <row r="21" spans="1:16">
      <c r="A21" s="12"/>
      <c r="B21" s="25">
        <v>329</v>
      </c>
      <c r="C21" s="20" t="s">
        <v>239</v>
      </c>
      <c r="D21" s="47">
        <v>150674</v>
      </c>
      <c r="E21" s="47">
        <v>331971</v>
      </c>
      <c r="F21" s="47">
        <v>0</v>
      </c>
      <c r="G21" s="47">
        <v>1118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483763</v>
      </c>
      <c r="O21" s="48">
        <f t="shared" si="1"/>
        <v>0.83255544196964848</v>
      </c>
      <c r="P21" s="9"/>
    </row>
    <row r="22" spans="1:16" ht="15.75">
      <c r="A22" s="29" t="s">
        <v>37</v>
      </c>
      <c r="B22" s="30"/>
      <c r="C22" s="31"/>
      <c r="D22" s="32">
        <f t="shared" ref="D22:M22" si="5">SUM(D23:D50)</f>
        <v>30263834</v>
      </c>
      <c r="E22" s="32">
        <f t="shared" si="5"/>
        <v>93924733</v>
      </c>
      <c r="F22" s="32">
        <f t="shared" si="5"/>
        <v>11773814</v>
      </c>
      <c r="G22" s="32">
        <f t="shared" si="5"/>
        <v>4597557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 t="shared" si="4"/>
        <v>140559938</v>
      </c>
      <c r="O22" s="46">
        <f t="shared" si="1"/>
        <v>241.90345542097347</v>
      </c>
      <c r="P22" s="10"/>
    </row>
    <row r="23" spans="1:16">
      <c r="A23" s="12"/>
      <c r="B23" s="25">
        <v>331.1</v>
      </c>
      <c r="C23" s="20" t="s">
        <v>35</v>
      </c>
      <c r="D23" s="47">
        <v>0</v>
      </c>
      <c r="E23" s="47">
        <v>1510361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1510361</v>
      </c>
      <c r="O23" s="48">
        <f t="shared" si="1"/>
        <v>2.5993291547487516</v>
      </c>
      <c r="P23" s="9"/>
    </row>
    <row r="24" spans="1:16">
      <c r="A24" s="12"/>
      <c r="B24" s="25">
        <v>331.2</v>
      </c>
      <c r="C24" s="20" t="s">
        <v>36</v>
      </c>
      <c r="D24" s="47">
        <v>0</v>
      </c>
      <c r="E24" s="47">
        <v>748363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748363</v>
      </c>
      <c r="O24" s="48">
        <f t="shared" si="1"/>
        <v>1.2879316694718943</v>
      </c>
      <c r="P24" s="9"/>
    </row>
    <row r="25" spans="1:16">
      <c r="A25" s="12"/>
      <c r="B25" s="25">
        <v>331.39</v>
      </c>
      <c r="C25" s="20" t="s">
        <v>40</v>
      </c>
      <c r="D25" s="47">
        <v>4030</v>
      </c>
      <c r="E25" s="47">
        <v>360032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1" si="6">SUM(D25:M25)</f>
        <v>364062</v>
      </c>
      <c r="O25" s="48">
        <f t="shared" si="1"/>
        <v>0.62655018948194496</v>
      </c>
      <c r="P25" s="9"/>
    </row>
    <row r="26" spans="1:16">
      <c r="A26" s="12"/>
      <c r="B26" s="25">
        <v>331.42</v>
      </c>
      <c r="C26" s="20" t="s">
        <v>41</v>
      </c>
      <c r="D26" s="47">
        <v>0</v>
      </c>
      <c r="E26" s="47">
        <v>6610563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6610563</v>
      </c>
      <c r="O26" s="48">
        <f t="shared" si="1"/>
        <v>11.376769616802454</v>
      </c>
      <c r="P26" s="9"/>
    </row>
    <row r="27" spans="1:16">
      <c r="A27" s="12"/>
      <c r="B27" s="25">
        <v>331.49</v>
      </c>
      <c r="C27" s="20" t="s">
        <v>42</v>
      </c>
      <c r="D27" s="47">
        <v>0</v>
      </c>
      <c r="E27" s="47">
        <v>430899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430899</v>
      </c>
      <c r="O27" s="48">
        <f t="shared" si="1"/>
        <v>0.74157657239036379</v>
      </c>
      <c r="P27" s="9"/>
    </row>
    <row r="28" spans="1:16">
      <c r="A28" s="12"/>
      <c r="B28" s="25">
        <v>331.5</v>
      </c>
      <c r="C28" s="20" t="s">
        <v>38</v>
      </c>
      <c r="D28" s="47">
        <v>0</v>
      </c>
      <c r="E28" s="47">
        <v>4229432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4229432</v>
      </c>
      <c r="O28" s="48">
        <f t="shared" si="1"/>
        <v>7.2788465179035482</v>
      </c>
      <c r="P28" s="9"/>
    </row>
    <row r="29" spans="1:16">
      <c r="A29" s="12"/>
      <c r="B29" s="25">
        <v>331.65</v>
      </c>
      <c r="C29" s="20" t="s">
        <v>43</v>
      </c>
      <c r="D29" s="47">
        <v>336006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336006</v>
      </c>
      <c r="O29" s="48">
        <f t="shared" si="1"/>
        <v>0.57826585297853228</v>
      </c>
      <c r="P29" s="9"/>
    </row>
    <row r="30" spans="1:16">
      <c r="A30" s="12"/>
      <c r="B30" s="25">
        <v>331.69</v>
      </c>
      <c r="C30" s="20" t="s">
        <v>44</v>
      </c>
      <c r="D30" s="47">
        <v>0</v>
      </c>
      <c r="E30" s="47">
        <v>3050676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3050676</v>
      </c>
      <c r="O30" s="48">
        <f t="shared" si="1"/>
        <v>5.2502091013289549</v>
      </c>
      <c r="P30" s="9"/>
    </row>
    <row r="31" spans="1:16">
      <c r="A31" s="12"/>
      <c r="B31" s="25">
        <v>334.2</v>
      </c>
      <c r="C31" s="20" t="s">
        <v>39</v>
      </c>
      <c r="D31" s="47">
        <v>440</v>
      </c>
      <c r="E31" s="47">
        <v>6466821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6467261</v>
      </c>
      <c r="O31" s="48">
        <f t="shared" si="1"/>
        <v>11.130147076539691</v>
      </c>
      <c r="P31" s="9"/>
    </row>
    <row r="32" spans="1:16">
      <c r="A32" s="12"/>
      <c r="B32" s="25">
        <v>334.34</v>
      </c>
      <c r="C32" s="20" t="s">
        <v>45</v>
      </c>
      <c r="D32" s="47">
        <v>0</v>
      </c>
      <c r="E32" s="47">
        <v>37000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37000</v>
      </c>
      <c r="O32" s="48">
        <f t="shared" si="1"/>
        <v>6.3676947912256601E-2</v>
      </c>
      <c r="P32" s="9"/>
    </row>
    <row r="33" spans="1:16">
      <c r="A33" s="12"/>
      <c r="B33" s="25">
        <v>334.39</v>
      </c>
      <c r="C33" s="20" t="s">
        <v>46</v>
      </c>
      <c r="D33" s="47">
        <v>381649</v>
      </c>
      <c r="E33" s="47">
        <v>36102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7" si="7">SUM(D33:M33)</f>
        <v>417751</v>
      </c>
      <c r="O33" s="48">
        <f t="shared" si="1"/>
        <v>0.71894888289981373</v>
      </c>
      <c r="P33" s="9"/>
    </row>
    <row r="34" spans="1:16">
      <c r="A34" s="12"/>
      <c r="B34" s="25">
        <v>334.49</v>
      </c>
      <c r="C34" s="20" t="s">
        <v>47</v>
      </c>
      <c r="D34" s="47">
        <v>0</v>
      </c>
      <c r="E34" s="47">
        <v>2572635</v>
      </c>
      <c r="F34" s="47">
        <v>0</v>
      </c>
      <c r="G34" s="47">
        <v>4597557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7170192</v>
      </c>
      <c r="O34" s="48">
        <f t="shared" si="1"/>
        <v>12.339890337969704</v>
      </c>
      <c r="P34" s="9"/>
    </row>
    <row r="35" spans="1:16">
      <c r="A35" s="12"/>
      <c r="B35" s="25">
        <v>334.5</v>
      </c>
      <c r="C35" s="20" t="s">
        <v>48</v>
      </c>
      <c r="D35" s="47">
        <v>0</v>
      </c>
      <c r="E35" s="47">
        <v>10088127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10088127</v>
      </c>
      <c r="O35" s="48">
        <f t="shared" si="1"/>
        <v>17.361652365168364</v>
      </c>
      <c r="P35" s="9"/>
    </row>
    <row r="36" spans="1:16">
      <c r="A36" s="12"/>
      <c r="B36" s="25">
        <v>334.69</v>
      </c>
      <c r="C36" s="20" t="s">
        <v>49</v>
      </c>
      <c r="D36" s="47">
        <v>622</v>
      </c>
      <c r="E36" s="47">
        <v>2964308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2964930</v>
      </c>
      <c r="O36" s="48">
        <f t="shared" si="1"/>
        <v>5.1026403560401885</v>
      </c>
      <c r="P36" s="9"/>
    </row>
    <row r="37" spans="1:16">
      <c r="A37" s="12"/>
      <c r="B37" s="25">
        <v>334.7</v>
      </c>
      <c r="C37" s="20" t="s">
        <v>50</v>
      </c>
      <c r="D37" s="47">
        <v>0</v>
      </c>
      <c r="E37" s="47">
        <v>8095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8095</v>
      </c>
      <c r="O37" s="48">
        <f t="shared" ref="O37:O68" si="8">(N37/O$130)</f>
        <v>1.3931483604046412E-2</v>
      </c>
      <c r="P37" s="9"/>
    </row>
    <row r="38" spans="1:16">
      <c r="A38" s="12"/>
      <c r="B38" s="25">
        <v>334.9</v>
      </c>
      <c r="C38" s="20" t="s">
        <v>51</v>
      </c>
      <c r="D38" s="47">
        <v>42155</v>
      </c>
      <c r="E38" s="47">
        <v>2889305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2931460</v>
      </c>
      <c r="O38" s="48">
        <f t="shared" si="8"/>
        <v>5.0450385331584799</v>
      </c>
      <c r="P38" s="9"/>
    </row>
    <row r="39" spans="1:16">
      <c r="A39" s="12"/>
      <c r="B39" s="25">
        <v>335.12</v>
      </c>
      <c r="C39" s="20" t="s">
        <v>52</v>
      </c>
      <c r="D39" s="47">
        <v>11896686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11896686</v>
      </c>
      <c r="O39" s="48">
        <f t="shared" si="8"/>
        <v>20.474179858120877</v>
      </c>
      <c r="P39" s="9"/>
    </row>
    <row r="40" spans="1:16">
      <c r="A40" s="12"/>
      <c r="B40" s="25">
        <v>335.13</v>
      </c>
      <c r="C40" s="20" t="s">
        <v>53</v>
      </c>
      <c r="D40" s="47">
        <v>72156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72156</v>
      </c>
      <c r="O40" s="48">
        <f t="shared" si="8"/>
        <v>0.12418037442045372</v>
      </c>
      <c r="P40" s="9"/>
    </row>
    <row r="41" spans="1:16">
      <c r="A41" s="12"/>
      <c r="B41" s="25">
        <v>335.14</v>
      </c>
      <c r="C41" s="20" t="s">
        <v>54</v>
      </c>
      <c r="D41" s="47">
        <v>331254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331254</v>
      </c>
      <c r="O41" s="48">
        <f t="shared" si="8"/>
        <v>0.57008766766828789</v>
      </c>
      <c r="P41" s="9"/>
    </row>
    <row r="42" spans="1:16">
      <c r="A42" s="12"/>
      <c r="B42" s="25">
        <v>335.15</v>
      </c>
      <c r="C42" s="20" t="s">
        <v>55</v>
      </c>
      <c r="D42" s="47">
        <v>144868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144868</v>
      </c>
      <c r="O42" s="48">
        <f t="shared" si="8"/>
        <v>0.24931762405818353</v>
      </c>
      <c r="P42" s="9"/>
    </row>
    <row r="43" spans="1:16">
      <c r="A43" s="12"/>
      <c r="B43" s="25">
        <v>335.16</v>
      </c>
      <c r="C43" s="20" t="s">
        <v>56</v>
      </c>
      <c r="D43" s="47">
        <v>446500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446500</v>
      </c>
      <c r="O43" s="48">
        <f t="shared" si="8"/>
        <v>0.76842587142763719</v>
      </c>
      <c r="P43" s="9"/>
    </row>
    <row r="44" spans="1:16">
      <c r="A44" s="12"/>
      <c r="B44" s="25">
        <v>335.18</v>
      </c>
      <c r="C44" s="20" t="s">
        <v>57</v>
      </c>
      <c r="D44" s="47">
        <v>14282697</v>
      </c>
      <c r="E44" s="47">
        <v>38833297</v>
      </c>
      <c r="F44" s="47">
        <v>11773814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64889808</v>
      </c>
      <c r="O44" s="48">
        <f t="shared" si="8"/>
        <v>111.6752682176306</v>
      </c>
      <c r="P44" s="9"/>
    </row>
    <row r="45" spans="1:16">
      <c r="A45" s="12"/>
      <c r="B45" s="25">
        <v>335.19</v>
      </c>
      <c r="C45" s="20" t="s">
        <v>72</v>
      </c>
      <c r="D45" s="47">
        <v>484532</v>
      </c>
      <c r="E45" s="47">
        <v>1330000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1814532</v>
      </c>
      <c r="O45" s="48">
        <f t="shared" si="8"/>
        <v>3.1228070175438596</v>
      </c>
      <c r="P45" s="9"/>
    </row>
    <row r="46" spans="1:16">
      <c r="A46" s="12"/>
      <c r="B46" s="25">
        <v>335.21</v>
      </c>
      <c r="C46" s="20" t="s">
        <v>58</v>
      </c>
      <c r="D46" s="47">
        <v>0</v>
      </c>
      <c r="E46" s="47">
        <v>18509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18509</v>
      </c>
      <c r="O46" s="48">
        <f t="shared" si="8"/>
        <v>3.1853962943458311E-2</v>
      </c>
      <c r="P46" s="9"/>
    </row>
    <row r="47" spans="1:16">
      <c r="A47" s="12"/>
      <c r="B47" s="25">
        <v>335.49</v>
      </c>
      <c r="C47" s="20" t="s">
        <v>59</v>
      </c>
      <c r="D47" s="47">
        <v>0</v>
      </c>
      <c r="E47" s="47">
        <v>10114819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10114819</v>
      </c>
      <c r="O47" s="48">
        <f t="shared" si="8"/>
        <v>17.407589259591987</v>
      </c>
      <c r="P47" s="9"/>
    </row>
    <row r="48" spans="1:16">
      <c r="A48" s="12"/>
      <c r="B48" s="25">
        <v>337.2</v>
      </c>
      <c r="C48" s="20" t="s">
        <v>61</v>
      </c>
      <c r="D48" s="47">
        <v>480477</v>
      </c>
      <c r="E48" s="47">
        <v>652730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1133207</v>
      </c>
      <c r="O48" s="48">
        <f t="shared" si="8"/>
        <v>1.950247651697421</v>
      </c>
      <c r="P48" s="9"/>
    </row>
    <row r="49" spans="1:16">
      <c r="A49" s="12"/>
      <c r="B49" s="25">
        <v>338</v>
      </c>
      <c r="C49" s="20" t="s">
        <v>63</v>
      </c>
      <c r="D49" s="47">
        <v>0</v>
      </c>
      <c r="E49" s="47">
        <v>123930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123930</v>
      </c>
      <c r="O49" s="48">
        <f t="shared" si="8"/>
        <v>0.21328335553421518</v>
      </c>
      <c r="P49" s="9"/>
    </row>
    <row r="50" spans="1:16">
      <c r="A50" s="12"/>
      <c r="B50" s="25">
        <v>339</v>
      </c>
      <c r="C50" s="20" t="s">
        <v>64</v>
      </c>
      <c r="D50" s="47">
        <v>1359762</v>
      </c>
      <c r="E50" s="47">
        <v>848729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2208491</v>
      </c>
      <c r="O50" s="48">
        <f t="shared" si="8"/>
        <v>3.8008099019375003</v>
      </c>
      <c r="P50" s="9"/>
    </row>
    <row r="51" spans="1:16" ht="15.75">
      <c r="A51" s="29" t="s">
        <v>69</v>
      </c>
      <c r="B51" s="30"/>
      <c r="C51" s="31"/>
      <c r="D51" s="32">
        <f t="shared" ref="D51:M51" si="9">SUM(D52:D97)</f>
        <v>41524441</v>
      </c>
      <c r="E51" s="32">
        <f t="shared" si="9"/>
        <v>7233728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95704613</v>
      </c>
      <c r="J51" s="32">
        <f t="shared" si="9"/>
        <v>50114179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194576961</v>
      </c>
      <c r="O51" s="46">
        <f t="shared" si="8"/>
        <v>334.86667596005907</v>
      </c>
      <c r="P51" s="10"/>
    </row>
    <row r="52" spans="1:16">
      <c r="A52" s="12"/>
      <c r="B52" s="25">
        <v>341.1</v>
      </c>
      <c r="C52" s="20" t="s">
        <v>73</v>
      </c>
      <c r="D52" s="47">
        <v>0</v>
      </c>
      <c r="E52" s="47">
        <v>2211988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2211988</v>
      </c>
      <c r="O52" s="48">
        <f t="shared" si="8"/>
        <v>3.8068282340145045</v>
      </c>
      <c r="P52" s="9"/>
    </row>
    <row r="53" spans="1:16">
      <c r="A53" s="12"/>
      <c r="B53" s="25">
        <v>341.2</v>
      </c>
      <c r="C53" s="20" t="s">
        <v>74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50114179</v>
      </c>
      <c r="K53" s="47">
        <v>0</v>
      </c>
      <c r="L53" s="47">
        <v>0</v>
      </c>
      <c r="M53" s="47">
        <v>0</v>
      </c>
      <c r="N53" s="47">
        <f t="shared" ref="N53:N97" si="10">SUM(D53:M53)</f>
        <v>50114179</v>
      </c>
      <c r="O53" s="48">
        <f t="shared" si="8"/>
        <v>86.246431509419025</v>
      </c>
      <c r="P53" s="9"/>
    </row>
    <row r="54" spans="1:16">
      <c r="A54" s="12"/>
      <c r="B54" s="25">
        <v>341.51</v>
      </c>
      <c r="C54" s="20" t="s">
        <v>75</v>
      </c>
      <c r="D54" s="47">
        <v>5487711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5487711</v>
      </c>
      <c r="O54" s="48">
        <f t="shared" si="8"/>
        <v>9.4443429055275026</v>
      </c>
      <c r="P54" s="9"/>
    </row>
    <row r="55" spans="1:16">
      <c r="A55" s="12"/>
      <c r="B55" s="25">
        <v>341.55</v>
      </c>
      <c r="C55" s="20" t="s">
        <v>77</v>
      </c>
      <c r="D55" s="47">
        <v>1090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1090</v>
      </c>
      <c r="O55" s="48">
        <f t="shared" si="8"/>
        <v>1.8758884655232352E-3</v>
      </c>
      <c r="P55" s="9"/>
    </row>
    <row r="56" spans="1:16">
      <c r="A56" s="12"/>
      <c r="B56" s="25">
        <v>341.56</v>
      </c>
      <c r="C56" s="20" t="s">
        <v>164</v>
      </c>
      <c r="D56" s="47">
        <v>325979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325979</v>
      </c>
      <c r="O56" s="48">
        <f t="shared" si="8"/>
        <v>0.56100940009431077</v>
      </c>
      <c r="P56" s="9"/>
    </row>
    <row r="57" spans="1:16">
      <c r="A57" s="12"/>
      <c r="B57" s="25">
        <v>341.8</v>
      </c>
      <c r="C57" s="20" t="s">
        <v>78</v>
      </c>
      <c r="D57" s="47">
        <v>497881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497881</v>
      </c>
      <c r="O57" s="48">
        <f t="shared" si="8"/>
        <v>0.85685250009465497</v>
      </c>
      <c r="P57" s="9"/>
    </row>
    <row r="58" spans="1:16">
      <c r="A58" s="12"/>
      <c r="B58" s="25">
        <v>341.9</v>
      </c>
      <c r="C58" s="20" t="s">
        <v>79</v>
      </c>
      <c r="D58" s="47">
        <v>3007790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3007790</v>
      </c>
      <c r="O58" s="48">
        <f t="shared" si="8"/>
        <v>5.1764023557028729</v>
      </c>
      <c r="P58" s="9"/>
    </row>
    <row r="59" spans="1:16">
      <c r="A59" s="12"/>
      <c r="B59" s="25">
        <v>342.1</v>
      </c>
      <c r="C59" s="20" t="s">
        <v>80</v>
      </c>
      <c r="D59" s="47">
        <v>9734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9734</v>
      </c>
      <c r="O59" s="48">
        <f t="shared" si="8"/>
        <v>1.6752200296700156E-2</v>
      </c>
      <c r="P59" s="9"/>
    </row>
    <row r="60" spans="1:16">
      <c r="A60" s="12"/>
      <c r="B60" s="25">
        <v>342.3</v>
      </c>
      <c r="C60" s="20" t="s">
        <v>81</v>
      </c>
      <c r="D60" s="47">
        <v>474059</v>
      </c>
      <c r="E60" s="47">
        <v>18220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492279</v>
      </c>
      <c r="O60" s="48">
        <f t="shared" si="8"/>
        <v>0.84721146598102082</v>
      </c>
      <c r="P60" s="9"/>
    </row>
    <row r="61" spans="1:16">
      <c r="A61" s="12"/>
      <c r="B61" s="25">
        <v>342.4</v>
      </c>
      <c r="C61" s="20" t="s">
        <v>82</v>
      </c>
      <c r="D61" s="47">
        <v>0</v>
      </c>
      <c r="E61" s="47">
        <v>2924535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2924535</v>
      </c>
      <c r="O61" s="48">
        <f t="shared" si="8"/>
        <v>5.0331206179073344</v>
      </c>
      <c r="P61" s="9"/>
    </row>
    <row r="62" spans="1:16">
      <c r="A62" s="12"/>
      <c r="B62" s="25">
        <v>342.5</v>
      </c>
      <c r="C62" s="20" t="s">
        <v>83</v>
      </c>
      <c r="D62" s="47">
        <v>3420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3420</v>
      </c>
      <c r="O62" s="48">
        <f t="shared" si="8"/>
        <v>5.885815185403178E-3</v>
      </c>
      <c r="P62" s="9"/>
    </row>
    <row r="63" spans="1:16">
      <c r="A63" s="12"/>
      <c r="B63" s="25">
        <v>342.6</v>
      </c>
      <c r="C63" s="20" t="s">
        <v>84</v>
      </c>
      <c r="D63" s="47">
        <v>13570294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13570294</v>
      </c>
      <c r="O63" s="48">
        <f t="shared" si="8"/>
        <v>23.354456870054282</v>
      </c>
      <c r="P63" s="9"/>
    </row>
    <row r="64" spans="1:16">
      <c r="A64" s="12"/>
      <c r="B64" s="25">
        <v>342.9</v>
      </c>
      <c r="C64" s="20" t="s">
        <v>85</v>
      </c>
      <c r="D64" s="47">
        <v>587394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587394</v>
      </c>
      <c r="O64" s="48">
        <f t="shared" si="8"/>
        <v>1.0109042470803258</v>
      </c>
      <c r="P64" s="9"/>
    </row>
    <row r="65" spans="1:16">
      <c r="A65" s="12"/>
      <c r="B65" s="25">
        <v>343.4</v>
      </c>
      <c r="C65" s="20" t="s">
        <v>86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40212683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40212683</v>
      </c>
      <c r="O65" s="48">
        <f t="shared" si="8"/>
        <v>69.20597083251586</v>
      </c>
      <c r="P65" s="9"/>
    </row>
    <row r="66" spans="1:16">
      <c r="A66" s="12"/>
      <c r="B66" s="25">
        <v>343.6</v>
      </c>
      <c r="C66" s="20" t="s">
        <v>87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50916855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50916855</v>
      </c>
      <c r="O66" s="48">
        <f t="shared" si="8"/>
        <v>87.627835775430341</v>
      </c>
      <c r="P66" s="9"/>
    </row>
    <row r="67" spans="1:16">
      <c r="A67" s="12"/>
      <c r="B67" s="25">
        <v>343.7</v>
      </c>
      <c r="C67" s="20" t="s">
        <v>88</v>
      </c>
      <c r="D67" s="47">
        <v>0</v>
      </c>
      <c r="E67" s="47">
        <v>188143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188143</v>
      </c>
      <c r="O67" s="48">
        <f t="shared" si="8"/>
        <v>0.32379383813664042</v>
      </c>
      <c r="P67" s="9"/>
    </row>
    <row r="68" spans="1:16">
      <c r="A68" s="12"/>
      <c r="B68" s="25">
        <v>344.9</v>
      </c>
      <c r="C68" s="20" t="s">
        <v>90</v>
      </c>
      <c r="D68" s="47">
        <v>2209</v>
      </c>
      <c r="E68" s="47">
        <v>519306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521515</v>
      </c>
      <c r="O68" s="48">
        <f t="shared" si="8"/>
        <v>0.89752658082325687</v>
      </c>
      <c r="P68" s="9"/>
    </row>
    <row r="69" spans="1:16">
      <c r="A69" s="12"/>
      <c r="B69" s="25">
        <v>346.2</v>
      </c>
      <c r="C69" s="20" t="s">
        <v>91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4575075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4575075</v>
      </c>
      <c r="O69" s="48">
        <f t="shared" ref="O69:O100" si="11">(N69/O$130)</f>
        <v>7.8736976343153353</v>
      </c>
      <c r="P69" s="9"/>
    </row>
    <row r="70" spans="1:16">
      <c r="A70" s="12"/>
      <c r="B70" s="25">
        <v>346.9</v>
      </c>
      <c r="C70" s="20" t="s">
        <v>92</v>
      </c>
      <c r="D70" s="47">
        <v>690444</v>
      </c>
      <c r="E70" s="47">
        <v>626446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1316890</v>
      </c>
      <c r="O70" s="48">
        <f t="shared" si="11"/>
        <v>2.2663658361127461</v>
      </c>
      <c r="P70" s="9"/>
    </row>
    <row r="71" spans="1:16">
      <c r="A71" s="12"/>
      <c r="B71" s="25">
        <v>347.2</v>
      </c>
      <c r="C71" s="20" t="s">
        <v>93</v>
      </c>
      <c r="D71" s="47">
        <v>0</v>
      </c>
      <c r="E71" s="47">
        <v>257521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257521</v>
      </c>
      <c r="O71" s="48">
        <f t="shared" si="11"/>
        <v>0.44319327846789819</v>
      </c>
      <c r="P71" s="9"/>
    </row>
    <row r="72" spans="1:16">
      <c r="A72" s="12"/>
      <c r="B72" s="25">
        <v>348.11</v>
      </c>
      <c r="C72" s="39" t="s">
        <v>103</v>
      </c>
      <c r="D72" s="47">
        <v>45130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45130</v>
      </c>
      <c r="O72" s="48">
        <f t="shared" si="11"/>
        <v>7.7668666467030828E-2</v>
      </c>
      <c r="P72" s="9"/>
    </row>
    <row r="73" spans="1:16">
      <c r="A73" s="12"/>
      <c r="B73" s="25">
        <v>348.12</v>
      </c>
      <c r="C73" s="39" t="s">
        <v>104</v>
      </c>
      <c r="D73" s="47">
        <v>116355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116355</v>
      </c>
      <c r="O73" s="48">
        <f t="shared" si="11"/>
        <v>0.2002467911981248</v>
      </c>
      <c r="P73" s="9"/>
    </row>
    <row r="74" spans="1:16">
      <c r="A74" s="12"/>
      <c r="B74" s="25">
        <v>348.13</v>
      </c>
      <c r="C74" s="39" t="s">
        <v>105</v>
      </c>
      <c r="D74" s="47">
        <v>4622614</v>
      </c>
      <c r="E74" s="47">
        <v>303624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4926238</v>
      </c>
      <c r="O74" s="48">
        <f t="shared" si="11"/>
        <v>8.4780486629561942</v>
      </c>
      <c r="P74" s="9"/>
    </row>
    <row r="75" spans="1:16">
      <c r="A75" s="12"/>
      <c r="B75" s="25">
        <v>348.21</v>
      </c>
      <c r="C75" s="39" t="s">
        <v>106</v>
      </c>
      <c r="D75" s="47">
        <v>3329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3329</v>
      </c>
      <c r="O75" s="48">
        <f t="shared" si="11"/>
        <v>5.7292043135108717E-3</v>
      </c>
      <c r="P75" s="9"/>
    </row>
    <row r="76" spans="1:16">
      <c r="A76" s="12"/>
      <c r="B76" s="25">
        <v>348.22</v>
      </c>
      <c r="C76" s="39" t="s">
        <v>107</v>
      </c>
      <c r="D76" s="47">
        <v>11122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11122</v>
      </c>
      <c r="O76" s="48">
        <f t="shared" si="11"/>
        <v>1.914094634270589E-2</v>
      </c>
      <c r="P76" s="9"/>
    </row>
    <row r="77" spans="1:16">
      <c r="A77" s="12"/>
      <c r="B77" s="25">
        <v>348.23</v>
      </c>
      <c r="C77" s="39" t="s">
        <v>108</v>
      </c>
      <c r="D77" s="47">
        <v>104786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104786</v>
      </c>
      <c r="O77" s="48">
        <f t="shared" si="11"/>
        <v>0.18033655848469515</v>
      </c>
      <c r="P77" s="9"/>
    </row>
    <row r="78" spans="1:16">
      <c r="A78" s="12"/>
      <c r="B78" s="25">
        <v>348.31</v>
      </c>
      <c r="C78" s="39" t="s">
        <v>109</v>
      </c>
      <c r="D78" s="47">
        <v>2652020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2652020</v>
      </c>
      <c r="O78" s="48">
        <f t="shared" si="11"/>
        <v>4.5641226865476421</v>
      </c>
      <c r="P78" s="9"/>
    </row>
    <row r="79" spans="1:16">
      <c r="A79" s="12"/>
      <c r="B79" s="25">
        <v>348.32</v>
      </c>
      <c r="C79" s="39" t="s">
        <v>110</v>
      </c>
      <c r="D79" s="47">
        <v>52692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52692</v>
      </c>
      <c r="O79" s="48">
        <f t="shared" si="11"/>
        <v>9.0682857821422297E-2</v>
      </c>
      <c r="P79" s="9"/>
    </row>
    <row r="80" spans="1:16">
      <c r="A80" s="12"/>
      <c r="B80" s="25">
        <v>348.33</v>
      </c>
      <c r="C80" s="39" t="s">
        <v>240</v>
      </c>
      <c r="D80" s="47">
        <v>1460042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1460042</v>
      </c>
      <c r="O80" s="48">
        <f t="shared" si="11"/>
        <v>2.5127302265866747</v>
      </c>
      <c r="P80" s="9"/>
    </row>
    <row r="81" spans="1:16">
      <c r="A81" s="12"/>
      <c r="B81" s="25">
        <v>348.41</v>
      </c>
      <c r="C81" s="39" t="s">
        <v>111</v>
      </c>
      <c r="D81" s="47">
        <v>2084493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2084493</v>
      </c>
      <c r="O81" s="48">
        <f t="shared" si="11"/>
        <v>3.587409518499014</v>
      </c>
      <c r="P81" s="9"/>
    </row>
    <row r="82" spans="1:16">
      <c r="A82" s="12"/>
      <c r="B82" s="25">
        <v>348.42</v>
      </c>
      <c r="C82" s="39" t="s">
        <v>112</v>
      </c>
      <c r="D82" s="47">
        <v>359932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359932</v>
      </c>
      <c r="O82" s="48">
        <f t="shared" si="11"/>
        <v>0.61944246529606339</v>
      </c>
      <c r="P82" s="9"/>
    </row>
    <row r="83" spans="1:16">
      <c r="A83" s="12"/>
      <c r="B83" s="25">
        <v>348.43</v>
      </c>
      <c r="C83" s="39" t="s">
        <v>241</v>
      </c>
      <c r="D83" s="47">
        <v>1807067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1807067</v>
      </c>
      <c r="O83" s="48">
        <f t="shared" si="11"/>
        <v>3.1099597630529137</v>
      </c>
      <c r="P83" s="9"/>
    </row>
    <row r="84" spans="1:16">
      <c r="A84" s="12"/>
      <c r="B84" s="25">
        <v>348.48</v>
      </c>
      <c r="C84" s="39" t="s">
        <v>113</v>
      </c>
      <c r="D84" s="47">
        <v>282505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282505</v>
      </c>
      <c r="O84" s="48">
        <f t="shared" si="11"/>
        <v>0.48619070729600145</v>
      </c>
      <c r="P84" s="9"/>
    </row>
    <row r="85" spans="1:16">
      <c r="A85" s="12"/>
      <c r="B85" s="25">
        <v>348.52</v>
      </c>
      <c r="C85" s="39" t="s">
        <v>165</v>
      </c>
      <c r="D85" s="47">
        <v>57907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57907</v>
      </c>
      <c r="O85" s="48">
        <f t="shared" si="11"/>
        <v>9.9657865479866034E-2</v>
      </c>
      <c r="P85" s="9"/>
    </row>
    <row r="86" spans="1:16">
      <c r="A86" s="12"/>
      <c r="B86" s="25">
        <v>348.61</v>
      </c>
      <c r="C86" s="39" t="s">
        <v>114</v>
      </c>
      <c r="D86" s="47">
        <v>1320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1320</v>
      </c>
      <c r="O86" s="48">
        <f t="shared" si="11"/>
        <v>2.2717181417345601E-3</v>
      </c>
      <c r="P86" s="9"/>
    </row>
    <row r="87" spans="1:16">
      <c r="A87" s="12"/>
      <c r="B87" s="25">
        <v>348.62</v>
      </c>
      <c r="C87" s="39" t="s">
        <v>115</v>
      </c>
      <c r="D87" s="47">
        <v>15500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15500</v>
      </c>
      <c r="O87" s="48">
        <f t="shared" si="11"/>
        <v>2.667547817945885E-2</v>
      </c>
      <c r="P87" s="9"/>
    </row>
    <row r="88" spans="1:16">
      <c r="A88" s="12"/>
      <c r="B88" s="25">
        <v>348.63</v>
      </c>
      <c r="C88" s="39" t="s">
        <v>116</v>
      </c>
      <c r="D88" s="47">
        <v>23122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23122</v>
      </c>
      <c r="O88" s="48">
        <f t="shared" si="11"/>
        <v>3.9792929449383709E-2</v>
      </c>
      <c r="P88" s="9"/>
    </row>
    <row r="89" spans="1:16">
      <c r="A89" s="12"/>
      <c r="B89" s="25">
        <v>348.71</v>
      </c>
      <c r="C89" s="39" t="s">
        <v>117</v>
      </c>
      <c r="D89" s="47">
        <v>452467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452467</v>
      </c>
      <c r="O89" s="48">
        <f t="shared" si="11"/>
        <v>0.77869507002743277</v>
      </c>
      <c r="P89" s="9"/>
    </row>
    <row r="90" spans="1:16">
      <c r="A90" s="12"/>
      <c r="B90" s="25">
        <v>348.72</v>
      </c>
      <c r="C90" s="39" t="s">
        <v>118</v>
      </c>
      <c r="D90" s="47">
        <v>74221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74221</v>
      </c>
      <c r="O90" s="48">
        <f t="shared" si="11"/>
        <v>0.12773423651339452</v>
      </c>
      <c r="P90" s="9"/>
    </row>
    <row r="91" spans="1:16">
      <c r="A91" s="12"/>
      <c r="B91" s="25">
        <v>348.87</v>
      </c>
      <c r="C91" s="20" t="s">
        <v>95</v>
      </c>
      <c r="D91" s="47">
        <v>58276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58276</v>
      </c>
      <c r="O91" s="48">
        <f t="shared" si="11"/>
        <v>0.10029291396039638</v>
      </c>
      <c r="P91" s="9"/>
    </row>
    <row r="92" spans="1:16">
      <c r="A92" s="12"/>
      <c r="B92" s="25">
        <v>348.88</v>
      </c>
      <c r="C92" s="20" t="s">
        <v>96</v>
      </c>
      <c r="D92" s="47">
        <v>900571</v>
      </c>
      <c r="E92" s="47">
        <v>1346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901917</v>
      </c>
      <c r="O92" s="48">
        <f t="shared" si="11"/>
        <v>1.5521978873021283</v>
      </c>
      <c r="P92" s="9"/>
    </row>
    <row r="93" spans="1:16">
      <c r="A93" s="12"/>
      <c r="B93" s="25">
        <v>348.92099999999999</v>
      </c>
      <c r="C93" s="20" t="s">
        <v>97</v>
      </c>
      <c r="D93" s="47">
        <v>215805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215805</v>
      </c>
      <c r="O93" s="48">
        <f t="shared" si="11"/>
        <v>0.37140010119471722</v>
      </c>
      <c r="P93" s="9"/>
    </row>
    <row r="94" spans="1:16">
      <c r="A94" s="12"/>
      <c r="B94" s="25">
        <v>348.92200000000003</v>
      </c>
      <c r="C94" s="20" t="s">
        <v>98</v>
      </c>
      <c r="D94" s="47">
        <v>215805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215805</v>
      </c>
      <c r="O94" s="48">
        <f t="shared" si="11"/>
        <v>0.37140010119471722</v>
      </c>
      <c r="P94" s="9"/>
    </row>
    <row r="95" spans="1:16">
      <c r="A95" s="12"/>
      <c r="B95" s="25">
        <v>348.923</v>
      </c>
      <c r="C95" s="20" t="s">
        <v>99</v>
      </c>
      <c r="D95" s="47">
        <v>215805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215805</v>
      </c>
      <c r="O95" s="48">
        <f t="shared" si="11"/>
        <v>0.37140010119471722</v>
      </c>
      <c r="P95" s="9"/>
    </row>
    <row r="96" spans="1:16">
      <c r="A96" s="12"/>
      <c r="B96" s="25">
        <v>348.92399999999998</v>
      </c>
      <c r="C96" s="20" t="s">
        <v>100</v>
      </c>
      <c r="D96" s="47">
        <v>215805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215805</v>
      </c>
      <c r="O96" s="48">
        <f t="shared" si="11"/>
        <v>0.37140010119471722</v>
      </c>
      <c r="P96" s="9"/>
    </row>
    <row r="97" spans="1:16">
      <c r="A97" s="12"/>
      <c r="B97" s="25">
        <v>349</v>
      </c>
      <c r="C97" s="20" t="s">
        <v>1</v>
      </c>
      <c r="D97" s="47">
        <v>817745</v>
      </c>
      <c r="E97" s="47">
        <v>182599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1000344</v>
      </c>
      <c r="O97" s="48">
        <f t="shared" si="11"/>
        <v>1.7215906157388763</v>
      </c>
      <c r="P97" s="9"/>
    </row>
    <row r="98" spans="1:16" ht="15.75">
      <c r="A98" s="29" t="s">
        <v>70</v>
      </c>
      <c r="B98" s="30"/>
      <c r="C98" s="31"/>
      <c r="D98" s="32">
        <f t="shared" ref="D98:M98" si="12">SUM(D99:D105)</f>
        <v>5737964</v>
      </c>
      <c r="E98" s="32">
        <f t="shared" si="12"/>
        <v>1781620</v>
      </c>
      <c r="F98" s="32">
        <f t="shared" si="12"/>
        <v>0</v>
      </c>
      <c r="G98" s="32">
        <f t="shared" si="12"/>
        <v>0</v>
      </c>
      <c r="H98" s="32">
        <f t="shared" si="12"/>
        <v>0</v>
      </c>
      <c r="I98" s="32">
        <f t="shared" si="12"/>
        <v>0</v>
      </c>
      <c r="J98" s="32">
        <f t="shared" si="12"/>
        <v>0</v>
      </c>
      <c r="K98" s="32">
        <f t="shared" si="12"/>
        <v>0</v>
      </c>
      <c r="L98" s="32">
        <f t="shared" si="12"/>
        <v>0</v>
      </c>
      <c r="M98" s="32">
        <f t="shared" si="12"/>
        <v>0</v>
      </c>
      <c r="N98" s="32">
        <f>SUM(D98:M98)</f>
        <v>7519584</v>
      </c>
      <c r="O98" s="46">
        <f t="shared" si="11"/>
        <v>12.941193478103735</v>
      </c>
      <c r="P98" s="10"/>
    </row>
    <row r="99" spans="1:16">
      <c r="A99" s="13"/>
      <c r="B99" s="40">
        <v>351.1</v>
      </c>
      <c r="C99" s="21" t="s">
        <v>120</v>
      </c>
      <c r="D99" s="47">
        <v>1681666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1681666</v>
      </c>
      <c r="O99" s="48">
        <f t="shared" si="11"/>
        <v>2.8941448185895382</v>
      </c>
      <c r="P99" s="9"/>
    </row>
    <row r="100" spans="1:16">
      <c r="A100" s="13"/>
      <c r="B100" s="40">
        <v>351.2</v>
      </c>
      <c r="C100" s="21" t="s">
        <v>150</v>
      </c>
      <c r="D100" s="47">
        <v>392665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05" si="13">SUM(D100:M100)</f>
        <v>392665</v>
      </c>
      <c r="O100" s="48">
        <f t="shared" si="11"/>
        <v>0.67577591221530375</v>
      </c>
      <c r="P100" s="9"/>
    </row>
    <row r="101" spans="1:16">
      <c r="A101" s="13"/>
      <c r="B101" s="40">
        <v>351.5</v>
      </c>
      <c r="C101" s="21" t="s">
        <v>122</v>
      </c>
      <c r="D101" s="47">
        <v>2857844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2857844</v>
      </c>
      <c r="O101" s="48">
        <f t="shared" ref="O101:O128" si="14">(N101/O$130)</f>
        <v>4.9183455007933805</v>
      </c>
      <c r="P101" s="9"/>
    </row>
    <row r="102" spans="1:16">
      <c r="A102" s="13"/>
      <c r="B102" s="40">
        <v>351.6</v>
      </c>
      <c r="C102" s="21" t="s">
        <v>123</v>
      </c>
      <c r="D102" s="47">
        <v>331203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331203</v>
      </c>
      <c r="O102" s="48">
        <f t="shared" si="14"/>
        <v>0.56999989674008444</v>
      </c>
      <c r="P102" s="9"/>
    </row>
    <row r="103" spans="1:16">
      <c r="A103" s="13"/>
      <c r="B103" s="40">
        <v>351.9</v>
      </c>
      <c r="C103" s="21" t="s">
        <v>242</v>
      </c>
      <c r="D103" s="47">
        <v>301757</v>
      </c>
      <c r="E103" s="47">
        <v>542156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843913</v>
      </c>
      <c r="O103" s="48">
        <f t="shared" si="14"/>
        <v>1.4523730849588166</v>
      </c>
      <c r="P103" s="9"/>
    </row>
    <row r="104" spans="1:16">
      <c r="A104" s="13"/>
      <c r="B104" s="40">
        <v>354</v>
      </c>
      <c r="C104" s="21" t="s">
        <v>124</v>
      </c>
      <c r="D104" s="47">
        <v>1068</v>
      </c>
      <c r="E104" s="47">
        <v>2158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3226</v>
      </c>
      <c r="O104" s="48">
        <f t="shared" si="14"/>
        <v>5.5519414585118868E-3</v>
      </c>
      <c r="P104" s="9"/>
    </row>
    <row r="105" spans="1:16">
      <c r="A105" s="13"/>
      <c r="B105" s="40">
        <v>359</v>
      </c>
      <c r="C105" s="21" t="s">
        <v>126</v>
      </c>
      <c r="D105" s="47">
        <v>171761</v>
      </c>
      <c r="E105" s="47">
        <v>1237306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1409067</v>
      </c>
      <c r="O105" s="48">
        <f t="shared" si="14"/>
        <v>2.4250023233480995</v>
      </c>
      <c r="P105" s="9"/>
    </row>
    <row r="106" spans="1:16" ht="15.75">
      <c r="A106" s="29" t="s">
        <v>4</v>
      </c>
      <c r="B106" s="30"/>
      <c r="C106" s="31"/>
      <c r="D106" s="32">
        <f t="shared" ref="D106:M106" si="15">SUM(D107:D119)</f>
        <v>19137185</v>
      </c>
      <c r="E106" s="32">
        <f t="shared" si="15"/>
        <v>78253289</v>
      </c>
      <c r="F106" s="32">
        <f t="shared" si="15"/>
        <v>961528</v>
      </c>
      <c r="G106" s="32">
        <f t="shared" si="15"/>
        <v>9013226</v>
      </c>
      <c r="H106" s="32">
        <f t="shared" si="15"/>
        <v>0</v>
      </c>
      <c r="I106" s="32">
        <f t="shared" si="15"/>
        <v>12707936</v>
      </c>
      <c r="J106" s="32">
        <f t="shared" si="15"/>
        <v>2501341</v>
      </c>
      <c r="K106" s="32">
        <f t="shared" si="15"/>
        <v>0</v>
      </c>
      <c r="L106" s="32">
        <f t="shared" si="15"/>
        <v>0</v>
      </c>
      <c r="M106" s="32">
        <f t="shared" si="15"/>
        <v>0</v>
      </c>
      <c r="N106" s="32">
        <f>SUM(D106:M106)</f>
        <v>122574505</v>
      </c>
      <c r="O106" s="46">
        <f t="shared" si="14"/>
        <v>210.95055054744967</v>
      </c>
      <c r="P106" s="10"/>
    </row>
    <row r="107" spans="1:16">
      <c r="A107" s="12"/>
      <c r="B107" s="25">
        <v>361.1</v>
      </c>
      <c r="C107" s="20" t="s">
        <v>128</v>
      </c>
      <c r="D107" s="47">
        <v>9632230</v>
      </c>
      <c r="E107" s="47">
        <v>13785209</v>
      </c>
      <c r="F107" s="47">
        <v>929563</v>
      </c>
      <c r="G107" s="47">
        <v>8208825</v>
      </c>
      <c r="H107" s="47">
        <v>0</v>
      </c>
      <c r="I107" s="47">
        <v>10656107</v>
      </c>
      <c r="J107" s="47">
        <v>1456586</v>
      </c>
      <c r="K107" s="47">
        <v>0</v>
      </c>
      <c r="L107" s="47">
        <v>0</v>
      </c>
      <c r="M107" s="47">
        <v>0</v>
      </c>
      <c r="N107" s="47">
        <f>SUM(D107:M107)</f>
        <v>44668520</v>
      </c>
      <c r="O107" s="48">
        <f t="shared" si="14"/>
        <v>76.874460036691687</v>
      </c>
      <c r="P107" s="9"/>
    </row>
    <row r="108" spans="1:16">
      <c r="A108" s="12"/>
      <c r="B108" s="25">
        <v>361.3</v>
      </c>
      <c r="C108" s="20" t="s">
        <v>129</v>
      </c>
      <c r="D108" s="47">
        <v>196153</v>
      </c>
      <c r="E108" s="47">
        <v>407486</v>
      </c>
      <c r="F108" s="47">
        <v>31965</v>
      </c>
      <c r="G108" s="47">
        <v>255365</v>
      </c>
      <c r="H108" s="47">
        <v>0</v>
      </c>
      <c r="I108" s="47">
        <v>310305</v>
      </c>
      <c r="J108" s="47">
        <v>49137</v>
      </c>
      <c r="K108" s="47">
        <v>0</v>
      </c>
      <c r="L108" s="47">
        <v>0</v>
      </c>
      <c r="M108" s="47">
        <v>0</v>
      </c>
      <c r="N108" s="47">
        <f t="shared" ref="N108:N119" si="16">SUM(D108:M108)</f>
        <v>1250411</v>
      </c>
      <c r="O108" s="48">
        <f t="shared" si="14"/>
        <v>2.151955570700343</v>
      </c>
      <c r="P108" s="9"/>
    </row>
    <row r="109" spans="1:16">
      <c r="A109" s="12"/>
      <c r="B109" s="25">
        <v>362</v>
      </c>
      <c r="C109" s="20" t="s">
        <v>130</v>
      </c>
      <c r="D109" s="47">
        <v>1442924</v>
      </c>
      <c r="E109" s="47">
        <v>27574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1470498</v>
      </c>
      <c r="O109" s="48">
        <f t="shared" si="14"/>
        <v>2.53072498786696</v>
      </c>
      <c r="P109" s="9"/>
    </row>
    <row r="110" spans="1:16">
      <c r="A110" s="12"/>
      <c r="B110" s="25">
        <v>363.1</v>
      </c>
      <c r="C110" s="20" t="s">
        <v>243</v>
      </c>
      <c r="D110" s="47">
        <v>0</v>
      </c>
      <c r="E110" s="47">
        <v>141661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141661</v>
      </c>
      <c r="O110" s="48">
        <f t="shared" si="14"/>
        <v>0.24379838157292388</v>
      </c>
      <c r="P110" s="9"/>
    </row>
    <row r="111" spans="1:16">
      <c r="A111" s="12"/>
      <c r="B111" s="25">
        <v>363.12</v>
      </c>
      <c r="C111" s="20" t="s">
        <v>166</v>
      </c>
      <c r="D111" s="47">
        <v>0</v>
      </c>
      <c r="E111" s="47">
        <v>20516566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20516566</v>
      </c>
      <c r="O111" s="48">
        <f t="shared" si="14"/>
        <v>35.308981203253374</v>
      </c>
      <c r="P111" s="9"/>
    </row>
    <row r="112" spans="1:16">
      <c r="A112" s="12"/>
      <c r="B112" s="25">
        <v>363.22</v>
      </c>
      <c r="C112" s="20" t="s">
        <v>167</v>
      </c>
      <c r="D112" s="47">
        <v>0</v>
      </c>
      <c r="E112" s="47">
        <v>3064895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3064895</v>
      </c>
      <c r="O112" s="48">
        <f t="shared" si="14"/>
        <v>5.2746799803117765</v>
      </c>
      <c r="P112" s="9"/>
    </row>
    <row r="113" spans="1:119">
      <c r="A113" s="12"/>
      <c r="B113" s="25">
        <v>363.24</v>
      </c>
      <c r="C113" s="20" t="s">
        <v>168</v>
      </c>
      <c r="D113" s="47">
        <v>0</v>
      </c>
      <c r="E113" s="47">
        <v>34297253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34297253</v>
      </c>
      <c r="O113" s="48">
        <f t="shared" si="14"/>
        <v>59.025524130121262</v>
      </c>
      <c r="P113" s="9"/>
    </row>
    <row r="114" spans="1:119">
      <c r="A114" s="12"/>
      <c r="B114" s="25">
        <v>363.27</v>
      </c>
      <c r="C114" s="20" t="s">
        <v>169</v>
      </c>
      <c r="D114" s="47">
        <v>0</v>
      </c>
      <c r="E114" s="47">
        <v>1222731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1222731</v>
      </c>
      <c r="O114" s="48">
        <f t="shared" si="14"/>
        <v>2.1043183296676062</v>
      </c>
      <c r="P114" s="9"/>
    </row>
    <row r="115" spans="1:119">
      <c r="A115" s="12"/>
      <c r="B115" s="25">
        <v>363.29</v>
      </c>
      <c r="C115" s="20" t="s">
        <v>170</v>
      </c>
      <c r="D115" s="47">
        <v>197088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197088</v>
      </c>
      <c r="O115" s="48">
        <f t="shared" si="14"/>
        <v>0.33918817054407652</v>
      </c>
      <c r="P115" s="9"/>
    </row>
    <row r="116" spans="1:119">
      <c r="A116" s="12"/>
      <c r="B116" s="25">
        <v>364</v>
      </c>
      <c r="C116" s="20" t="s">
        <v>220</v>
      </c>
      <c r="D116" s="47">
        <v>225365</v>
      </c>
      <c r="E116" s="47">
        <v>0</v>
      </c>
      <c r="F116" s="47">
        <v>0</v>
      </c>
      <c r="G116" s="47">
        <v>0</v>
      </c>
      <c r="H116" s="47">
        <v>0</v>
      </c>
      <c r="I116" s="47">
        <v>9796</v>
      </c>
      <c r="J116" s="47">
        <v>703709</v>
      </c>
      <c r="K116" s="47">
        <v>0</v>
      </c>
      <c r="L116" s="47">
        <v>0</v>
      </c>
      <c r="M116" s="47">
        <v>0</v>
      </c>
      <c r="N116" s="47">
        <f t="shared" si="16"/>
        <v>938870</v>
      </c>
      <c r="O116" s="48">
        <f t="shared" si="14"/>
        <v>1.6157939482805503</v>
      </c>
      <c r="P116" s="9"/>
    </row>
    <row r="117" spans="1:119">
      <c r="A117" s="12"/>
      <c r="B117" s="25">
        <v>365</v>
      </c>
      <c r="C117" s="20" t="s">
        <v>221</v>
      </c>
      <c r="D117" s="47">
        <v>141547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141547</v>
      </c>
      <c r="O117" s="48">
        <f t="shared" si="14"/>
        <v>0.24360218773341044</v>
      </c>
      <c r="P117" s="9"/>
    </row>
    <row r="118" spans="1:119">
      <c r="A118" s="12"/>
      <c r="B118" s="25">
        <v>366</v>
      </c>
      <c r="C118" s="20" t="s">
        <v>133</v>
      </c>
      <c r="D118" s="47">
        <v>0</v>
      </c>
      <c r="E118" s="47">
        <v>84243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84243</v>
      </c>
      <c r="O118" s="48">
        <f t="shared" si="14"/>
        <v>0.14498208440465496</v>
      </c>
      <c r="P118" s="9"/>
    </row>
    <row r="119" spans="1:119">
      <c r="A119" s="12"/>
      <c r="B119" s="25">
        <v>369.9</v>
      </c>
      <c r="C119" s="20" t="s">
        <v>134</v>
      </c>
      <c r="D119" s="47">
        <v>7301878</v>
      </c>
      <c r="E119" s="47">
        <v>4705671</v>
      </c>
      <c r="F119" s="47">
        <v>0</v>
      </c>
      <c r="G119" s="47">
        <v>549036</v>
      </c>
      <c r="H119" s="47">
        <v>0</v>
      </c>
      <c r="I119" s="47">
        <v>1731728</v>
      </c>
      <c r="J119" s="47">
        <v>291909</v>
      </c>
      <c r="K119" s="47">
        <v>0</v>
      </c>
      <c r="L119" s="47">
        <v>0</v>
      </c>
      <c r="M119" s="47">
        <v>0</v>
      </c>
      <c r="N119" s="47">
        <f t="shared" si="16"/>
        <v>14580222</v>
      </c>
      <c r="O119" s="48">
        <f t="shared" si="14"/>
        <v>25.092541536301024</v>
      </c>
      <c r="P119" s="9"/>
    </row>
    <row r="120" spans="1:119" ht="15.75">
      <c r="A120" s="29" t="s">
        <v>71</v>
      </c>
      <c r="B120" s="30"/>
      <c r="C120" s="31"/>
      <c r="D120" s="32">
        <f t="shared" ref="D120:M120" si="17">SUM(D121:D127)</f>
        <v>7970056</v>
      </c>
      <c r="E120" s="32">
        <f t="shared" si="17"/>
        <v>52063405</v>
      </c>
      <c r="F120" s="32">
        <f t="shared" si="17"/>
        <v>6965013</v>
      </c>
      <c r="G120" s="32">
        <f t="shared" si="17"/>
        <v>51478205</v>
      </c>
      <c r="H120" s="32">
        <f t="shared" si="17"/>
        <v>0</v>
      </c>
      <c r="I120" s="32">
        <f t="shared" si="17"/>
        <v>13025631</v>
      </c>
      <c r="J120" s="32">
        <f t="shared" si="17"/>
        <v>257212</v>
      </c>
      <c r="K120" s="32">
        <f t="shared" si="17"/>
        <v>0</v>
      </c>
      <c r="L120" s="32">
        <f t="shared" si="17"/>
        <v>0</v>
      </c>
      <c r="M120" s="32">
        <f t="shared" si="17"/>
        <v>0</v>
      </c>
      <c r="N120" s="32">
        <f>SUM(D120:M120)</f>
        <v>131759522</v>
      </c>
      <c r="O120" s="46">
        <f t="shared" si="14"/>
        <v>226.75795187399538</v>
      </c>
      <c r="P120" s="9"/>
    </row>
    <row r="121" spans="1:119">
      <c r="A121" s="12"/>
      <c r="B121" s="25">
        <v>381</v>
      </c>
      <c r="C121" s="20" t="s">
        <v>135</v>
      </c>
      <c r="D121" s="47">
        <v>1443902</v>
      </c>
      <c r="E121" s="47">
        <v>19021632</v>
      </c>
      <c r="F121" s="47">
        <v>6965013</v>
      </c>
      <c r="G121" s="47">
        <v>10954018</v>
      </c>
      <c r="H121" s="47">
        <v>0</v>
      </c>
      <c r="I121" s="47">
        <v>269165</v>
      </c>
      <c r="J121" s="47">
        <v>257212</v>
      </c>
      <c r="K121" s="47">
        <v>0</v>
      </c>
      <c r="L121" s="47">
        <v>0</v>
      </c>
      <c r="M121" s="47">
        <v>0</v>
      </c>
      <c r="N121" s="47">
        <f>SUM(D121:M121)</f>
        <v>38910942</v>
      </c>
      <c r="O121" s="48">
        <f t="shared" si="14"/>
        <v>66.965676404076703</v>
      </c>
      <c r="P121" s="9"/>
    </row>
    <row r="122" spans="1:119">
      <c r="A122" s="12"/>
      <c r="B122" s="25">
        <v>384</v>
      </c>
      <c r="C122" s="20" t="s">
        <v>156</v>
      </c>
      <c r="D122" s="47">
        <v>0</v>
      </c>
      <c r="E122" s="47">
        <v>14539000</v>
      </c>
      <c r="F122" s="47">
        <v>0</v>
      </c>
      <c r="G122" s="47">
        <v>40524187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ref="N122:N127" si="18">SUM(D122:M122)</f>
        <v>55063187</v>
      </c>
      <c r="O122" s="48">
        <f t="shared" si="14"/>
        <v>94.763667310320145</v>
      </c>
      <c r="P122" s="9"/>
    </row>
    <row r="123" spans="1:119">
      <c r="A123" s="12"/>
      <c r="B123" s="25">
        <v>386.6</v>
      </c>
      <c r="C123" s="20" t="s">
        <v>244</v>
      </c>
      <c r="D123" s="47">
        <v>0</v>
      </c>
      <c r="E123" s="47">
        <v>12000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12000</v>
      </c>
      <c r="O123" s="48">
        <f t="shared" si="14"/>
        <v>2.0651983106677818E-2</v>
      </c>
      <c r="P123" s="9"/>
    </row>
    <row r="124" spans="1:119">
      <c r="A124" s="12"/>
      <c r="B124" s="25">
        <v>388.1</v>
      </c>
      <c r="C124" s="20" t="s">
        <v>136</v>
      </c>
      <c r="D124" s="47">
        <v>6458</v>
      </c>
      <c r="E124" s="47">
        <v>278643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285101</v>
      </c>
      <c r="O124" s="48">
        <f t="shared" si="14"/>
        <v>0.49065841964141271</v>
      </c>
      <c r="P124" s="9"/>
    </row>
    <row r="125" spans="1:119">
      <c r="A125" s="12"/>
      <c r="B125" s="25">
        <v>389.2</v>
      </c>
      <c r="C125" s="20" t="s">
        <v>245</v>
      </c>
      <c r="D125" s="47">
        <v>0</v>
      </c>
      <c r="E125" s="47">
        <v>127988</v>
      </c>
      <c r="F125" s="47">
        <v>0</v>
      </c>
      <c r="G125" s="47">
        <v>0</v>
      </c>
      <c r="H125" s="47">
        <v>0</v>
      </c>
      <c r="I125" s="47">
        <v>234451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362439</v>
      </c>
      <c r="O125" s="48">
        <f t="shared" si="14"/>
        <v>0.62375700876676687</v>
      </c>
      <c r="P125" s="9"/>
    </row>
    <row r="126" spans="1:119">
      <c r="A126" s="12"/>
      <c r="B126" s="25">
        <v>389.4</v>
      </c>
      <c r="C126" s="20" t="s">
        <v>246</v>
      </c>
      <c r="D126" s="47">
        <v>61593</v>
      </c>
      <c r="E126" s="47">
        <v>8757</v>
      </c>
      <c r="F126" s="47">
        <v>0</v>
      </c>
      <c r="G126" s="47">
        <v>0</v>
      </c>
      <c r="H126" s="47">
        <v>0</v>
      </c>
      <c r="I126" s="47">
        <v>12522015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12592365</v>
      </c>
      <c r="O126" s="48">
        <f t="shared" si="14"/>
        <v>21.671442437760085</v>
      </c>
      <c r="P126" s="9"/>
    </row>
    <row r="127" spans="1:119" ht="15.75" thickBot="1">
      <c r="A127" s="12"/>
      <c r="B127" s="25">
        <v>389.9</v>
      </c>
      <c r="C127" s="20" t="s">
        <v>234</v>
      </c>
      <c r="D127" s="47">
        <v>6458103</v>
      </c>
      <c r="E127" s="47">
        <v>18075385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24533488</v>
      </c>
      <c r="O127" s="48">
        <f t="shared" si="14"/>
        <v>42.222098310323581</v>
      </c>
      <c r="P127" s="9"/>
    </row>
    <row r="128" spans="1:119" ht="16.5" thickBot="1">
      <c r="A128" s="14" t="s">
        <v>102</v>
      </c>
      <c r="B128" s="23"/>
      <c r="C128" s="22"/>
      <c r="D128" s="15">
        <f t="shared" ref="D128:M128" si="19">SUM(D5,D17,D22,D51,D98,D106,D120)</f>
        <v>326004404</v>
      </c>
      <c r="E128" s="15">
        <f t="shared" si="19"/>
        <v>311363476</v>
      </c>
      <c r="F128" s="15">
        <f t="shared" si="19"/>
        <v>28048132</v>
      </c>
      <c r="G128" s="15">
        <f t="shared" si="19"/>
        <v>74004825</v>
      </c>
      <c r="H128" s="15">
        <f t="shared" si="19"/>
        <v>0</v>
      </c>
      <c r="I128" s="15">
        <f t="shared" si="19"/>
        <v>121438180</v>
      </c>
      <c r="J128" s="15">
        <f t="shared" si="19"/>
        <v>52872732</v>
      </c>
      <c r="K128" s="15">
        <f t="shared" si="19"/>
        <v>0</v>
      </c>
      <c r="L128" s="15">
        <f t="shared" si="19"/>
        <v>0</v>
      </c>
      <c r="M128" s="15">
        <f t="shared" si="19"/>
        <v>0</v>
      </c>
      <c r="N128" s="15">
        <f>SUM(D128:M128)</f>
        <v>913731749</v>
      </c>
      <c r="O128" s="38">
        <f t="shared" si="14"/>
        <v>1572.531053698598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9" t="s">
        <v>247</v>
      </c>
      <c r="M130" s="49"/>
      <c r="N130" s="49"/>
      <c r="O130" s="44">
        <v>581058</v>
      </c>
    </row>
    <row r="131" spans="1:15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</row>
    <row r="132" spans="1:15" ht="15.75" customHeight="1" thickBot="1">
      <c r="A132" s="53" t="s">
        <v>153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191861259</v>
      </c>
      <c r="E5" s="27">
        <f t="shared" si="0"/>
        <v>64937050</v>
      </c>
      <c r="F5" s="27">
        <f t="shared" si="0"/>
        <v>8903976</v>
      </c>
      <c r="G5" s="27">
        <f t="shared" si="0"/>
        <v>5350520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271052805</v>
      </c>
      <c r="O5" s="33">
        <f t="shared" ref="O5:O36" si="1">(N5/O$116)</f>
        <v>479.69787575944741</v>
      </c>
      <c r="P5" s="6"/>
    </row>
    <row r="6" spans="1:133">
      <c r="A6" s="12"/>
      <c r="B6" s="25">
        <v>311</v>
      </c>
      <c r="C6" s="20" t="s">
        <v>3</v>
      </c>
      <c r="D6" s="47">
        <v>166857319</v>
      </c>
      <c r="E6" s="47">
        <v>36237380</v>
      </c>
      <c r="F6" s="47">
        <v>2303975</v>
      </c>
      <c r="G6" s="47">
        <v>268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205398942</v>
      </c>
      <c r="O6" s="48">
        <f t="shared" si="1"/>
        <v>363.50642510649521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6698619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0" si="2">SUM(D7:M7)</f>
        <v>6698619</v>
      </c>
      <c r="O7" s="48">
        <f t="shared" si="1"/>
        <v>11.854934704777815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2232501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2232501</v>
      </c>
      <c r="O8" s="48">
        <f t="shared" si="1"/>
        <v>3.9509865516087985</v>
      </c>
      <c r="P8" s="9"/>
    </row>
    <row r="9" spans="1:133">
      <c r="A9" s="12"/>
      <c r="B9" s="25">
        <v>312.39999999999998</v>
      </c>
      <c r="C9" s="20" t="s">
        <v>249</v>
      </c>
      <c r="D9" s="47">
        <v>0</v>
      </c>
      <c r="E9" s="47">
        <v>19631312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19631312</v>
      </c>
      <c r="O9" s="48">
        <f t="shared" si="1"/>
        <v>34.742671874474603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-614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-614</v>
      </c>
      <c r="O10" s="48">
        <f t="shared" si="1"/>
        <v>-1.0866314248852754E-3</v>
      </c>
      <c r="P10" s="9"/>
    </row>
    <row r="11" spans="1:133">
      <c r="A11" s="12"/>
      <c r="B11" s="25">
        <v>313.7</v>
      </c>
      <c r="C11" s="20" t="s">
        <v>24</v>
      </c>
      <c r="D11" s="47">
        <v>375461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375461</v>
      </c>
      <c r="O11" s="48">
        <f t="shared" si="1"/>
        <v>0.6644751163173459</v>
      </c>
      <c r="P11" s="9"/>
    </row>
    <row r="12" spans="1:133">
      <c r="A12" s="12"/>
      <c r="B12" s="25">
        <v>314.10000000000002</v>
      </c>
      <c r="C12" s="20" t="s">
        <v>16</v>
      </c>
      <c r="D12" s="47">
        <v>14043520</v>
      </c>
      <c r="E12" s="47">
        <v>0</v>
      </c>
      <c r="F12" s="47">
        <v>5308315</v>
      </c>
      <c r="G12" s="47">
        <v>2091154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21442989</v>
      </c>
      <c r="O12" s="48">
        <f t="shared" si="1"/>
        <v>37.94890177666008</v>
      </c>
      <c r="P12" s="9"/>
    </row>
    <row r="13" spans="1:133">
      <c r="A13" s="12"/>
      <c r="B13" s="25">
        <v>314.3</v>
      </c>
      <c r="C13" s="20" t="s">
        <v>17</v>
      </c>
      <c r="D13" s="47">
        <v>2740937</v>
      </c>
      <c r="E13" s="47">
        <v>0</v>
      </c>
      <c r="F13" s="47">
        <v>1036048</v>
      </c>
      <c r="G13" s="47">
        <v>408140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4185125</v>
      </c>
      <c r="O13" s="48">
        <f t="shared" si="1"/>
        <v>7.4066585375781573</v>
      </c>
      <c r="P13" s="9"/>
    </row>
    <row r="14" spans="1:133">
      <c r="A14" s="12"/>
      <c r="B14" s="25">
        <v>314.39999999999998</v>
      </c>
      <c r="C14" s="20" t="s">
        <v>18</v>
      </c>
      <c r="D14" s="47">
        <v>676232</v>
      </c>
      <c r="E14" s="47">
        <v>0</v>
      </c>
      <c r="F14" s="47">
        <v>255609</v>
      </c>
      <c r="G14" s="47">
        <v>100695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1032536</v>
      </c>
      <c r="O14" s="48">
        <f t="shared" si="1"/>
        <v>1.8273388679565843</v>
      </c>
      <c r="P14" s="9"/>
    </row>
    <row r="15" spans="1:133">
      <c r="A15" s="12"/>
      <c r="B15" s="25">
        <v>314.7</v>
      </c>
      <c r="C15" s="20" t="s">
        <v>19</v>
      </c>
      <c r="D15" s="47">
        <v>77</v>
      </c>
      <c r="E15" s="47">
        <v>0</v>
      </c>
      <c r="F15" s="47">
        <v>29</v>
      </c>
      <c r="G15" s="47">
        <v>11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117</v>
      </c>
      <c r="O15" s="48">
        <f t="shared" si="1"/>
        <v>2.070616884553375E-4</v>
      </c>
      <c r="P15" s="9"/>
    </row>
    <row r="16" spans="1:133">
      <c r="A16" s="12"/>
      <c r="B16" s="25">
        <v>315</v>
      </c>
      <c r="C16" s="20" t="s">
        <v>177</v>
      </c>
      <c r="D16" s="47">
        <v>7167713</v>
      </c>
      <c r="E16" s="47">
        <v>0</v>
      </c>
      <c r="F16" s="47">
        <v>0</v>
      </c>
      <c r="G16" s="47">
        <v>2750252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9917965</v>
      </c>
      <c r="O16" s="48">
        <f t="shared" si="1"/>
        <v>17.552398110606337</v>
      </c>
      <c r="P16" s="9"/>
    </row>
    <row r="17" spans="1:16">
      <c r="A17" s="12"/>
      <c r="B17" s="25">
        <v>319</v>
      </c>
      <c r="C17" s="20" t="s">
        <v>22</v>
      </c>
      <c r="D17" s="47">
        <v>0</v>
      </c>
      <c r="E17" s="47">
        <v>137852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137852</v>
      </c>
      <c r="O17" s="48">
        <f t="shared" si="1"/>
        <v>0.24396468270893321</v>
      </c>
      <c r="P17" s="9"/>
    </row>
    <row r="18" spans="1:16" ht="15.75">
      <c r="A18" s="29" t="s">
        <v>250</v>
      </c>
      <c r="B18" s="30"/>
      <c r="C18" s="31"/>
      <c r="D18" s="32">
        <f t="shared" ref="D18:M18" si="3">SUM(D19:D21)</f>
        <v>1651150</v>
      </c>
      <c r="E18" s="32">
        <f t="shared" si="3"/>
        <v>3925213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si="2"/>
        <v>5576363</v>
      </c>
      <c r="O18" s="46">
        <f t="shared" si="1"/>
        <v>9.8688131471783862</v>
      </c>
      <c r="P18" s="10"/>
    </row>
    <row r="19" spans="1:16">
      <c r="A19" s="12"/>
      <c r="B19" s="25">
        <v>321</v>
      </c>
      <c r="C19" s="20" t="s">
        <v>238</v>
      </c>
      <c r="D19" s="47">
        <v>1303363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1303363</v>
      </c>
      <c r="O19" s="48">
        <f t="shared" si="1"/>
        <v>2.3066371235061029</v>
      </c>
      <c r="P19" s="9"/>
    </row>
    <row r="20" spans="1:16">
      <c r="A20" s="12"/>
      <c r="B20" s="25">
        <v>322</v>
      </c>
      <c r="C20" s="20" t="s">
        <v>0</v>
      </c>
      <c r="D20" s="47">
        <v>0</v>
      </c>
      <c r="E20" s="47">
        <v>3690869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3690869</v>
      </c>
      <c r="O20" s="48">
        <f t="shared" si="1"/>
        <v>6.5319450171578044</v>
      </c>
      <c r="P20" s="9"/>
    </row>
    <row r="21" spans="1:16">
      <c r="A21" s="12"/>
      <c r="B21" s="25">
        <v>329</v>
      </c>
      <c r="C21" s="20" t="s">
        <v>239</v>
      </c>
      <c r="D21" s="47">
        <v>347787</v>
      </c>
      <c r="E21" s="47">
        <v>234344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582131</v>
      </c>
      <c r="O21" s="48">
        <f t="shared" si="1"/>
        <v>1.0302310065144793</v>
      </c>
      <c r="P21" s="9"/>
    </row>
    <row r="22" spans="1:16" ht="15.75">
      <c r="A22" s="29" t="s">
        <v>37</v>
      </c>
      <c r="B22" s="30"/>
      <c r="C22" s="31"/>
      <c r="D22" s="32">
        <f t="shared" ref="D22:M22" si="4">SUM(D23:D48)</f>
        <v>36747890</v>
      </c>
      <c r="E22" s="32">
        <f t="shared" si="4"/>
        <v>89502546</v>
      </c>
      <c r="F22" s="32">
        <f t="shared" si="4"/>
        <v>9123814</v>
      </c>
      <c r="G22" s="32">
        <f t="shared" si="4"/>
        <v>0</v>
      </c>
      <c r="H22" s="32">
        <f t="shared" si="4"/>
        <v>0</v>
      </c>
      <c r="I22" s="32">
        <f t="shared" si="4"/>
        <v>0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32">
        <f t="shared" si="4"/>
        <v>0</v>
      </c>
      <c r="N22" s="45">
        <f t="shared" si="2"/>
        <v>135374250</v>
      </c>
      <c r="O22" s="46">
        <f t="shared" si="1"/>
        <v>239.57966477243568</v>
      </c>
      <c r="P22" s="10"/>
    </row>
    <row r="23" spans="1:16">
      <c r="A23" s="12"/>
      <c r="B23" s="25">
        <v>331.1</v>
      </c>
      <c r="C23" s="20" t="s">
        <v>35</v>
      </c>
      <c r="D23" s="47">
        <v>0</v>
      </c>
      <c r="E23" s="47">
        <v>1908607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1908607</v>
      </c>
      <c r="O23" s="48">
        <f t="shared" si="1"/>
        <v>3.3777725471596267</v>
      </c>
      <c r="P23" s="9"/>
    </row>
    <row r="24" spans="1:16">
      <c r="A24" s="12"/>
      <c r="B24" s="25">
        <v>331.2</v>
      </c>
      <c r="C24" s="20" t="s">
        <v>36</v>
      </c>
      <c r="D24" s="47">
        <v>841875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841875</v>
      </c>
      <c r="O24" s="48">
        <f t="shared" si="1"/>
        <v>1.4899150339174125</v>
      </c>
      <c r="P24" s="9"/>
    </row>
    <row r="25" spans="1:16">
      <c r="A25" s="12"/>
      <c r="B25" s="25">
        <v>331.42</v>
      </c>
      <c r="C25" s="20" t="s">
        <v>41</v>
      </c>
      <c r="D25" s="47">
        <v>0</v>
      </c>
      <c r="E25" s="47">
        <v>3884792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3884792</v>
      </c>
      <c r="O25" s="48">
        <f t="shared" si="1"/>
        <v>6.8751418018614316</v>
      </c>
      <c r="P25" s="9"/>
    </row>
    <row r="26" spans="1:16">
      <c r="A26" s="12"/>
      <c r="B26" s="25">
        <v>331.49</v>
      </c>
      <c r="C26" s="20" t="s">
        <v>42</v>
      </c>
      <c r="D26" s="47">
        <v>0</v>
      </c>
      <c r="E26" s="47">
        <v>426091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426091</v>
      </c>
      <c r="O26" s="48">
        <f t="shared" si="1"/>
        <v>0.75407796491985646</v>
      </c>
      <c r="P26" s="9"/>
    </row>
    <row r="27" spans="1:16">
      <c r="A27" s="12"/>
      <c r="B27" s="25">
        <v>331.5</v>
      </c>
      <c r="C27" s="20" t="s">
        <v>38</v>
      </c>
      <c r="D27" s="47">
        <v>0</v>
      </c>
      <c r="E27" s="47">
        <v>5949461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5949461</v>
      </c>
      <c r="O27" s="48">
        <f t="shared" si="1"/>
        <v>10.529106325292142</v>
      </c>
      <c r="P27" s="9"/>
    </row>
    <row r="28" spans="1:16">
      <c r="A28" s="12"/>
      <c r="B28" s="25">
        <v>331.65</v>
      </c>
      <c r="C28" s="20" t="s">
        <v>43</v>
      </c>
      <c r="D28" s="47">
        <v>434946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434946</v>
      </c>
      <c r="O28" s="48">
        <f t="shared" si="1"/>
        <v>0.76974917219568573</v>
      </c>
      <c r="P28" s="9"/>
    </row>
    <row r="29" spans="1:16">
      <c r="A29" s="12"/>
      <c r="B29" s="25">
        <v>331.69</v>
      </c>
      <c r="C29" s="20" t="s">
        <v>44</v>
      </c>
      <c r="D29" s="47">
        <v>0</v>
      </c>
      <c r="E29" s="47">
        <v>3297620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3297620</v>
      </c>
      <c r="O29" s="48">
        <f t="shared" si="1"/>
        <v>5.8359894451631629</v>
      </c>
      <c r="P29" s="9"/>
    </row>
    <row r="30" spans="1:16">
      <c r="A30" s="12"/>
      <c r="B30" s="25">
        <v>334.2</v>
      </c>
      <c r="C30" s="20" t="s">
        <v>39</v>
      </c>
      <c r="D30" s="47">
        <v>201112</v>
      </c>
      <c r="E30" s="47">
        <v>3080808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3281920</v>
      </c>
      <c r="O30" s="48">
        <f t="shared" si="1"/>
        <v>5.8082042442336856</v>
      </c>
      <c r="P30" s="9"/>
    </row>
    <row r="31" spans="1:16">
      <c r="A31" s="12"/>
      <c r="B31" s="25">
        <v>334.39</v>
      </c>
      <c r="C31" s="20" t="s">
        <v>46</v>
      </c>
      <c r="D31" s="47">
        <v>1020336</v>
      </c>
      <c r="E31" s="47">
        <v>162440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4" si="5">SUM(D31:M31)</f>
        <v>1182776</v>
      </c>
      <c r="O31" s="48">
        <f t="shared" si="1"/>
        <v>2.0932273130294896</v>
      </c>
      <c r="P31" s="9"/>
    </row>
    <row r="32" spans="1:16">
      <c r="A32" s="12"/>
      <c r="B32" s="25">
        <v>334.49</v>
      </c>
      <c r="C32" s="20" t="s">
        <v>47</v>
      </c>
      <c r="D32" s="47">
        <v>0</v>
      </c>
      <c r="E32" s="47">
        <v>4239652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4239652</v>
      </c>
      <c r="O32" s="48">
        <f t="shared" si="1"/>
        <v>7.5031581331884487</v>
      </c>
      <c r="P32" s="9"/>
    </row>
    <row r="33" spans="1:16">
      <c r="A33" s="12"/>
      <c r="B33" s="25">
        <v>334.5</v>
      </c>
      <c r="C33" s="20" t="s">
        <v>48</v>
      </c>
      <c r="D33" s="47">
        <v>0</v>
      </c>
      <c r="E33" s="47">
        <v>4347105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4347105</v>
      </c>
      <c r="O33" s="48">
        <f t="shared" si="1"/>
        <v>7.6933239418174351</v>
      </c>
      <c r="P33" s="9"/>
    </row>
    <row r="34" spans="1:16">
      <c r="A34" s="12"/>
      <c r="B34" s="25">
        <v>334.69</v>
      </c>
      <c r="C34" s="20" t="s">
        <v>49</v>
      </c>
      <c r="D34" s="47">
        <v>3519</v>
      </c>
      <c r="E34" s="47">
        <v>2897669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2901188</v>
      </c>
      <c r="O34" s="48">
        <f t="shared" si="1"/>
        <v>5.1344007333877242</v>
      </c>
      <c r="P34" s="9"/>
    </row>
    <row r="35" spans="1:16">
      <c r="A35" s="12"/>
      <c r="B35" s="25">
        <v>334.9</v>
      </c>
      <c r="C35" s="20" t="s">
        <v>51</v>
      </c>
      <c r="D35" s="47">
        <v>30482</v>
      </c>
      <c r="E35" s="47">
        <v>1258412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1288894</v>
      </c>
      <c r="O35" s="48">
        <f t="shared" si="1"/>
        <v>2.2810304947004596</v>
      </c>
      <c r="P35" s="9"/>
    </row>
    <row r="36" spans="1:16">
      <c r="A36" s="12"/>
      <c r="B36" s="25">
        <v>335.12</v>
      </c>
      <c r="C36" s="20" t="s">
        <v>52</v>
      </c>
      <c r="D36" s="47">
        <v>12085492</v>
      </c>
      <c r="E36" s="47">
        <v>1641725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13727217</v>
      </c>
      <c r="O36" s="48">
        <f t="shared" si="1"/>
        <v>24.293852391562503</v>
      </c>
      <c r="P36" s="9"/>
    </row>
    <row r="37" spans="1:16">
      <c r="A37" s="12"/>
      <c r="B37" s="25">
        <v>335.13</v>
      </c>
      <c r="C37" s="20" t="s">
        <v>53</v>
      </c>
      <c r="D37" s="47">
        <v>84576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84576</v>
      </c>
      <c r="O37" s="48">
        <f t="shared" ref="O37:O68" si="6">(N37/O$116)</f>
        <v>0.14967905438289422</v>
      </c>
      <c r="P37" s="9"/>
    </row>
    <row r="38" spans="1:16">
      <c r="A38" s="12"/>
      <c r="B38" s="25">
        <v>335.14</v>
      </c>
      <c r="C38" s="20" t="s">
        <v>54</v>
      </c>
      <c r="D38" s="47">
        <v>339542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339542</v>
      </c>
      <c r="O38" s="48">
        <f t="shared" si="6"/>
        <v>0.60090717796155735</v>
      </c>
      <c r="P38" s="9"/>
    </row>
    <row r="39" spans="1:16">
      <c r="A39" s="12"/>
      <c r="B39" s="25">
        <v>335.15</v>
      </c>
      <c r="C39" s="20" t="s">
        <v>55</v>
      </c>
      <c r="D39" s="47">
        <v>138177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138177</v>
      </c>
      <c r="O39" s="48">
        <f t="shared" si="6"/>
        <v>0.2445398540657536</v>
      </c>
      <c r="P39" s="9"/>
    </row>
    <row r="40" spans="1:16">
      <c r="A40" s="12"/>
      <c r="B40" s="25">
        <v>335.16</v>
      </c>
      <c r="C40" s="20" t="s">
        <v>56</v>
      </c>
      <c r="D40" s="47">
        <v>446500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446500</v>
      </c>
      <c r="O40" s="48">
        <f t="shared" si="6"/>
        <v>0.79019695637015552</v>
      </c>
      <c r="P40" s="9"/>
    </row>
    <row r="41" spans="1:16">
      <c r="A41" s="12"/>
      <c r="B41" s="25">
        <v>335.18</v>
      </c>
      <c r="C41" s="20" t="s">
        <v>57</v>
      </c>
      <c r="D41" s="47">
        <v>16679406</v>
      </c>
      <c r="E41" s="47">
        <v>41855416</v>
      </c>
      <c r="F41" s="47">
        <v>9123814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67658636</v>
      </c>
      <c r="O41" s="48">
        <f t="shared" si="6"/>
        <v>119.73941374995796</v>
      </c>
      <c r="P41" s="9"/>
    </row>
    <row r="42" spans="1:16">
      <c r="A42" s="12"/>
      <c r="B42" s="25">
        <v>335.19</v>
      </c>
      <c r="C42" s="20" t="s">
        <v>72</v>
      </c>
      <c r="D42" s="47">
        <v>770655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770655</v>
      </c>
      <c r="O42" s="48">
        <f t="shared" si="6"/>
        <v>1.3638728676628045</v>
      </c>
      <c r="P42" s="9"/>
    </row>
    <row r="43" spans="1:16">
      <c r="A43" s="12"/>
      <c r="B43" s="25">
        <v>335.2</v>
      </c>
      <c r="C43" s="20" t="s">
        <v>251</v>
      </c>
      <c r="D43" s="47">
        <v>0</v>
      </c>
      <c r="E43" s="47">
        <v>898335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898335</v>
      </c>
      <c r="O43" s="48">
        <f t="shared" si="6"/>
        <v>1.5898355717822703</v>
      </c>
      <c r="P43" s="9"/>
    </row>
    <row r="44" spans="1:16">
      <c r="A44" s="12"/>
      <c r="B44" s="25">
        <v>335.49</v>
      </c>
      <c r="C44" s="20" t="s">
        <v>59</v>
      </c>
      <c r="D44" s="47">
        <v>0</v>
      </c>
      <c r="E44" s="47">
        <v>9694234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9694234</v>
      </c>
      <c r="O44" s="48">
        <f t="shared" si="6"/>
        <v>17.156448378813163</v>
      </c>
      <c r="P44" s="9"/>
    </row>
    <row r="45" spans="1:16">
      <c r="A45" s="12"/>
      <c r="B45" s="25">
        <v>337.2</v>
      </c>
      <c r="C45" s="20" t="s">
        <v>61</v>
      </c>
      <c r="D45" s="47">
        <v>34904</v>
      </c>
      <c r="E45" s="47">
        <v>3025298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0" si="7">SUM(D45:M45)</f>
        <v>3060202</v>
      </c>
      <c r="O45" s="48">
        <f t="shared" si="6"/>
        <v>5.4158170353367581</v>
      </c>
      <c r="P45" s="9"/>
    </row>
    <row r="46" spans="1:16">
      <c r="A46" s="12"/>
      <c r="B46" s="25">
        <v>337.3</v>
      </c>
      <c r="C46" s="20" t="s">
        <v>252</v>
      </c>
      <c r="D46" s="47">
        <v>1562040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1562040</v>
      </c>
      <c r="O46" s="48">
        <f t="shared" si="6"/>
        <v>2.7644328191006444</v>
      </c>
      <c r="P46" s="9"/>
    </row>
    <row r="47" spans="1:16">
      <c r="A47" s="12"/>
      <c r="B47" s="25">
        <v>338</v>
      </c>
      <c r="C47" s="20" t="s">
        <v>63</v>
      </c>
      <c r="D47" s="47">
        <v>0</v>
      </c>
      <c r="E47" s="47">
        <v>109921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109921</v>
      </c>
      <c r="O47" s="48">
        <f t="shared" si="6"/>
        <v>0.19453357142477909</v>
      </c>
      <c r="P47" s="9"/>
    </row>
    <row r="48" spans="1:16">
      <c r="A48" s="12"/>
      <c r="B48" s="25">
        <v>339</v>
      </c>
      <c r="C48" s="20" t="s">
        <v>64</v>
      </c>
      <c r="D48" s="47">
        <v>2074328</v>
      </c>
      <c r="E48" s="47">
        <v>824960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2899288</v>
      </c>
      <c r="O48" s="48">
        <f t="shared" si="6"/>
        <v>5.1310381931478508</v>
      </c>
      <c r="P48" s="9"/>
    </row>
    <row r="49" spans="1:16" ht="15.75">
      <c r="A49" s="29" t="s">
        <v>69</v>
      </c>
      <c r="B49" s="30"/>
      <c r="C49" s="31"/>
      <c r="D49" s="32">
        <f t="shared" ref="D49:M49" si="8">SUM(D50:D90)</f>
        <v>48530341</v>
      </c>
      <c r="E49" s="32">
        <f t="shared" si="8"/>
        <v>47002766</v>
      </c>
      <c r="F49" s="32">
        <f t="shared" si="8"/>
        <v>0</v>
      </c>
      <c r="G49" s="32">
        <f t="shared" si="8"/>
        <v>0</v>
      </c>
      <c r="H49" s="32">
        <f t="shared" si="8"/>
        <v>0</v>
      </c>
      <c r="I49" s="32">
        <f t="shared" si="8"/>
        <v>99015879</v>
      </c>
      <c r="J49" s="32">
        <f t="shared" si="8"/>
        <v>42439609</v>
      </c>
      <c r="K49" s="32">
        <f t="shared" si="8"/>
        <v>0</v>
      </c>
      <c r="L49" s="32">
        <f t="shared" si="8"/>
        <v>0</v>
      </c>
      <c r="M49" s="32">
        <f t="shared" si="8"/>
        <v>49602</v>
      </c>
      <c r="N49" s="32">
        <f t="shared" si="7"/>
        <v>237038197</v>
      </c>
      <c r="O49" s="46">
        <f t="shared" si="6"/>
        <v>419.50025042075998</v>
      </c>
      <c r="P49" s="10"/>
    </row>
    <row r="50" spans="1:16">
      <c r="A50" s="12"/>
      <c r="B50" s="25">
        <v>341.1</v>
      </c>
      <c r="C50" s="20" t="s">
        <v>73</v>
      </c>
      <c r="D50" s="47">
        <v>4965946</v>
      </c>
      <c r="E50" s="47">
        <v>2939764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7905710</v>
      </c>
      <c r="O50" s="48">
        <f t="shared" si="6"/>
        <v>13.991193684087575</v>
      </c>
      <c r="P50" s="9"/>
    </row>
    <row r="51" spans="1:16">
      <c r="A51" s="12"/>
      <c r="B51" s="25">
        <v>341.2</v>
      </c>
      <c r="C51" s="20" t="s">
        <v>74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42439609</v>
      </c>
      <c r="K51" s="47">
        <v>0</v>
      </c>
      <c r="L51" s="47">
        <v>0</v>
      </c>
      <c r="M51" s="47">
        <v>0</v>
      </c>
      <c r="N51" s="47">
        <f t="shared" ref="N51:N90" si="9">SUM(D51:M51)</f>
        <v>42439609</v>
      </c>
      <c r="O51" s="48">
        <f t="shared" si="6"/>
        <v>75.107838435250741</v>
      </c>
      <c r="P51" s="9"/>
    </row>
    <row r="52" spans="1:16">
      <c r="A52" s="12"/>
      <c r="B52" s="25">
        <v>341.51</v>
      </c>
      <c r="C52" s="20" t="s">
        <v>75</v>
      </c>
      <c r="D52" s="47">
        <v>4872704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4872704</v>
      </c>
      <c r="O52" s="48">
        <f t="shared" si="6"/>
        <v>8.6235069878895452</v>
      </c>
      <c r="P52" s="9"/>
    </row>
    <row r="53" spans="1:16">
      <c r="A53" s="12"/>
      <c r="B53" s="25">
        <v>341.56</v>
      </c>
      <c r="C53" s="20" t="s">
        <v>164</v>
      </c>
      <c r="D53" s="47">
        <v>300469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300469</v>
      </c>
      <c r="O53" s="48">
        <f t="shared" si="6"/>
        <v>0.53175742280757954</v>
      </c>
      <c r="P53" s="9"/>
    </row>
    <row r="54" spans="1:16">
      <c r="A54" s="12"/>
      <c r="B54" s="25">
        <v>341.8</v>
      </c>
      <c r="C54" s="20" t="s">
        <v>78</v>
      </c>
      <c r="D54" s="47">
        <v>516277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516277</v>
      </c>
      <c r="O54" s="48">
        <f t="shared" si="6"/>
        <v>0.91368536180048099</v>
      </c>
      <c r="P54" s="9"/>
    </row>
    <row r="55" spans="1:16">
      <c r="A55" s="12"/>
      <c r="B55" s="25">
        <v>341.9</v>
      </c>
      <c r="C55" s="20" t="s">
        <v>79</v>
      </c>
      <c r="D55" s="47">
        <v>4038515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4038515</v>
      </c>
      <c r="O55" s="48">
        <f t="shared" si="6"/>
        <v>7.14719431412143</v>
      </c>
      <c r="P55" s="9"/>
    </row>
    <row r="56" spans="1:16">
      <c r="A56" s="12"/>
      <c r="B56" s="25">
        <v>342.1</v>
      </c>
      <c r="C56" s="20" t="s">
        <v>80</v>
      </c>
      <c r="D56" s="47">
        <v>164496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164496</v>
      </c>
      <c r="O56" s="48">
        <f t="shared" si="6"/>
        <v>0.29111811542007859</v>
      </c>
      <c r="P56" s="9"/>
    </row>
    <row r="57" spans="1:16">
      <c r="A57" s="12"/>
      <c r="B57" s="25">
        <v>342.2</v>
      </c>
      <c r="C57" s="20" t="s">
        <v>149</v>
      </c>
      <c r="D57" s="47">
        <v>0</v>
      </c>
      <c r="E57" s="47">
        <v>168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168</v>
      </c>
      <c r="O57" s="48">
        <f t="shared" si="6"/>
        <v>2.9731934752561282E-4</v>
      </c>
      <c r="P57" s="9"/>
    </row>
    <row r="58" spans="1:16">
      <c r="A58" s="12"/>
      <c r="B58" s="25">
        <v>342.3</v>
      </c>
      <c r="C58" s="20" t="s">
        <v>81</v>
      </c>
      <c r="D58" s="47">
        <v>1536038</v>
      </c>
      <c r="E58" s="47">
        <v>27265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1563303</v>
      </c>
      <c r="O58" s="48">
        <f t="shared" si="6"/>
        <v>2.7666680234811496</v>
      </c>
      <c r="P58" s="9"/>
    </row>
    <row r="59" spans="1:16">
      <c r="A59" s="12"/>
      <c r="B59" s="25">
        <v>342.4</v>
      </c>
      <c r="C59" s="20" t="s">
        <v>82</v>
      </c>
      <c r="D59" s="47">
        <v>0</v>
      </c>
      <c r="E59" s="47">
        <v>2700337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2700337</v>
      </c>
      <c r="O59" s="48">
        <f t="shared" si="6"/>
        <v>4.7789430651147065</v>
      </c>
      <c r="P59" s="9"/>
    </row>
    <row r="60" spans="1:16">
      <c r="A60" s="12"/>
      <c r="B60" s="25">
        <v>342.5</v>
      </c>
      <c r="C60" s="20" t="s">
        <v>83</v>
      </c>
      <c r="D60" s="47">
        <v>3395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3395</v>
      </c>
      <c r="O60" s="48">
        <f t="shared" si="6"/>
        <v>6.0083284812467589E-3</v>
      </c>
      <c r="P60" s="9"/>
    </row>
    <row r="61" spans="1:16">
      <c r="A61" s="12"/>
      <c r="B61" s="25">
        <v>342.6</v>
      </c>
      <c r="C61" s="20" t="s">
        <v>84</v>
      </c>
      <c r="D61" s="47">
        <v>13528220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13528220</v>
      </c>
      <c r="O61" s="48">
        <f t="shared" si="6"/>
        <v>23.941675854660392</v>
      </c>
      <c r="P61" s="9"/>
    </row>
    <row r="62" spans="1:16">
      <c r="A62" s="12"/>
      <c r="B62" s="25">
        <v>342.9</v>
      </c>
      <c r="C62" s="20" t="s">
        <v>85</v>
      </c>
      <c r="D62" s="47">
        <v>703220</v>
      </c>
      <c r="E62" s="47">
        <v>3016978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3720198</v>
      </c>
      <c r="O62" s="48">
        <f t="shared" si="6"/>
        <v>6.5838502501552965</v>
      </c>
      <c r="P62" s="9"/>
    </row>
    <row r="63" spans="1:16">
      <c r="A63" s="12"/>
      <c r="B63" s="25">
        <v>343.4</v>
      </c>
      <c r="C63" s="20" t="s">
        <v>86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41179745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41179745</v>
      </c>
      <c r="O63" s="48">
        <f t="shared" si="6"/>
        <v>72.878184015899507</v>
      </c>
      <c r="P63" s="9"/>
    </row>
    <row r="64" spans="1:16">
      <c r="A64" s="12"/>
      <c r="B64" s="25">
        <v>343.6</v>
      </c>
      <c r="C64" s="20" t="s">
        <v>87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54383792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54383792</v>
      </c>
      <c r="O64" s="48">
        <f t="shared" si="6"/>
        <v>96.246152103622876</v>
      </c>
      <c r="P64" s="9"/>
    </row>
    <row r="65" spans="1:16">
      <c r="A65" s="12"/>
      <c r="B65" s="25">
        <v>343.7</v>
      </c>
      <c r="C65" s="20" t="s">
        <v>88</v>
      </c>
      <c r="D65" s="47">
        <v>0</v>
      </c>
      <c r="E65" s="47">
        <v>189609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189609</v>
      </c>
      <c r="O65" s="48">
        <f t="shared" si="6"/>
        <v>0.33556204860109479</v>
      </c>
      <c r="P65" s="9"/>
    </row>
    <row r="66" spans="1:16">
      <c r="A66" s="12"/>
      <c r="B66" s="25">
        <v>344.9</v>
      </c>
      <c r="C66" s="20" t="s">
        <v>90</v>
      </c>
      <c r="D66" s="47">
        <v>4920</v>
      </c>
      <c r="E66" s="47">
        <v>33529957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33534877</v>
      </c>
      <c r="O66" s="48">
        <f t="shared" si="6"/>
        <v>59.348617553521905</v>
      </c>
      <c r="P66" s="9"/>
    </row>
    <row r="67" spans="1:16">
      <c r="A67" s="12"/>
      <c r="B67" s="25">
        <v>345.9</v>
      </c>
      <c r="C67" s="20" t="s">
        <v>253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49602</v>
      </c>
      <c r="N67" s="47">
        <f t="shared" si="9"/>
        <v>49602</v>
      </c>
      <c r="O67" s="48">
        <f t="shared" si="6"/>
        <v>8.7783537356937183E-2</v>
      </c>
      <c r="P67" s="9"/>
    </row>
    <row r="68" spans="1:16">
      <c r="A68" s="12"/>
      <c r="B68" s="25">
        <v>346.2</v>
      </c>
      <c r="C68" s="20" t="s">
        <v>91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3452342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3452342</v>
      </c>
      <c r="O68" s="48">
        <f t="shared" si="6"/>
        <v>6.1098099456861261</v>
      </c>
      <c r="P68" s="9"/>
    </row>
    <row r="69" spans="1:16">
      <c r="A69" s="12"/>
      <c r="B69" s="25">
        <v>346.9</v>
      </c>
      <c r="C69" s="20" t="s">
        <v>92</v>
      </c>
      <c r="D69" s="47">
        <v>7213</v>
      </c>
      <c r="E69" s="47">
        <v>1700684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1707897</v>
      </c>
      <c r="O69" s="48">
        <f t="shared" ref="O69:O100" si="10">(N69/O$116)</f>
        <v>3.0225644147675688</v>
      </c>
      <c r="P69" s="9"/>
    </row>
    <row r="70" spans="1:16">
      <c r="A70" s="12"/>
      <c r="B70" s="25">
        <v>347.2</v>
      </c>
      <c r="C70" s="20" t="s">
        <v>93</v>
      </c>
      <c r="D70" s="47">
        <v>0</v>
      </c>
      <c r="E70" s="47">
        <v>2854100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2854100</v>
      </c>
      <c r="O70" s="48">
        <f t="shared" si="10"/>
        <v>5.0510663676955447</v>
      </c>
      <c r="P70" s="9"/>
    </row>
    <row r="71" spans="1:16">
      <c r="A71" s="12"/>
      <c r="B71" s="25">
        <v>348.11</v>
      </c>
      <c r="C71" s="39" t="s">
        <v>103</v>
      </c>
      <c r="D71" s="47">
        <v>46380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46380</v>
      </c>
      <c r="O71" s="48">
        <f t="shared" si="10"/>
        <v>8.2081377013320966E-2</v>
      </c>
      <c r="P71" s="9"/>
    </row>
    <row r="72" spans="1:16">
      <c r="A72" s="12"/>
      <c r="B72" s="25">
        <v>348.12</v>
      </c>
      <c r="C72" s="39" t="s">
        <v>104</v>
      </c>
      <c r="D72" s="47">
        <v>18584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18584</v>
      </c>
      <c r="O72" s="48">
        <f t="shared" si="10"/>
        <v>3.2889183061999935E-2</v>
      </c>
      <c r="P72" s="9"/>
    </row>
    <row r="73" spans="1:16">
      <c r="A73" s="12"/>
      <c r="B73" s="25">
        <v>348.13</v>
      </c>
      <c r="C73" s="39" t="s">
        <v>105</v>
      </c>
      <c r="D73" s="47">
        <v>4843543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4843543</v>
      </c>
      <c r="O73" s="48">
        <f t="shared" si="10"/>
        <v>8.57189907423958</v>
      </c>
      <c r="P73" s="9"/>
    </row>
    <row r="74" spans="1:16">
      <c r="A74" s="12"/>
      <c r="B74" s="25">
        <v>348.21</v>
      </c>
      <c r="C74" s="39" t="s">
        <v>106</v>
      </c>
      <c r="D74" s="47">
        <v>5137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5137</v>
      </c>
      <c r="O74" s="48">
        <f t="shared" si="10"/>
        <v>9.091246953804007E-3</v>
      </c>
      <c r="P74" s="9"/>
    </row>
    <row r="75" spans="1:16">
      <c r="A75" s="12"/>
      <c r="B75" s="25">
        <v>348.22</v>
      </c>
      <c r="C75" s="39" t="s">
        <v>107</v>
      </c>
      <c r="D75" s="47">
        <v>35894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35894</v>
      </c>
      <c r="O75" s="48">
        <f t="shared" si="10"/>
        <v>6.3523694405263967E-2</v>
      </c>
      <c r="P75" s="9"/>
    </row>
    <row r="76" spans="1:16">
      <c r="A76" s="12"/>
      <c r="B76" s="25">
        <v>348.31</v>
      </c>
      <c r="C76" s="39" t="s">
        <v>109</v>
      </c>
      <c r="D76" s="47">
        <v>2187076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2187076</v>
      </c>
      <c r="O76" s="48">
        <f t="shared" si="10"/>
        <v>3.8705952935055188</v>
      </c>
      <c r="P76" s="9"/>
    </row>
    <row r="77" spans="1:16">
      <c r="A77" s="12"/>
      <c r="B77" s="25">
        <v>348.32</v>
      </c>
      <c r="C77" s="39" t="s">
        <v>110</v>
      </c>
      <c r="D77" s="47">
        <v>62318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62318</v>
      </c>
      <c r="O77" s="48">
        <f t="shared" si="10"/>
        <v>0.1102877803517925</v>
      </c>
      <c r="P77" s="9"/>
    </row>
    <row r="78" spans="1:16">
      <c r="A78" s="12"/>
      <c r="B78" s="25">
        <v>348.41</v>
      </c>
      <c r="C78" s="39" t="s">
        <v>111</v>
      </c>
      <c r="D78" s="47">
        <v>1753511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1753511</v>
      </c>
      <c r="O78" s="48">
        <f t="shared" si="10"/>
        <v>3.1032901571368146</v>
      </c>
      <c r="P78" s="9"/>
    </row>
    <row r="79" spans="1:16">
      <c r="A79" s="12"/>
      <c r="B79" s="25">
        <v>348.42</v>
      </c>
      <c r="C79" s="39" t="s">
        <v>112</v>
      </c>
      <c r="D79" s="47">
        <v>477135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477135</v>
      </c>
      <c r="O79" s="48">
        <f t="shared" si="10"/>
        <v>0.84441349334305515</v>
      </c>
      <c r="P79" s="9"/>
    </row>
    <row r="80" spans="1:16">
      <c r="A80" s="12"/>
      <c r="B80" s="25">
        <v>348.45</v>
      </c>
      <c r="C80" s="39" t="s">
        <v>254</v>
      </c>
      <c r="D80" s="47">
        <v>2344485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2344485</v>
      </c>
      <c r="O80" s="48">
        <f t="shared" si="10"/>
        <v>4.1491711338308717</v>
      </c>
      <c r="P80" s="9"/>
    </row>
    <row r="81" spans="1:16">
      <c r="A81" s="12"/>
      <c r="B81" s="25">
        <v>348.48</v>
      </c>
      <c r="C81" s="39" t="s">
        <v>255</v>
      </c>
      <c r="D81" s="47">
        <v>347300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347300</v>
      </c>
      <c r="O81" s="48">
        <f t="shared" si="10"/>
        <v>0.61463696068836504</v>
      </c>
      <c r="P81" s="9"/>
    </row>
    <row r="82" spans="1:16">
      <c r="A82" s="12"/>
      <c r="B82" s="25">
        <v>348.51</v>
      </c>
      <c r="C82" s="39" t="s">
        <v>256</v>
      </c>
      <c r="D82" s="47">
        <v>75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75</v>
      </c>
      <c r="O82" s="48">
        <f t="shared" si="10"/>
        <v>1.3273185157393431E-4</v>
      </c>
      <c r="P82" s="9"/>
    </row>
    <row r="83" spans="1:16">
      <c r="A83" s="12"/>
      <c r="B83" s="25">
        <v>348.52</v>
      </c>
      <c r="C83" s="39" t="s">
        <v>165</v>
      </c>
      <c r="D83" s="47">
        <v>212585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212585</v>
      </c>
      <c r="O83" s="48">
        <f t="shared" si="10"/>
        <v>0.37622400889126428</v>
      </c>
      <c r="P83" s="9"/>
    </row>
    <row r="84" spans="1:16">
      <c r="A84" s="12"/>
      <c r="B84" s="25">
        <v>348.61</v>
      </c>
      <c r="C84" s="39" t="s">
        <v>114</v>
      </c>
      <c r="D84" s="47">
        <v>885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885</v>
      </c>
      <c r="O84" s="48">
        <f t="shared" si="10"/>
        <v>1.5662358485724246E-3</v>
      </c>
      <c r="P84" s="9"/>
    </row>
    <row r="85" spans="1:16">
      <c r="A85" s="12"/>
      <c r="B85" s="25">
        <v>348.62</v>
      </c>
      <c r="C85" s="39" t="s">
        <v>115</v>
      </c>
      <c r="D85" s="47">
        <v>13858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13858</v>
      </c>
      <c r="O85" s="48">
        <f t="shared" si="10"/>
        <v>2.4525306654821086E-2</v>
      </c>
      <c r="P85" s="9"/>
    </row>
    <row r="86" spans="1:16">
      <c r="A86" s="12"/>
      <c r="B86" s="25">
        <v>348.67</v>
      </c>
      <c r="C86" s="39" t="s">
        <v>257</v>
      </c>
      <c r="D86" s="47">
        <v>271829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271829</v>
      </c>
      <c r="O86" s="48">
        <f t="shared" si="10"/>
        <v>0.48107155308654648</v>
      </c>
      <c r="P86" s="9"/>
    </row>
    <row r="87" spans="1:16">
      <c r="A87" s="12"/>
      <c r="B87" s="25">
        <v>348.71</v>
      </c>
      <c r="C87" s="39" t="s">
        <v>117</v>
      </c>
      <c r="D87" s="47">
        <v>475164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475164</v>
      </c>
      <c r="O87" s="48">
        <f t="shared" si="10"/>
        <v>0.84092530028369217</v>
      </c>
      <c r="P87" s="9"/>
    </row>
    <row r="88" spans="1:16">
      <c r="A88" s="12"/>
      <c r="B88" s="25">
        <v>348.72</v>
      </c>
      <c r="C88" s="39" t="s">
        <v>118</v>
      </c>
      <c r="D88" s="47">
        <v>72116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72116</v>
      </c>
      <c r="O88" s="48">
        <f t="shared" si="10"/>
        <v>0.12762786944141127</v>
      </c>
      <c r="P88" s="9"/>
    </row>
    <row r="89" spans="1:16">
      <c r="A89" s="12"/>
      <c r="B89" s="25">
        <v>348.93</v>
      </c>
      <c r="C89" s="20" t="s">
        <v>101</v>
      </c>
      <c r="D89" s="47">
        <v>2757066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2757066</v>
      </c>
      <c r="O89" s="48">
        <f t="shared" si="10"/>
        <v>4.8793396678872094</v>
      </c>
      <c r="P89" s="9"/>
    </row>
    <row r="90" spans="1:16">
      <c r="A90" s="12"/>
      <c r="B90" s="25">
        <v>349</v>
      </c>
      <c r="C90" s="20" t="s">
        <v>1</v>
      </c>
      <c r="D90" s="47">
        <v>1963987</v>
      </c>
      <c r="E90" s="47">
        <v>43904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2007891</v>
      </c>
      <c r="O90" s="48">
        <f t="shared" si="10"/>
        <v>3.5534812025151803</v>
      </c>
      <c r="P90" s="9"/>
    </row>
    <row r="91" spans="1:16" ht="15.75">
      <c r="A91" s="29" t="s">
        <v>70</v>
      </c>
      <c r="B91" s="30"/>
      <c r="C91" s="31"/>
      <c r="D91" s="32">
        <f t="shared" ref="D91:M91" si="11">SUM(D92:D96)</f>
        <v>5410802</v>
      </c>
      <c r="E91" s="32">
        <f t="shared" si="11"/>
        <v>1844643</v>
      </c>
      <c r="F91" s="32">
        <f t="shared" si="11"/>
        <v>0</v>
      </c>
      <c r="G91" s="32">
        <f t="shared" si="11"/>
        <v>0</v>
      </c>
      <c r="H91" s="32">
        <f t="shared" si="11"/>
        <v>0</v>
      </c>
      <c r="I91" s="32">
        <f t="shared" si="11"/>
        <v>0</v>
      </c>
      <c r="J91" s="32">
        <f t="shared" si="11"/>
        <v>0</v>
      </c>
      <c r="K91" s="32">
        <f t="shared" si="11"/>
        <v>0</v>
      </c>
      <c r="L91" s="32">
        <f t="shared" si="11"/>
        <v>0</v>
      </c>
      <c r="M91" s="32">
        <f t="shared" si="11"/>
        <v>0</v>
      </c>
      <c r="N91" s="32">
        <f t="shared" ref="N91:N98" si="12">SUM(D91:M91)</f>
        <v>7255445</v>
      </c>
      <c r="O91" s="46">
        <f t="shared" si="10"/>
        <v>12.84038198457125</v>
      </c>
      <c r="P91" s="10"/>
    </row>
    <row r="92" spans="1:16">
      <c r="A92" s="13"/>
      <c r="B92" s="40">
        <v>351</v>
      </c>
      <c r="C92" s="21" t="s">
        <v>258</v>
      </c>
      <c r="D92" s="47">
        <v>655155</v>
      </c>
      <c r="E92" s="47">
        <v>1832138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2487293</v>
      </c>
      <c r="O92" s="48">
        <f t="shared" si="10"/>
        <v>4.4019067372918101</v>
      </c>
      <c r="P92" s="9"/>
    </row>
    <row r="93" spans="1:16">
      <c r="A93" s="13"/>
      <c r="B93" s="40">
        <v>351.1</v>
      </c>
      <c r="C93" s="21" t="s">
        <v>120</v>
      </c>
      <c r="D93" s="47">
        <v>1261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1261</v>
      </c>
      <c r="O93" s="48">
        <f t="shared" si="10"/>
        <v>2.2316648644630818E-3</v>
      </c>
      <c r="P93" s="9"/>
    </row>
    <row r="94" spans="1:16">
      <c r="A94" s="13"/>
      <c r="B94" s="40">
        <v>351.5</v>
      </c>
      <c r="C94" s="21" t="s">
        <v>122</v>
      </c>
      <c r="D94" s="47">
        <v>4221892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4221892</v>
      </c>
      <c r="O94" s="48">
        <f t="shared" si="10"/>
        <v>7.4717272307357412</v>
      </c>
      <c r="P94" s="9"/>
    </row>
    <row r="95" spans="1:16">
      <c r="A95" s="13"/>
      <c r="B95" s="40">
        <v>351.6</v>
      </c>
      <c r="C95" s="21" t="s">
        <v>123</v>
      </c>
      <c r="D95" s="47">
        <v>250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250</v>
      </c>
      <c r="O95" s="48">
        <f t="shared" si="10"/>
        <v>4.4243950524644764E-4</v>
      </c>
      <c r="P95" s="9"/>
    </row>
    <row r="96" spans="1:16">
      <c r="A96" s="13"/>
      <c r="B96" s="40">
        <v>359</v>
      </c>
      <c r="C96" s="21" t="s">
        <v>126</v>
      </c>
      <c r="D96" s="47">
        <v>532244</v>
      </c>
      <c r="E96" s="47">
        <v>12505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544749</v>
      </c>
      <c r="O96" s="48">
        <f t="shared" si="10"/>
        <v>0.96407391217398841</v>
      </c>
      <c r="P96" s="9"/>
    </row>
    <row r="97" spans="1:16" ht="15.75">
      <c r="A97" s="29" t="s">
        <v>4</v>
      </c>
      <c r="B97" s="30"/>
      <c r="C97" s="31"/>
      <c r="D97" s="32">
        <f t="shared" ref="D97:M97" si="13">SUM(D98:D107)</f>
        <v>19609137</v>
      </c>
      <c r="E97" s="32">
        <f t="shared" si="13"/>
        <v>41772531</v>
      </c>
      <c r="F97" s="32">
        <f t="shared" si="13"/>
        <v>851278</v>
      </c>
      <c r="G97" s="32">
        <f t="shared" si="13"/>
        <v>6658490</v>
      </c>
      <c r="H97" s="32">
        <f t="shared" si="13"/>
        <v>0</v>
      </c>
      <c r="I97" s="32">
        <f t="shared" si="13"/>
        <v>10565175</v>
      </c>
      <c r="J97" s="32">
        <f t="shared" si="13"/>
        <v>1021382</v>
      </c>
      <c r="K97" s="32">
        <f t="shared" si="13"/>
        <v>0</v>
      </c>
      <c r="L97" s="32">
        <f t="shared" si="13"/>
        <v>0</v>
      </c>
      <c r="M97" s="32">
        <f t="shared" si="13"/>
        <v>1544</v>
      </c>
      <c r="N97" s="32">
        <f t="shared" si="12"/>
        <v>80479537</v>
      </c>
      <c r="O97" s="46">
        <f t="shared" si="10"/>
        <v>142.42930613097272</v>
      </c>
      <c r="P97" s="10"/>
    </row>
    <row r="98" spans="1:16">
      <c r="A98" s="12"/>
      <c r="B98" s="25">
        <v>361.1</v>
      </c>
      <c r="C98" s="20" t="s">
        <v>128</v>
      </c>
      <c r="D98" s="47">
        <v>5677560</v>
      </c>
      <c r="E98" s="47">
        <v>8854079</v>
      </c>
      <c r="F98" s="47">
        <v>851278</v>
      </c>
      <c r="G98" s="47">
        <v>5514088</v>
      </c>
      <c r="H98" s="47">
        <v>0</v>
      </c>
      <c r="I98" s="47">
        <v>9059305</v>
      </c>
      <c r="J98" s="47">
        <v>1015768</v>
      </c>
      <c r="K98" s="47">
        <v>0</v>
      </c>
      <c r="L98" s="47">
        <v>0</v>
      </c>
      <c r="M98" s="47">
        <v>1544</v>
      </c>
      <c r="N98" s="47">
        <f t="shared" si="12"/>
        <v>30973622</v>
      </c>
      <c r="O98" s="48">
        <f t="shared" si="10"/>
        <v>54.815815973481946</v>
      </c>
      <c r="P98" s="9"/>
    </row>
    <row r="99" spans="1:16">
      <c r="A99" s="12"/>
      <c r="B99" s="25">
        <v>361.3</v>
      </c>
      <c r="C99" s="20" t="s">
        <v>129</v>
      </c>
      <c r="D99" s="47">
        <v>406558</v>
      </c>
      <c r="E99" s="47">
        <v>56961</v>
      </c>
      <c r="F99" s="47">
        <v>0</v>
      </c>
      <c r="G99" s="47">
        <v>675293</v>
      </c>
      <c r="H99" s="47">
        <v>0</v>
      </c>
      <c r="I99" s="47">
        <v>109789</v>
      </c>
      <c r="J99" s="47">
        <v>3027</v>
      </c>
      <c r="K99" s="47">
        <v>0</v>
      </c>
      <c r="L99" s="47">
        <v>0</v>
      </c>
      <c r="M99" s="47">
        <v>0</v>
      </c>
      <c r="N99" s="47">
        <f t="shared" ref="N99:N107" si="14">SUM(D99:M99)</f>
        <v>1251628</v>
      </c>
      <c r="O99" s="48">
        <f t="shared" si="10"/>
        <v>2.2150786922904033</v>
      </c>
      <c r="P99" s="9"/>
    </row>
    <row r="100" spans="1:16">
      <c r="A100" s="12"/>
      <c r="B100" s="25">
        <v>362</v>
      </c>
      <c r="C100" s="20" t="s">
        <v>130</v>
      </c>
      <c r="D100" s="47">
        <v>1724013</v>
      </c>
      <c r="E100" s="47">
        <v>57707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1781720</v>
      </c>
      <c r="O100" s="48">
        <f t="shared" si="10"/>
        <v>3.1532132611508028</v>
      </c>
      <c r="P100" s="9"/>
    </row>
    <row r="101" spans="1:16">
      <c r="A101" s="12"/>
      <c r="B101" s="25">
        <v>363.1</v>
      </c>
      <c r="C101" s="20" t="s">
        <v>243</v>
      </c>
      <c r="D101" s="47">
        <v>708</v>
      </c>
      <c r="E101" s="47">
        <v>20678262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20678970</v>
      </c>
      <c r="O101" s="48">
        <f t="shared" ref="O101:O114" si="15">(N101/O$116)</f>
        <v>36.596773023224536</v>
      </c>
      <c r="P101" s="9"/>
    </row>
    <row r="102" spans="1:16">
      <c r="A102" s="12"/>
      <c r="B102" s="25">
        <v>363.11</v>
      </c>
      <c r="C102" s="20" t="s">
        <v>32</v>
      </c>
      <c r="D102" s="47">
        <v>261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261</v>
      </c>
      <c r="O102" s="48">
        <f t="shared" si="15"/>
        <v>4.6190684347729137E-4</v>
      </c>
      <c r="P102" s="9"/>
    </row>
    <row r="103" spans="1:16">
      <c r="A103" s="12"/>
      <c r="B103" s="25">
        <v>364</v>
      </c>
      <c r="C103" s="20" t="s">
        <v>220</v>
      </c>
      <c r="D103" s="47">
        <v>458157</v>
      </c>
      <c r="E103" s="47">
        <v>2508</v>
      </c>
      <c r="F103" s="47">
        <v>0</v>
      </c>
      <c r="G103" s="47">
        <v>0</v>
      </c>
      <c r="H103" s="47">
        <v>0</v>
      </c>
      <c r="I103" s="47">
        <v>0</v>
      </c>
      <c r="J103" s="47">
        <v>2587</v>
      </c>
      <c r="K103" s="47">
        <v>0</v>
      </c>
      <c r="L103" s="47">
        <v>0</v>
      </c>
      <c r="M103" s="47">
        <v>0</v>
      </c>
      <c r="N103" s="47">
        <f t="shared" si="14"/>
        <v>463252</v>
      </c>
      <c r="O103" s="48">
        <f t="shared" si="15"/>
        <v>0.81984394273770944</v>
      </c>
      <c r="P103" s="9"/>
    </row>
    <row r="104" spans="1:16">
      <c r="A104" s="12"/>
      <c r="B104" s="25">
        <v>365</v>
      </c>
      <c r="C104" s="20" t="s">
        <v>221</v>
      </c>
      <c r="D104" s="47">
        <v>9980</v>
      </c>
      <c r="E104" s="47">
        <v>290422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300402</v>
      </c>
      <c r="O104" s="48">
        <f t="shared" si="15"/>
        <v>0.53163884902017344</v>
      </c>
      <c r="P104" s="9"/>
    </row>
    <row r="105" spans="1:16">
      <c r="A105" s="12"/>
      <c r="B105" s="25">
        <v>366</v>
      </c>
      <c r="C105" s="20" t="s">
        <v>133</v>
      </c>
      <c r="D105" s="47">
        <v>0</v>
      </c>
      <c r="E105" s="47">
        <v>106326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106326</v>
      </c>
      <c r="O105" s="48">
        <f t="shared" si="15"/>
        <v>0.18817129133933516</v>
      </c>
      <c r="P105" s="9"/>
    </row>
    <row r="106" spans="1:16">
      <c r="A106" s="12"/>
      <c r="B106" s="25">
        <v>369.3</v>
      </c>
      <c r="C106" s="20" t="s">
        <v>259</v>
      </c>
      <c r="D106" s="47">
        <v>0</v>
      </c>
      <c r="E106" s="47">
        <v>1222228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1222228</v>
      </c>
      <c r="O106" s="48">
        <f t="shared" si="15"/>
        <v>2.1630478064734211</v>
      </c>
      <c r="P106" s="9"/>
    </row>
    <row r="107" spans="1:16">
      <c r="A107" s="12"/>
      <c r="B107" s="25">
        <v>369.9</v>
      </c>
      <c r="C107" s="20" t="s">
        <v>134</v>
      </c>
      <c r="D107" s="47">
        <v>11331900</v>
      </c>
      <c r="E107" s="47">
        <v>10504038</v>
      </c>
      <c r="F107" s="47">
        <v>0</v>
      </c>
      <c r="G107" s="47">
        <v>469109</v>
      </c>
      <c r="H107" s="47">
        <v>0</v>
      </c>
      <c r="I107" s="47">
        <v>1396081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23701128</v>
      </c>
      <c r="O107" s="48">
        <f t="shared" si="15"/>
        <v>41.945261384410912</v>
      </c>
      <c r="P107" s="9"/>
    </row>
    <row r="108" spans="1:16" ht="15.75">
      <c r="A108" s="29" t="s">
        <v>71</v>
      </c>
      <c r="B108" s="30"/>
      <c r="C108" s="31"/>
      <c r="D108" s="32">
        <f t="shared" ref="D108:M108" si="16">SUM(D109:D113)</f>
        <v>1372525</v>
      </c>
      <c r="E108" s="32">
        <f t="shared" si="16"/>
        <v>9679581</v>
      </c>
      <c r="F108" s="32">
        <f t="shared" si="16"/>
        <v>4600000</v>
      </c>
      <c r="G108" s="32">
        <f t="shared" si="16"/>
        <v>115818318</v>
      </c>
      <c r="H108" s="32">
        <f t="shared" si="16"/>
        <v>0</v>
      </c>
      <c r="I108" s="32">
        <f t="shared" si="16"/>
        <v>13992178</v>
      </c>
      <c r="J108" s="32">
        <f t="shared" si="16"/>
        <v>889935</v>
      </c>
      <c r="K108" s="32">
        <f t="shared" si="16"/>
        <v>0</v>
      </c>
      <c r="L108" s="32">
        <f t="shared" si="16"/>
        <v>0</v>
      </c>
      <c r="M108" s="32">
        <f t="shared" si="16"/>
        <v>0</v>
      </c>
      <c r="N108" s="32">
        <f t="shared" ref="N108:N114" si="17">SUM(D108:M108)</f>
        <v>146352537</v>
      </c>
      <c r="O108" s="46">
        <f t="shared" si="15"/>
        <v>259.00857624736972</v>
      </c>
      <c r="P108" s="9"/>
    </row>
    <row r="109" spans="1:16">
      <c r="A109" s="12"/>
      <c r="B109" s="25">
        <v>381</v>
      </c>
      <c r="C109" s="20" t="s">
        <v>135</v>
      </c>
      <c r="D109" s="47">
        <v>1372525</v>
      </c>
      <c r="E109" s="47">
        <v>9561506</v>
      </c>
      <c r="F109" s="47">
        <v>4600000</v>
      </c>
      <c r="G109" s="47">
        <v>10314433</v>
      </c>
      <c r="H109" s="47">
        <v>0</v>
      </c>
      <c r="I109" s="47">
        <v>197532</v>
      </c>
      <c r="J109" s="47">
        <v>10000</v>
      </c>
      <c r="K109" s="47">
        <v>0</v>
      </c>
      <c r="L109" s="47">
        <v>0</v>
      </c>
      <c r="M109" s="47">
        <v>0</v>
      </c>
      <c r="N109" s="47">
        <f t="shared" si="17"/>
        <v>26055996</v>
      </c>
      <c r="O109" s="48">
        <f t="shared" si="15"/>
        <v>46.112807915773679</v>
      </c>
      <c r="P109" s="9"/>
    </row>
    <row r="110" spans="1:16">
      <c r="A110" s="12"/>
      <c r="B110" s="25">
        <v>384</v>
      </c>
      <c r="C110" s="20" t="s">
        <v>156</v>
      </c>
      <c r="D110" s="47">
        <v>0</v>
      </c>
      <c r="E110" s="47">
        <v>118075</v>
      </c>
      <c r="F110" s="47">
        <v>0</v>
      </c>
      <c r="G110" s="47">
        <v>105503885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105621960</v>
      </c>
      <c r="O110" s="48">
        <f t="shared" si="15"/>
        <v>186.92531090224034</v>
      </c>
      <c r="P110" s="9"/>
    </row>
    <row r="111" spans="1:16">
      <c r="A111" s="12"/>
      <c r="B111" s="25">
        <v>389.3</v>
      </c>
      <c r="C111" s="20" t="s">
        <v>260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80345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80345</v>
      </c>
      <c r="O111" s="48">
        <f t="shared" si="15"/>
        <v>0.14219120819610334</v>
      </c>
      <c r="P111" s="9"/>
    </row>
    <row r="112" spans="1:16">
      <c r="A112" s="12"/>
      <c r="B112" s="25">
        <v>389.4</v>
      </c>
      <c r="C112" s="20" t="s">
        <v>246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13714301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13714301</v>
      </c>
      <c r="O112" s="48">
        <f t="shared" si="15"/>
        <v>24.27099419696345</v>
      </c>
      <c r="P112" s="9"/>
    </row>
    <row r="113" spans="1:119" ht="15.75" thickBot="1">
      <c r="A113" s="12"/>
      <c r="B113" s="25">
        <v>389.7</v>
      </c>
      <c r="C113" s="20" t="s">
        <v>222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879935</v>
      </c>
      <c r="K113" s="47">
        <v>0</v>
      </c>
      <c r="L113" s="47">
        <v>0</v>
      </c>
      <c r="M113" s="47">
        <v>0</v>
      </c>
      <c r="N113" s="47">
        <f t="shared" si="17"/>
        <v>879935</v>
      </c>
      <c r="O113" s="48">
        <f t="shared" si="15"/>
        <v>1.5572720241961318</v>
      </c>
      <c r="P113" s="9"/>
    </row>
    <row r="114" spans="1:119" ht="16.5" thickBot="1">
      <c r="A114" s="14" t="s">
        <v>102</v>
      </c>
      <c r="B114" s="23"/>
      <c r="C114" s="22"/>
      <c r="D114" s="15">
        <f t="shared" ref="D114:M114" si="18">SUM(D5,D18,D22,D49,D91,D97,D108)</f>
        <v>305183104</v>
      </c>
      <c r="E114" s="15">
        <f t="shared" si="18"/>
        <v>258664330</v>
      </c>
      <c r="F114" s="15">
        <f t="shared" si="18"/>
        <v>23479068</v>
      </c>
      <c r="G114" s="15">
        <f t="shared" si="18"/>
        <v>127827328</v>
      </c>
      <c r="H114" s="15">
        <f t="shared" si="18"/>
        <v>0</v>
      </c>
      <c r="I114" s="15">
        <f t="shared" si="18"/>
        <v>123573232</v>
      </c>
      <c r="J114" s="15">
        <f t="shared" si="18"/>
        <v>44350926</v>
      </c>
      <c r="K114" s="15">
        <f t="shared" si="18"/>
        <v>0</v>
      </c>
      <c r="L114" s="15">
        <f t="shared" si="18"/>
        <v>0</v>
      </c>
      <c r="M114" s="15">
        <f t="shared" si="18"/>
        <v>51146</v>
      </c>
      <c r="N114" s="15">
        <f t="shared" si="17"/>
        <v>883129134</v>
      </c>
      <c r="O114" s="38">
        <f t="shared" si="15"/>
        <v>1562.924868462735</v>
      </c>
      <c r="P114" s="6"/>
      <c r="Q114" s="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:119">
      <c r="A115" s="16"/>
      <c r="B115" s="18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9"/>
    </row>
    <row r="116" spans="1:119">
      <c r="A116" s="41"/>
      <c r="B116" s="42"/>
      <c r="C116" s="42"/>
      <c r="D116" s="43"/>
      <c r="E116" s="43"/>
      <c r="F116" s="43"/>
      <c r="G116" s="43"/>
      <c r="H116" s="43"/>
      <c r="I116" s="43"/>
      <c r="J116" s="43"/>
      <c r="K116" s="43"/>
      <c r="L116" s="49" t="s">
        <v>261</v>
      </c>
      <c r="M116" s="49"/>
      <c r="N116" s="49"/>
      <c r="O116" s="44">
        <v>565049</v>
      </c>
    </row>
    <row r="117" spans="1:119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2"/>
    </row>
    <row r="118" spans="1:119" ht="15.75" customHeight="1" thickBot="1">
      <c r="A118" s="53" t="s">
        <v>153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</sheetData>
  <mergeCells count="10">
    <mergeCell ref="L116:N116"/>
    <mergeCell ref="A117:O117"/>
    <mergeCell ref="A118:O1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69"/>
      <c r="M3" s="70"/>
      <c r="N3" s="36"/>
      <c r="O3" s="37"/>
      <c r="P3" s="71" t="s">
        <v>282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283</v>
      </c>
      <c r="N4" s="35" t="s">
        <v>10</v>
      </c>
      <c r="O4" s="35" t="s">
        <v>284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285</v>
      </c>
      <c r="B5" s="26"/>
      <c r="C5" s="26"/>
      <c r="D5" s="27">
        <f t="shared" ref="D5:N5" si="0">SUM(D6:D18)</f>
        <v>263641534</v>
      </c>
      <c r="E5" s="27">
        <f t="shared" si="0"/>
        <v>175851709</v>
      </c>
      <c r="F5" s="27">
        <f t="shared" si="0"/>
        <v>0</v>
      </c>
      <c r="G5" s="27">
        <f t="shared" si="0"/>
        <v>3173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439496416</v>
      </c>
      <c r="P5" s="33">
        <f t="shared" ref="P5:P36" si="1">(O5/P$138)</f>
        <v>587.27548188384014</v>
      </c>
      <c r="Q5" s="6"/>
    </row>
    <row r="6" spans="1:134">
      <c r="A6" s="12"/>
      <c r="B6" s="25">
        <v>311</v>
      </c>
      <c r="C6" s="20" t="s">
        <v>3</v>
      </c>
      <c r="D6" s="47">
        <v>215110368</v>
      </c>
      <c r="E6" s="47">
        <v>73018541</v>
      </c>
      <c r="F6" s="47">
        <v>0</v>
      </c>
      <c r="G6" s="47">
        <v>3173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288132082</v>
      </c>
      <c r="P6" s="48">
        <f t="shared" si="1"/>
        <v>385.0154429990713</v>
      </c>
      <c r="Q6" s="9"/>
    </row>
    <row r="7" spans="1:134">
      <c r="A7" s="12"/>
      <c r="B7" s="25">
        <v>312.13</v>
      </c>
      <c r="C7" s="20" t="s">
        <v>286</v>
      </c>
      <c r="D7" s="47">
        <v>0</v>
      </c>
      <c r="E7" s="47">
        <v>15952748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8" si="2">SUM(D7:N7)</f>
        <v>15952748</v>
      </c>
      <c r="P7" s="48">
        <f t="shared" si="1"/>
        <v>21.316801293486467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2539314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2539314</v>
      </c>
      <c r="P8" s="48">
        <f t="shared" si="1"/>
        <v>3.3931490649616163</v>
      </c>
      <c r="Q8" s="9"/>
    </row>
    <row r="9" spans="1:134">
      <c r="A9" s="12"/>
      <c r="B9" s="25">
        <v>312.41000000000003</v>
      </c>
      <c r="C9" s="20" t="s">
        <v>287</v>
      </c>
      <c r="D9" s="47">
        <v>0</v>
      </c>
      <c r="E9" s="47">
        <v>14131883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14131883</v>
      </c>
      <c r="P9" s="48">
        <f t="shared" si="1"/>
        <v>18.883677082706967</v>
      </c>
      <c r="Q9" s="9"/>
    </row>
    <row r="10" spans="1:134">
      <c r="A10" s="12"/>
      <c r="B10" s="25">
        <v>312.42</v>
      </c>
      <c r="C10" s="20" t="s">
        <v>288</v>
      </c>
      <c r="D10" s="47">
        <v>0</v>
      </c>
      <c r="E10" s="47">
        <v>8931602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8931602</v>
      </c>
      <c r="P10" s="48">
        <f t="shared" si="1"/>
        <v>11.934820575521304</v>
      </c>
      <c r="Q10" s="9"/>
    </row>
    <row r="11" spans="1:134">
      <c r="A11" s="12"/>
      <c r="B11" s="25">
        <v>312.68</v>
      </c>
      <c r="C11" s="20" t="s">
        <v>289</v>
      </c>
      <c r="D11" s="47">
        <v>0</v>
      </c>
      <c r="E11" s="47">
        <v>61228306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61228306</v>
      </c>
      <c r="P11" s="48">
        <f t="shared" si="1"/>
        <v>81.81610043227569</v>
      </c>
      <c r="Q11" s="9"/>
    </row>
    <row r="12" spans="1:134">
      <c r="A12" s="12"/>
      <c r="B12" s="25">
        <v>314.10000000000002</v>
      </c>
      <c r="C12" s="20" t="s">
        <v>16</v>
      </c>
      <c r="D12" s="47">
        <v>31904324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31904324</v>
      </c>
      <c r="P12" s="48">
        <f t="shared" si="1"/>
        <v>42.632036506250294</v>
      </c>
      <c r="Q12" s="9"/>
    </row>
    <row r="13" spans="1:134">
      <c r="A13" s="12"/>
      <c r="B13" s="25">
        <v>314.3</v>
      </c>
      <c r="C13" s="20" t="s">
        <v>17</v>
      </c>
      <c r="D13" s="47">
        <v>5889119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5889119</v>
      </c>
      <c r="P13" s="48">
        <f t="shared" si="1"/>
        <v>7.8693137706867642</v>
      </c>
      <c r="Q13" s="9"/>
    </row>
    <row r="14" spans="1:134">
      <c r="A14" s="12"/>
      <c r="B14" s="25">
        <v>314.39999999999998</v>
      </c>
      <c r="C14" s="20" t="s">
        <v>18</v>
      </c>
      <c r="D14" s="47">
        <v>774274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774274</v>
      </c>
      <c r="P14" s="48">
        <f t="shared" si="1"/>
        <v>1.0346208066919218</v>
      </c>
      <c r="Q14" s="9"/>
    </row>
    <row r="15" spans="1:134">
      <c r="A15" s="12"/>
      <c r="B15" s="25">
        <v>314.7</v>
      </c>
      <c r="C15" s="20" t="s">
        <v>19</v>
      </c>
      <c r="D15" s="47">
        <v>265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2"/>
        <v>265</v>
      </c>
      <c r="P15" s="48">
        <f t="shared" si="1"/>
        <v>3.5410528284994622E-4</v>
      </c>
      <c r="Q15" s="9"/>
    </row>
    <row r="16" spans="1:134">
      <c r="A16" s="12"/>
      <c r="B16" s="25">
        <v>315.10000000000002</v>
      </c>
      <c r="C16" s="20" t="s">
        <v>290</v>
      </c>
      <c r="D16" s="47">
        <v>8797453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2"/>
        <v>8797453</v>
      </c>
      <c r="P16" s="48">
        <f t="shared" si="1"/>
        <v>11.755564463864559</v>
      </c>
      <c r="Q16" s="9"/>
    </row>
    <row r="17" spans="1:17">
      <c r="A17" s="12"/>
      <c r="B17" s="25">
        <v>316</v>
      </c>
      <c r="C17" s="20" t="s">
        <v>178</v>
      </c>
      <c r="D17" s="47">
        <v>1165731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2"/>
        <v>1165731</v>
      </c>
      <c r="P17" s="48">
        <f t="shared" si="1"/>
        <v>1.557703794271512</v>
      </c>
      <c r="Q17" s="9"/>
    </row>
    <row r="18" spans="1:17">
      <c r="A18" s="12"/>
      <c r="B18" s="25">
        <v>319.10000000000002</v>
      </c>
      <c r="C18" s="20" t="s">
        <v>291</v>
      </c>
      <c r="D18" s="47">
        <v>0</v>
      </c>
      <c r="E18" s="47">
        <v>49315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2"/>
        <v>49315</v>
      </c>
      <c r="P18" s="48">
        <f t="shared" si="1"/>
        <v>6.5896988768849418E-2</v>
      </c>
      <c r="Q18" s="9"/>
    </row>
    <row r="19" spans="1:17" ht="15.75">
      <c r="A19" s="29" t="s">
        <v>23</v>
      </c>
      <c r="B19" s="30"/>
      <c r="C19" s="31"/>
      <c r="D19" s="32">
        <f t="shared" ref="D19:N19" si="3">SUM(D20:D29)</f>
        <v>682497</v>
      </c>
      <c r="E19" s="32">
        <f t="shared" si="3"/>
        <v>102379445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45">
        <f>SUM(D19:N19)</f>
        <v>103061942</v>
      </c>
      <c r="P19" s="46">
        <f t="shared" si="1"/>
        <v>137.71614386028207</v>
      </c>
      <c r="Q19" s="10"/>
    </row>
    <row r="20" spans="1:17">
      <c r="A20" s="12"/>
      <c r="B20" s="25">
        <v>322</v>
      </c>
      <c r="C20" s="20" t="s">
        <v>292</v>
      </c>
      <c r="D20" s="47">
        <v>0</v>
      </c>
      <c r="E20" s="47">
        <v>11648916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>SUM(D20:N20)</f>
        <v>11648916</v>
      </c>
      <c r="P20" s="48">
        <f t="shared" si="1"/>
        <v>15.565821490850054</v>
      </c>
      <c r="Q20" s="9"/>
    </row>
    <row r="21" spans="1:17">
      <c r="A21" s="12"/>
      <c r="B21" s="25">
        <v>323.7</v>
      </c>
      <c r="C21" s="20" t="s">
        <v>24</v>
      </c>
      <c r="D21" s="47">
        <v>334230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ref="O21:O29" si="4">SUM(D21:N21)</f>
        <v>334230</v>
      </c>
      <c r="P21" s="48">
        <f t="shared" si="1"/>
        <v>0.44661361768655672</v>
      </c>
      <c r="Q21" s="9"/>
    </row>
    <row r="22" spans="1:17">
      <c r="A22" s="12"/>
      <c r="B22" s="25">
        <v>324.11</v>
      </c>
      <c r="C22" s="20" t="s">
        <v>25</v>
      </c>
      <c r="D22" s="47">
        <v>0</v>
      </c>
      <c r="E22" s="47">
        <v>6329964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6329964</v>
      </c>
      <c r="P22" s="48">
        <f t="shared" si="1"/>
        <v>8.4583912930187815</v>
      </c>
      <c r="Q22" s="9"/>
    </row>
    <row r="23" spans="1:17">
      <c r="A23" s="12"/>
      <c r="B23" s="25">
        <v>324.12</v>
      </c>
      <c r="C23" s="20" t="s">
        <v>26</v>
      </c>
      <c r="D23" s="47">
        <v>0</v>
      </c>
      <c r="E23" s="47">
        <v>558525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558525</v>
      </c>
      <c r="P23" s="48">
        <f t="shared" si="1"/>
        <v>0.74632699284440074</v>
      </c>
      <c r="Q23" s="9"/>
    </row>
    <row r="24" spans="1:17">
      <c r="A24" s="12"/>
      <c r="B24" s="25">
        <v>324.31</v>
      </c>
      <c r="C24" s="20" t="s">
        <v>27</v>
      </c>
      <c r="D24" s="47">
        <v>0</v>
      </c>
      <c r="E24" s="47">
        <v>24747057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24747057</v>
      </c>
      <c r="P24" s="48">
        <f t="shared" si="1"/>
        <v>33.06816459882544</v>
      </c>
      <c r="Q24" s="9"/>
    </row>
    <row r="25" spans="1:17">
      <c r="A25" s="12"/>
      <c r="B25" s="25">
        <v>324.32</v>
      </c>
      <c r="C25" s="20" t="s">
        <v>28</v>
      </c>
      <c r="D25" s="47">
        <v>0</v>
      </c>
      <c r="E25" s="47">
        <v>4395751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4395751</v>
      </c>
      <c r="P25" s="48">
        <f t="shared" si="1"/>
        <v>5.873806230916732</v>
      </c>
      <c r="Q25" s="9"/>
    </row>
    <row r="26" spans="1:17">
      <c r="A26" s="12"/>
      <c r="B26" s="25">
        <v>324.61</v>
      </c>
      <c r="C26" s="20" t="s">
        <v>29</v>
      </c>
      <c r="D26" s="47">
        <v>0</v>
      </c>
      <c r="E26" s="47">
        <v>3144043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3144043</v>
      </c>
      <c r="P26" s="48">
        <f t="shared" si="1"/>
        <v>4.2012159841788428</v>
      </c>
      <c r="Q26" s="9"/>
    </row>
    <row r="27" spans="1:17">
      <c r="A27" s="12"/>
      <c r="B27" s="25">
        <v>325.10000000000002</v>
      </c>
      <c r="C27" s="20" t="s">
        <v>32</v>
      </c>
      <c r="D27" s="47">
        <v>19948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19948</v>
      </c>
      <c r="P27" s="48">
        <f t="shared" si="1"/>
        <v>2.6655442197323499E-2</v>
      </c>
      <c r="Q27" s="9"/>
    </row>
    <row r="28" spans="1:17">
      <c r="A28" s="12"/>
      <c r="B28" s="25">
        <v>325.2</v>
      </c>
      <c r="C28" s="20" t="s">
        <v>33</v>
      </c>
      <c r="D28" s="47">
        <v>0</v>
      </c>
      <c r="E28" s="47">
        <v>51333182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51333182</v>
      </c>
      <c r="P28" s="48">
        <f t="shared" si="1"/>
        <v>68.593777100746294</v>
      </c>
      <c r="Q28" s="9"/>
    </row>
    <row r="29" spans="1:17">
      <c r="A29" s="12"/>
      <c r="B29" s="25">
        <v>329.1</v>
      </c>
      <c r="C29" s="20" t="s">
        <v>293</v>
      </c>
      <c r="D29" s="47">
        <v>328319</v>
      </c>
      <c r="E29" s="47">
        <v>222007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550326</v>
      </c>
      <c r="P29" s="48">
        <f t="shared" si="1"/>
        <v>0.73537110901765845</v>
      </c>
      <c r="Q29" s="9"/>
    </row>
    <row r="30" spans="1:17" ht="15.75">
      <c r="A30" s="29" t="s">
        <v>294</v>
      </c>
      <c r="B30" s="30"/>
      <c r="C30" s="31"/>
      <c r="D30" s="32">
        <f t="shared" ref="D30:N30" si="5">SUM(D31:D61)</f>
        <v>55917237</v>
      </c>
      <c r="E30" s="32">
        <f t="shared" si="5"/>
        <v>87633115</v>
      </c>
      <c r="F30" s="32">
        <f t="shared" si="5"/>
        <v>6442282</v>
      </c>
      <c r="G30" s="32">
        <f t="shared" si="5"/>
        <v>3158830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5">
        <f>SUM(D30:N30)</f>
        <v>153151464</v>
      </c>
      <c r="P30" s="46">
        <f t="shared" si="1"/>
        <v>204.64808482491833</v>
      </c>
      <c r="Q30" s="10"/>
    </row>
    <row r="31" spans="1:17">
      <c r="A31" s="12"/>
      <c r="B31" s="25">
        <v>331.1</v>
      </c>
      <c r="C31" s="20" t="s">
        <v>35</v>
      </c>
      <c r="D31" s="47">
        <v>133148</v>
      </c>
      <c r="E31" s="47">
        <v>147802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280950</v>
      </c>
      <c r="P31" s="48">
        <f t="shared" si="1"/>
        <v>0.37541841213846183</v>
      </c>
      <c r="Q31" s="9"/>
    </row>
    <row r="32" spans="1:17">
      <c r="A32" s="12"/>
      <c r="B32" s="25">
        <v>331.39</v>
      </c>
      <c r="C32" s="20" t="s">
        <v>40</v>
      </c>
      <c r="D32" s="47">
        <v>0</v>
      </c>
      <c r="E32" s="47">
        <v>104516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56" si="6">SUM(D32:N32)</f>
        <v>104516</v>
      </c>
      <c r="P32" s="48">
        <f t="shared" si="1"/>
        <v>0.13965912355601878</v>
      </c>
      <c r="Q32" s="9"/>
    </row>
    <row r="33" spans="1:17">
      <c r="A33" s="12"/>
      <c r="B33" s="25">
        <v>331.42</v>
      </c>
      <c r="C33" s="20" t="s">
        <v>41</v>
      </c>
      <c r="D33" s="47">
        <v>0</v>
      </c>
      <c r="E33" s="47">
        <v>257158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257158</v>
      </c>
      <c r="P33" s="48">
        <f t="shared" si="1"/>
        <v>0.34362643897028855</v>
      </c>
      <c r="Q33" s="9"/>
    </row>
    <row r="34" spans="1:17">
      <c r="A34" s="12"/>
      <c r="B34" s="25">
        <v>331.49</v>
      </c>
      <c r="C34" s="20" t="s">
        <v>42</v>
      </c>
      <c r="D34" s="47">
        <v>0</v>
      </c>
      <c r="E34" s="47">
        <v>1808666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1808666</v>
      </c>
      <c r="P34" s="48">
        <f t="shared" si="1"/>
        <v>2.4168233415512486</v>
      </c>
      <c r="Q34" s="9"/>
    </row>
    <row r="35" spans="1:17">
      <c r="A35" s="12"/>
      <c r="B35" s="25">
        <v>331.5</v>
      </c>
      <c r="C35" s="20" t="s">
        <v>38</v>
      </c>
      <c r="D35" s="47">
        <v>0</v>
      </c>
      <c r="E35" s="47">
        <v>14363833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14363833</v>
      </c>
      <c r="P35" s="48">
        <f t="shared" si="1"/>
        <v>19.19361942367695</v>
      </c>
      <c r="Q35" s="9"/>
    </row>
    <row r="36" spans="1:17">
      <c r="A36" s="12"/>
      <c r="B36" s="25">
        <v>331.51</v>
      </c>
      <c r="C36" s="20" t="s">
        <v>295</v>
      </c>
      <c r="D36" s="47">
        <v>0</v>
      </c>
      <c r="E36" s="47">
        <v>42168339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42168339</v>
      </c>
      <c r="P36" s="48">
        <f t="shared" si="1"/>
        <v>56.34728909021667</v>
      </c>
      <c r="Q36" s="9"/>
    </row>
    <row r="37" spans="1:17">
      <c r="A37" s="12"/>
      <c r="B37" s="25">
        <v>331.65</v>
      </c>
      <c r="C37" s="20" t="s">
        <v>43</v>
      </c>
      <c r="D37" s="47">
        <v>330580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330580</v>
      </c>
      <c r="P37" s="48">
        <f t="shared" ref="P37:P68" si="7">(O37/P$138)</f>
        <v>0.44173631850768008</v>
      </c>
      <c r="Q37" s="9"/>
    </row>
    <row r="38" spans="1:17">
      <c r="A38" s="12"/>
      <c r="B38" s="25">
        <v>331.69</v>
      </c>
      <c r="C38" s="20" t="s">
        <v>44</v>
      </c>
      <c r="D38" s="47">
        <v>46324</v>
      </c>
      <c r="E38" s="47">
        <v>13354786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13401110</v>
      </c>
      <c r="P38" s="48">
        <f t="shared" si="7"/>
        <v>17.907184328502805</v>
      </c>
      <c r="Q38" s="9"/>
    </row>
    <row r="39" spans="1:17">
      <c r="A39" s="12"/>
      <c r="B39" s="25">
        <v>331.7</v>
      </c>
      <c r="C39" s="20" t="s">
        <v>266</v>
      </c>
      <c r="D39" s="47">
        <v>0</v>
      </c>
      <c r="E39" s="47">
        <v>117987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117987</v>
      </c>
      <c r="P39" s="48">
        <f t="shared" si="7"/>
        <v>0.15765969814194944</v>
      </c>
      <c r="Q39" s="9"/>
    </row>
    <row r="40" spans="1:17">
      <c r="A40" s="12"/>
      <c r="B40" s="25">
        <v>334.2</v>
      </c>
      <c r="C40" s="20" t="s">
        <v>39</v>
      </c>
      <c r="D40" s="47">
        <v>1645</v>
      </c>
      <c r="E40" s="47">
        <v>36790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38435</v>
      </c>
      <c r="P40" s="48">
        <f t="shared" si="7"/>
        <v>5.1358628476745972E-2</v>
      </c>
      <c r="Q40" s="9"/>
    </row>
    <row r="41" spans="1:17">
      <c r="A41" s="12"/>
      <c r="B41" s="25">
        <v>334.34</v>
      </c>
      <c r="C41" s="20" t="s">
        <v>45</v>
      </c>
      <c r="D41" s="47">
        <v>0</v>
      </c>
      <c r="E41" s="47">
        <v>50688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50688</v>
      </c>
      <c r="P41" s="48">
        <f t="shared" si="7"/>
        <v>6.7731655007917266E-2</v>
      </c>
      <c r="Q41" s="9"/>
    </row>
    <row r="42" spans="1:17">
      <c r="A42" s="12"/>
      <c r="B42" s="25">
        <v>334.39</v>
      </c>
      <c r="C42" s="20" t="s">
        <v>46</v>
      </c>
      <c r="D42" s="47">
        <v>215309</v>
      </c>
      <c r="E42" s="47">
        <v>12067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227376</v>
      </c>
      <c r="P42" s="48">
        <f t="shared" si="7"/>
        <v>0.30383035016335613</v>
      </c>
      <c r="Q42" s="9"/>
    </row>
    <row r="43" spans="1:17">
      <c r="A43" s="12"/>
      <c r="B43" s="25">
        <v>334.49</v>
      </c>
      <c r="C43" s="20" t="s">
        <v>47</v>
      </c>
      <c r="D43" s="47">
        <v>0</v>
      </c>
      <c r="E43" s="47">
        <v>30855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30855</v>
      </c>
      <c r="P43" s="48">
        <f t="shared" si="7"/>
        <v>4.1229881140887131E-2</v>
      </c>
      <c r="Q43" s="9"/>
    </row>
    <row r="44" spans="1:17">
      <c r="A44" s="12"/>
      <c r="B44" s="25">
        <v>334.5</v>
      </c>
      <c r="C44" s="20" t="s">
        <v>48</v>
      </c>
      <c r="D44" s="47">
        <v>0</v>
      </c>
      <c r="E44" s="47">
        <v>851105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851105</v>
      </c>
      <c r="P44" s="48">
        <f t="shared" si="7"/>
        <v>1.137285950037749</v>
      </c>
      <c r="Q44" s="9"/>
    </row>
    <row r="45" spans="1:17">
      <c r="A45" s="12"/>
      <c r="B45" s="25">
        <v>334.69</v>
      </c>
      <c r="C45" s="20" t="s">
        <v>49</v>
      </c>
      <c r="D45" s="47">
        <v>0</v>
      </c>
      <c r="E45" s="47">
        <v>1511472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1511472</v>
      </c>
      <c r="P45" s="48">
        <f t="shared" si="7"/>
        <v>2.0196989436972599</v>
      </c>
      <c r="Q45" s="9"/>
    </row>
    <row r="46" spans="1:17">
      <c r="A46" s="12"/>
      <c r="B46" s="25">
        <v>334.7</v>
      </c>
      <c r="C46" s="20" t="s">
        <v>50</v>
      </c>
      <c r="D46" s="47">
        <v>0</v>
      </c>
      <c r="E46" s="47">
        <v>46324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46324</v>
      </c>
      <c r="P46" s="48">
        <f t="shared" si="7"/>
        <v>6.1900275934871352E-2</v>
      </c>
      <c r="Q46" s="9"/>
    </row>
    <row r="47" spans="1:17">
      <c r="A47" s="12"/>
      <c r="B47" s="25">
        <v>334.82</v>
      </c>
      <c r="C47" s="20" t="s">
        <v>296</v>
      </c>
      <c r="D47" s="47">
        <v>0</v>
      </c>
      <c r="E47" s="47">
        <v>338918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338918</v>
      </c>
      <c r="P47" s="48">
        <f t="shared" si="7"/>
        <v>0.45287794057712477</v>
      </c>
      <c r="Q47" s="9"/>
    </row>
    <row r="48" spans="1:17">
      <c r="A48" s="12"/>
      <c r="B48" s="25">
        <v>334.9</v>
      </c>
      <c r="C48" s="20" t="s">
        <v>51</v>
      </c>
      <c r="D48" s="47">
        <v>0</v>
      </c>
      <c r="E48" s="47">
        <v>714838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714838</v>
      </c>
      <c r="P48" s="48">
        <f t="shared" si="7"/>
        <v>0.95519966861090511</v>
      </c>
      <c r="Q48" s="9"/>
    </row>
    <row r="49" spans="1:17">
      <c r="A49" s="12"/>
      <c r="B49" s="25">
        <v>335.12099999999998</v>
      </c>
      <c r="C49" s="20" t="s">
        <v>297</v>
      </c>
      <c r="D49" s="47">
        <v>10422703</v>
      </c>
      <c r="E49" s="47">
        <v>0</v>
      </c>
      <c r="F49" s="47">
        <v>4775615</v>
      </c>
      <c r="G49" s="47">
        <v>3158830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18357148</v>
      </c>
      <c r="P49" s="48">
        <f t="shared" si="7"/>
        <v>24.529672018333301</v>
      </c>
      <c r="Q49" s="9"/>
    </row>
    <row r="50" spans="1:17">
      <c r="A50" s="12"/>
      <c r="B50" s="25">
        <v>335.13</v>
      </c>
      <c r="C50" s="20" t="s">
        <v>180</v>
      </c>
      <c r="D50" s="47">
        <v>167215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167215</v>
      </c>
      <c r="P50" s="48">
        <f t="shared" si="7"/>
        <v>0.22344043347831608</v>
      </c>
      <c r="Q50" s="9"/>
    </row>
    <row r="51" spans="1:17">
      <c r="A51" s="12"/>
      <c r="B51" s="25">
        <v>335.14</v>
      </c>
      <c r="C51" s="20" t="s">
        <v>181</v>
      </c>
      <c r="D51" s="47">
        <v>207598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207598</v>
      </c>
      <c r="P51" s="48">
        <f t="shared" si="7"/>
        <v>0.27740206984559673</v>
      </c>
      <c r="Q51" s="9"/>
    </row>
    <row r="52" spans="1:17">
      <c r="A52" s="12"/>
      <c r="B52" s="25">
        <v>335.15</v>
      </c>
      <c r="C52" s="20" t="s">
        <v>182</v>
      </c>
      <c r="D52" s="47">
        <v>212058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212058</v>
      </c>
      <c r="P52" s="48">
        <f t="shared" si="7"/>
        <v>0.28336172856827885</v>
      </c>
      <c r="Q52" s="9"/>
    </row>
    <row r="53" spans="1:17">
      <c r="A53" s="12"/>
      <c r="B53" s="25">
        <v>335.16</v>
      </c>
      <c r="C53" s="20" t="s">
        <v>298</v>
      </c>
      <c r="D53" s="47">
        <v>446500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446500</v>
      </c>
      <c r="P53" s="48">
        <f t="shared" si="7"/>
        <v>0.5966339954433999</v>
      </c>
      <c r="Q53" s="9"/>
    </row>
    <row r="54" spans="1:17">
      <c r="A54" s="12"/>
      <c r="B54" s="25">
        <v>335.18</v>
      </c>
      <c r="C54" s="20" t="s">
        <v>299</v>
      </c>
      <c r="D54" s="47">
        <v>43516603</v>
      </c>
      <c r="E54" s="47">
        <v>0</v>
      </c>
      <c r="F54" s="47">
        <v>1666667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45183270</v>
      </c>
      <c r="P54" s="48">
        <f t="shared" si="7"/>
        <v>60.375979635605617</v>
      </c>
      <c r="Q54" s="9"/>
    </row>
    <row r="55" spans="1:17">
      <c r="A55" s="12"/>
      <c r="B55" s="25">
        <v>335.19</v>
      </c>
      <c r="C55" s="20" t="s">
        <v>185</v>
      </c>
      <c r="D55" s="47">
        <v>216048</v>
      </c>
      <c r="E55" s="47">
        <v>191590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407638</v>
      </c>
      <c r="P55" s="48">
        <f t="shared" si="7"/>
        <v>0.54470478977504289</v>
      </c>
      <c r="Q55" s="9"/>
    </row>
    <row r="56" spans="1:17">
      <c r="A56" s="12"/>
      <c r="B56" s="25">
        <v>335.21</v>
      </c>
      <c r="C56" s="20" t="s">
        <v>58</v>
      </c>
      <c r="D56" s="47">
        <v>0</v>
      </c>
      <c r="E56" s="47">
        <v>108041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6"/>
        <v>108041</v>
      </c>
      <c r="P56" s="48">
        <f t="shared" si="7"/>
        <v>0.14436939194109827</v>
      </c>
      <c r="Q56" s="9"/>
    </row>
    <row r="57" spans="1:17">
      <c r="A57" s="12"/>
      <c r="B57" s="25">
        <v>335.43</v>
      </c>
      <c r="C57" s="20" t="s">
        <v>300</v>
      </c>
      <c r="D57" s="47">
        <v>0</v>
      </c>
      <c r="E57" s="47">
        <v>7426856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ref="O57:O63" si="8">SUM(D57:N57)</f>
        <v>7426856</v>
      </c>
      <c r="P57" s="48">
        <f t="shared" si="7"/>
        <v>9.9241092247766804</v>
      </c>
      <c r="Q57" s="9"/>
    </row>
    <row r="58" spans="1:17">
      <c r="A58" s="12"/>
      <c r="B58" s="25">
        <v>335.44</v>
      </c>
      <c r="C58" s="20" t="s">
        <v>301</v>
      </c>
      <c r="D58" s="47">
        <v>0</v>
      </c>
      <c r="E58" s="47">
        <v>3290625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3290625</v>
      </c>
      <c r="P58" s="48">
        <f t="shared" si="7"/>
        <v>4.3970856467098276</v>
      </c>
      <c r="Q58" s="9"/>
    </row>
    <row r="59" spans="1:17">
      <c r="A59" s="12"/>
      <c r="B59" s="25">
        <v>335.45</v>
      </c>
      <c r="C59" s="20" t="s">
        <v>302</v>
      </c>
      <c r="D59" s="47">
        <v>0</v>
      </c>
      <c r="E59" s="47">
        <v>699098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699098</v>
      </c>
      <c r="P59" s="48">
        <f t="shared" si="7"/>
        <v>0.9341671510559687</v>
      </c>
      <c r="Q59" s="9"/>
    </row>
    <row r="60" spans="1:17">
      <c r="A60" s="12"/>
      <c r="B60" s="25">
        <v>338</v>
      </c>
      <c r="C60" s="20" t="s">
        <v>63</v>
      </c>
      <c r="D60" s="47">
        <v>0</v>
      </c>
      <c r="E60" s="47">
        <v>761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761</v>
      </c>
      <c r="P60" s="48">
        <f t="shared" si="7"/>
        <v>1.0168834726370154E-3</v>
      </c>
      <c r="Q60" s="9"/>
    </row>
    <row r="61" spans="1:17">
      <c r="A61" s="12"/>
      <c r="B61" s="25">
        <v>339</v>
      </c>
      <c r="C61" s="20" t="s">
        <v>64</v>
      </c>
      <c r="D61" s="47">
        <v>1506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1506</v>
      </c>
      <c r="P61" s="48">
        <f t="shared" si="7"/>
        <v>2.0123870036679961E-3</v>
      </c>
      <c r="Q61" s="9"/>
    </row>
    <row r="62" spans="1:17" ht="15.75">
      <c r="A62" s="29" t="s">
        <v>69</v>
      </c>
      <c r="B62" s="30"/>
      <c r="C62" s="31"/>
      <c r="D62" s="32">
        <f t="shared" ref="D62:N62" si="9">SUM(D63:D110)</f>
        <v>63084335</v>
      </c>
      <c r="E62" s="32">
        <f t="shared" si="9"/>
        <v>20611378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153162239</v>
      </c>
      <c r="J62" s="32">
        <f t="shared" si="9"/>
        <v>96509423</v>
      </c>
      <c r="K62" s="32">
        <f t="shared" si="9"/>
        <v>0</v>
      </c>
      <c r="L62" s="32">
        <f t="shared" si="9"/>
        <v>0</v>
      </c>
      <c r="M62" s="32">
        <f t="shared" si="9"/>
        <v>0</v>
      </c>
      <c r="N62" s="32">
        <f t="shared" si="9"/>
        <v>0</v>
      </c>
      <c r="O62" s="32">
        <f t="shared" si="8"/>
        <v>333367375</v>
      </c>
      <c r="P62" s="46">
        <f t="shared" si="7"/>
        <v>445.46093817856257</v>
      </c>
      <c r="Q62" s="10"/>
    </row>
    <row r="63" spans="1:17">
      <c r="A63" s="12"/>
      <c r="B63" s="25">
        <v>341.1</v>
      </c>
      <c r="C63" s="20" t="s">
        <v>186</v>
      </c>
      <c r="D63" s="47">
        <v>6436543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96509423</v>
      </c>
      <c r="K63" s="47">
        <v>0</v>
      </c>
      <c r="L63" s="47">
        <v>0</v>
      </c>
      <c r="M63" s="47">
        <v>0</v>
      </c>
      <c r="N63" s="47">
        <v>0</v>
      </c>
      <c r="O63" s="47">
        <f t="shared" si="8"/>
        <v>102945966</v>
      </c>
      <c r="P63" s="48">
        <f t="shared" si="7"/>
        <v>137.56117135355075</v>
      </c>
      <c r="Q63" s="9"/>
    </row>
    <row r="64" spans="1:17">
      <c r="A64" s="12"/>
      <c r="B64" s="25">
        <v>341.15</v>
      </c>
      <c r="C64" s="20" t="s">
        <v>187</v>
      </c>
      <c r="D64" s="47">
        <v>0</v>
      </c>
      <c r="E64" s="47">
        <v>2504750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ref="O64:O110" si="10">SUM(D64:N64)</f>
        <v>2504750</v>
      </c>
      <c r="P64" s="48">
        <f t="shared" si="7"/>
        <v>3.3469630461071804</v>
      </c>
      <c r="Q64" s="9"/>
    </row>
    <row r="65" spans="1:17">
      <c r="A65" s="12"/>
      <c r="B65" s="25">
        <v>341.51</v>
      </c>
      <c r="C65" s="20" t="s">
        <v>188</v>
      </c>
      <c r="D65" s="47">
        <v>8226165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8226165</v>
      </c>
      <c r="P65" s="48">
        <f t="shared" si="7"/>
        <v>10.992182958850293</v>
      </c>
      <c r="Q65" s="9"/>
    </row>
    <row r="66" spans="1:17">
      <c r="A66" s="12"/>
      <c r="B66" s="25">
        <v>341.52</v>
      </c>
      <c r="C66" s="20" t="s">
        <v>189</v>
      </c>
      <c r="D66" s="47">
        <v>367147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367147</v>
      </c>
      <c r="P66" s="48">
        <f t="shared" si="7"/>
        <v>0.49059883880192151</v>
      </c>
      <c r="Q66" s="9"/>
    </row>
    <row r="67" spans="1:17">
      <c r="A67" s="12"/>
      <c r="B67" s="25">
        <v>341.55</v>
      </c>
      <c r="C67" s="20" t="s">
        <v>191</v>
      </c>
      <c r="D67" s="47">
        <v>3123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3123</v>
      </c>
      <c r="P67" s="48">
        <f t="shared" si="7"/>
        <v>4.1730973522278569E-3</v>
      </c>
      <c r="Q67" s="9"/>
    </row>
    <row r="68" spans="1:17">
      <c r="A68" s="12"/>
      <c r="B68" s="25">
        <v>341.8</v>
      </c>
      <c r="C68" s="20" t="s">
        <v>192</v>
      </c>
      <c r="D68" s="47">
        <v>2145566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2145566</v>
      </c>
      <c r="P68" s="48">
        <f t="shared" si="7"/>
        <v>2.8670047369933123</v>
      </c>
      <c r="Q68" s="9"/>
    </row>
    <row r="69" spans="1:17">
      <c r="A69" s="12"/>
      <c r="B69" s="25">
        <v>341.9</v>
      </c>
      <c r="C69" s="20" t="s">
        <v>193</v>
      </c>
      <c r="D69" s="47">
        <v>1578170</v>
      </c>
      <c r="E69" s="47">
        <v>133303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1711473</v>
      </c>
      <c r="P69" s="48">
        <f t="shared" ref="P69:P100" si="11">(O69/P$138)</f>
        <v>2.2869495500190413</v>
      </c>
      <c r="Q69" s="9"/>
    </row>
    <row r="70" spans="1:17">
      <c r="A70" s="12"/>
      <c r="B70" s="25">
        <v>342.1</v>
      </c>
      <c r="C70" s="20" t="s">
        <v>80</v>
      </c>
      <c r="D70" s="47">
        <v>8720934</v>
      </c>
      <c r="E70" s="47">
        <v>284381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9005315</v>
      </c>
      <c r="P70" s="48">
        <f t="shared" si="11"/>
        <v>12.033319302746655</v>
      </c>
      <c r="Q70" s="9"/>
    </row>
    <row r="71" spans="1:17">
      <c r="A71" s="12"/>
      <c r="B71" s="25">
        <v>342.2</v>
      </c>
      <c r="C71" s="20" t="s">
        <v>149</v>
      </c>
      <c r="D71" s="47">
        <v>0</v>
      </c>
      <c r="E71" s="47">
        <v>1498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1498</v>
      </c>
      <c r="P71" s="48">
        <f t="shared" si="11"/>
        <v>2.0016970328649792E-3</v>
      </c>
      <c r="Q71" s="9"/>
    </row>
    <row r="72" spans="1:17">
      <c r="A72" s="12"/>
      <c r="B72" s="25">
        <v>342.3</v>
      </c>
      <c r="C72" s="20" t="s">
        <v>81</v>
      </c>
      <c r="D72" s="47">
        <v>1037895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1037895</v>
      </c>
      <c r="P72" s="48">
        <f t="shared" si="11"/>
        <v>1.3868834058246979</v>
      </c>
      <c r="Q72" s="9"/>
    </row>
    <row r="73" spans="1:17">
      <c r="A73" s="12"/>
      <c r="B73" s="25">
        <v>342.4</v>
      </c>
      <c r="C73" s="20" t="s">
        <v>82</v>
      </c>
      <c r="D73" s="47">
        <v>0</v>
      </c>
      <c r="E73" s="47">
        <v>3214470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3214470</v>
      </c>
      <c r="P73" s="48">
        <f t="shared" si="11"/>
        <v>4.2953238058968548</v>
      </c>
      <c r="Q73" s="9"/>
    </row>
    <row r="74" spans="1:17">
      <c r="A74" s="12"/>
      <c r="B74" s="25">
        <v>342.5</v>
      </c>
      <c r="C74" s="20" t="s">
        <v>83</v>
      </c>
      <c r="D74" s="47">
        <v>20</v>
      </c>
      <c r="E74" s="47">
        <v>3381964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3381984</v>
      </c>
      <c r="P74" s="48">
        <f t="shared" si="11"/>
        <v>4.5191637770339339</v>
      </c>
      <c r="Q74" s="9"/>
    </row>
    <row r="75" spans="1:17">
      <c r="A75" s="12"/>
      <c r="B75" s="25">
        <v>342.6</v>
      </c>
      <c r="C75" s="20" t="s">
        <v>84</v>
      </c>
      <c r="D75" s="47">
        <v>25846018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25846018</v>
      </c>
      <c r="P75" s="48">
        <f t="shared" si="11"/>
        <v>34.53664722428227</v>
      </c>
      <c r="Q75" s="9"/>
    </row>
    <row r="76" spans="1:17">
      <c r="A76" s="12"/>
      <c r="B76" s="25">
        <v>342.9</v>
      </c>
      <c r="C76" s="20" t="s">
        <v>85</v>
      </c>
      <c r="D76" s="47">
        <v>2815059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2815059</v>
      </c>
      <c r="P76" s="48">
        <f t="shared" si="11"/>
        <v>3.7616123148463649</v>
      </c>
      <c r="Q76" s="9"/>
    </row>
    <row r="77" spans="1:17">
      <c r="A77" s="12"/>
      <c r="B77" s="25">
        <v>343.4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46011180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46011180</v>
      </c>
      <c r="P77" s="48">
        <f t="shared" si="11"/>
        <v>61.482271351546373</v>
      </c>
      <c r="Q77" s="9"/>
    </row>
    <row r="78" spans="1:17">
      <c r="A78" s="12"/>
      <c r="B78" s="25">
        <v>343.6</v>
      </c>
      <c r="C78" s="20" t="s">
        <v>87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102906183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102906183</v>
      </c>
      <c r="P78" s="48">
        <f t="shared" si="11"/>
        <v>137.5080114649937</v>
      </c>
      <c r="Q78" s="9"/>
    </row>
    <row r="79" spans="1:17">
      <c r="A79" s="12"/>
      <c r="B79" s="25">
        <v>343.7</v>
      </c>
      <c r="C79" s="20" t="s">
        <v>88</v>
      </c>
      <c r="D79" s="47">
        <v>0</v>
      </c>
      <c r="E79" s="47">
        <v>379955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379955</v>
      </c>
      <c r="P79" s="48">
        <f t="shared" si="11"/>
        <v>0.50771348205755218</v>
      </c>
      <c r="Q79" s="9"/>
    </row>
    <row r="80" spans="1:17">
      <c r="A80" s="12"/>
      <c r="B80" s="25">
        <v>344.9</v>
      </c>
      <c r="C80" s="20" t="s">
        <v>194</v>
      </c>
      <c r="D80" s="47">
        <v>3119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3119</v>
      </c>
      <c r="P80" s="48">
        <f t="shared" si="11"/>
        <v>4.1677523668263482E-3</v>
      </c>
      <c r="Q80" s="9"/>
    </row>
    <row r="81" spans="1:17">
      <c r="A81" s="12"/>
      <c r="B81" s="25">
        <v>346.2</v>
      </c>
      <c r="C81" s="20" t="s">
        <v>91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4244876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4244876</v>
      </c>
      <c r="P81" s="48">
        <f t="shared" si="11"/>
        <v>5.6722000628035785</v>
      </c>
      <c r="Q81" s="9"/>
    </row>
    <row r="82" spans="1:17">
      <c r="A82" s="12"/>
      <c r="B82" s="25">
        <v>346.4</v>
      </c>
      <c r="C82" s="20" t="s">
        <v>280</v>
      </c>
      <c r="D82" s="47">
        <v>109168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109168</v>
      </c>
      <c r="P82" s="48">
        <f t="shared" si="11"/>
        <v>0.14587534157797333</v>
      </c>
      <c r="Q82" s="9"/>
    </row>
    <row r="83" spans="1:17">
      <c r="A83" s="12"/>
      <c r="B83" s="25">
        <v>346.9</v>
      </c>
      <c r="C83" s="20" t="s">
        <v>92</v>
      </c>
      <c r="D83" s="47">
        <v>462335</v>
      </c>
      <c r="E83" s="47">
        <v>1275027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0"/>
        <v>1737362</v>
      </c>
      <c r="P83" s="48">
        <f t="shared" si="11"/>
        <v>2.3215436317839555</v>
      </c>
      <c r="Q83" s="9"/>
    </row>
    <row r="84" spans="1:17">
      <c r="A84" s="12"/>
      <c r="B84" s="25">
        <v>347.2</v>
      </c>
      <c r="C84" s="20" t="s">
        <v>93</v>
      </c>
      <c r="D84" s="47">
        <v>0</v>
      </c>
      <c r="E84" s="47">
        <v>860082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860082</v>
      </c>
      <c r="P84" s="48">
        <f t="shared" si="11"/>
        <v>1.1492814335250847</v>
      </c>
      <c r="Q84" s="9"/>
    </row>
    <row r="85" spans="1:17">
      <c r="A85" s="12"/>
      <c r="B85" s="25">
        <v>348.11</v>
      </c>
      <c r="C85" s="20" t="s">
        <v>195</v>
      </c>
      <c r="D85" s="47">
        <v>0</v>
      </c>
      <c r="E85" s="47">
        <v>479365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>SUM(D85:N85)</f>
        <v>479365</v>
      </c>
      <c r="P85" s="48">
        <f t="shared" si="11"/>
        <v>0.64054973174854513</v>
      </c>
      <c r="Q85" s="9"/>
    </row>
    <row r="86" spans="1:17">
      <c r="A86" s="12"/>
      <c r="B86" s="25">
        <v>348.12</v>
      </c>
      <c r="C86" s="20" t="s">
        <v>196</v>
      </c>
      <c r="D86" s="47">
        <v>0</v>
      </c>
      <c r="E86" s="47">
        <v>160523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:O102" si="12">SUM(D86:N86)</f>
        <v>160523</v>
      </c>
      <c r="P86" s="48">
        <f t="shared" si="11"/>
        <v>0.21449827290159212</v>
      </c>
      <c r="Q86" s="9"/>
    </row>
    <row r="87" spans="1:17">
      <c r="A87" s="12"/>
      <c r="B87" s="25">
        <v>348.13</v>
      </c>
      <c r="C87" s="20" t="s">
        <v>197</v>
      </c>
      <c r="D87" s="47">
        <v>0</v>
      </c>
      <c r="E87" s="47">
        <v>928316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928316</v>
      </c>
      <c r="P87" s="48">
        <f t="shared" si="11"/>
        <v>1.2404588669967196</v>
      </c>
      <c r="Q87" s="9"/>
    </row>
    <row r="88" spans="1:17">
      <c r="A88" s="12"/>
      <c r="B88" s="25">
        <v>348.21</v>
      </c>
      <c r="C88" s="20" t="s">
        <v>198</v>
      </c>
      <c r="D88" s="47">
        <v>0</v>
      </c>
      <c r="E88" s="47">
        <v>720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720</v>
      </c>
      <c r="P88" s="48">
        <f t="shared" si="11"/>
        <v>9.6209737227155199E-4</v>
      </c>
      <c r="Q88" s="9"/>
    </row>
    <row r="89" spans="1:17">
      <c r="A89" s="12"/>
      <c r="B89" s="25">
        <v>348.22</v>
      </c>
      <c r="C89" s="20" t="s">
        <v>199</v>
      </c>
      <c r="D89" s="47">
        <v>0</v>
      </c>
      <c r="E89" s="47">
        <v>82376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82376</v>
      </c>
      <c r="P89" s="48">
        <f t="shared" si="11"/>
        <v>0.11007462935866856</v>
      </c>
      <c r="Q89" s="9"/>
    </row>
    <row r="90" spans="1:17">
      <c r="A90" s="12"/>
      <c r="B90" s="25">
        <v>348.23</v>
      </c>
      <c r="C90" s="20" t="s">
        <v>200</v>
      </c>
      <c r="D90" s="47">
        <v>72844</v>
      </c>
      <c r="E90" s="47">
        <v>349068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421912</v>
      </c>
      <c r="P90" s="48">
        <f t="shared" si="11"/>
        <v>0.56377837018032639</v>
      </c>
      <c r="Q90" s="9"/>
    </row>
    <row r="91" spans="1:17">
      <c r="A91" s="12"/>
      <c r="B91" s="25">
        <v>348.31</v>
      </c>
      <c r="C91" s="20" t="s">
        <v>201</v>
      </c>
      <c r="D91" s="47">
        <v>0</v>
      </c>
      <c r="E91" s="47">
        <v>984268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984268</v>
      </c>
      <c r="P91" s="48">
        <f t="shared" si="11"/>
        <v>1.3152245227930222</v>
      </c>
      <c r="Q91" s="9"/>
    </row>
    <row r="92" spans="1:17">
      <c r="A92" s="12"/>
      <c r="B92" s="25">
        <v>348.32</v>
      </c>
      <c r="C92" s="20" t="s">
        <v>202</v>
      </c>
      <c r="D92" s="47">
        <v>0</v>
      </c>
      <c r="E92" s="47">
        <v>70265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70265</v>
      </c>
      <c r="P92" s="48">
        <f t="shared" si="11"/>
        <v>9.3891349809250832E-2</v>
      </c>
      <c r="Q92" s="9"/>
    </row>
    <row r="93" spans="1:17">
      <c r="A93" s="12"/>
      <c r="B93" s="25">
        <v>348.41</v>
      </c>
      <c r="C93" s="20" t="s">
        <v>203</v>
      </c>
      <c r="D93" s="47">
        <v>0</v>
      </c>
      <c r="E93" s="47">
        <v>1428389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1428389</v>
      </c>
      <c r="P93" s="48">
        <f t="shared" si="11"/>
        <v>1.9086795881688747</v>
      </c>
      <c r="Q93" s="9"/>
    </row>
    <row r="94" spans="1:17">
      <c r="A94" s="12"/>
      <c r="B94" s="25">
        <v>348.42</v>
      </c>
      <c r="C94" s="20" t="s">
        <v>204</v>
      </c>
      <c r="D94" s="47">
        <v>0</v>
      </c>
      <c r="E94" s="47">
        <v>501177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501177</v>
      </c>
      <c r="P94" s="48">
        <f t="shared" si="11"/>
        <v>0.66969593714297171</v>
      </c>
      <c r="Q94" s="9"/>
    </row>
    <row r="95" spans="1:17">
      <c r="A95" s="12"/>
      <c r="B95" s="25">
        <v>348.48</v>
      </c>
      <c r="C95" s="20" t="s">
        <v>205</v>
      </c>
      <c r="D95" s="47">
        <v>0</v>
      </c>
      <c r="E95" s="47">
        <v>151856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151856</v>
      </c>
      <c r="P95" s="48">
        <f t="shared" si="11"/>
        <v>0.20291702578287332</v>
      </c>
      <c r="Q95" s="9"/>
    </row>
    <row r="96" spans="1:17">
      <c r="A96" s="12"/>
      <c r="B96" s="25">
        <v>348.52</v>
      </c>
      <c r="C96" s="20" t="s">
        <v>303</v>
      </c>
      <c r="D96" s="47">
        <v>0</v>
      </c>
      <c r="E96" s="47">
        <v>884942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884942</v>
      </c>
      <c r="P96" s="48">
        <f t="shared" si="11"/>
        <v>1.1825005177954608</v>
      </c>
      <c r="Q96" s="9"/>
    </row>
    <row r="97" spans="1:17">
      <c r="A97" s="12"/>
      <c r="B97" s="25">
        <v>348.53</v>
      </c>
      <c r="C97" s="20" t="s">
        <v>304</v>
      </c>
      <c r="D97" s="47">
        <v>0</v>
      </c>
      <c r="E97" s="47">
        <v>1789066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1789066</v>
      </c>
      <c r="P97" s="48">
        <f t="shared" si="11"/>
        <v>2.3906329130838562</v>
      </c>
      <c r="Q97" s="9"/>
    </row>
    <row r="98" spans="1:17">
      <c r="A98" s="12"/>
      <c r="B98" s="25">
        <v>348.61</v>
      </c>
      <c r="C98" s="20" t="s">
        <v>206</v>
      </c>
      <c r="D98" s="47">
        <v>0</v>
      </c>
      <c r="E98" s="47">
        <v>585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585</v>
      </c>
      <c r="P98" s="48">
        <f t="shared" si="11"/>
        <v>7.8170411497063602E-4</v>
      </c>
      <c r="Q98" s="9"/>
    </row>
    <row r="99" spans="1:17">
      <c r="A99" s="12"/>
      <c r="B99" s="25">
        <v>348.62</v>
      </c>
      <c r="C99" s="20" t="s">
        <v>207</v>
      </c>
      <c r="D99" s="47">
        <v>0</v>
      </c>
      <c r="E99" s="47">
        <v>6769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6769</v>
      </c>
      <c r="P99" s="48">
        <f t="shared" si="11"/>
        <v>9.0450515457029656E-3</v>
      </c>
      <c r="Q99" s="9"/>
    </row>
    <row r="100" spans="1:17">
      <c r="A100" s="12"/>
      <c r="B100" s="25">
        <v>348.63</v>
      </c>
      <c r="C100" s="20" t="s">
        <v>208</v>
      </c>
      <c r="D100" s="47">
        <v>22792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22792</v>
      </c>
      <c r="P100" s="48">
        <f t="shared" si="11"/>
        <v>3.0455726817796128E-2</v>
      </c>
      <c r="Q100" s="9"/>
    </row>
    <row r="101" spans="1:17">
      <c r="A101" s="12"/>
      <c r="B101" s="25">
        <v>348.71</v>
      </c>
      <c r="C101" s="20" t="s">
        <v>209</v>
      </c>
      <c r="D101" s="47">
        <v>0</v>
      </c>
      <c r="E101" s="47">
        <v>559950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2"/>
        <v>559950</v>
      </c>
      <c r="P101" s="48">
        <f t="shared" ref="P101:P132" si="13">(O101/P$138)</f>
        <v>0.74823114389368828</v>
      </c>
      <c r="Q101" s="9"/>
    </row>
    <row r="102" spans="1:17">
      <c r="A102" s="12"/>
      <c r="B102" s="25">
        <v>348.72</v>
      </c>
      <c r="C102" s="20" t="s">
        <v>210</v>
      </c>
      <c r="D102" s="47">
        <v>0</v>
      </c>
      <c r="E102" s="47">
        <v>67052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67052</v>
      </c>
      <c r="P102" s="48">
        <f t="shared" si="13"/>
        <v>8.9597990285489038E-2</v>
      </c>
      <c r="Q102" s="9"/>
    </row>
    <row r="103" spans="1:17">
      <c r="A103" s="12"/>
      <c r="B103" s="25">
        <v>348.86</v>
      </c>
      <c r="C103" s="20" t="s">
        <v>211</v>
      </c>
      <c r="D103" s="47">
        <v>5275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0"/>
        <v>5275</v>
      </c>
      <c r="P103" s="48">
        <f t="shared" si="13"/>
        <v>7.0486994982394951E-3</v>
      </c>
      <c r="Q103" s="9"/>
    </row>
    <row r="104" spans="1:17">
      <c r="A104" s="12"/>
      <c r="B104" s="25">
        <v>348.88</v>
      </c>
      <c r="C104" s="20" t="s">
        <v>212</v>
      </c>
      <c r="D104" s="47">
        <v>947566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0"/>
        <v>947566</v>
      </c>
      <c r="P104" s="48">
        <f t="shared" si="13"/>
        <v>1.2661816092414797</v>
      </c>
      <c r="Q104" s="9"/>
    </row>
    <row r="105" spans="1:17">
      <c r="A105" s="12"/>
      <c r="B105" s="25">
        <v>348.92099999999999</v>
      </c>
      <c r="C105" s="20" t="s">
        <v>213</v>
      </c>
      <c r="D105" s="47">
        <v>165652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>SUM(D105:N105)</f>
        <v>165652</v>
      </c>
      <c r="P105" s="48">
        <f t="shared" si="13"/>
        <v>0.22135188043267656</v>
      </c>
      <c r="Q105" s="9"/>
    </row>
    <row r="106" spans="1:17">
      <c r="A106" s="12"/>
      <c r="B106" s="25">
        <v>348.92200000000003</v>
      </c>
      <c r="C106" s="20" t="s">
        <v>214</v>
      </c>
      <c r="D106" s="47">
        <v>165652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>SUM(D106:N106)</f>
        <v>165652</v>
      </c>
      <c r="P106" s="48">
        <f t="shared" si="13"/>
        <v>0.22135188043267656</v>
      </c>
      <c r="Q106" s="9"/>
    </row>
    <row r="107" spans="1:17">
      <c r="A107" s="12"/>
      <c r="B107" s="25">
        <v>348.923</v>
      </c>
      <c r="C107" s="20" t="s">
        <v>215</v>
      </c>
      <c r="D107" s="47">
        <v>165652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>SUM(D107:N107)</f>
        <v>165652</v>
      </c>
      <c r="P107" s="48">
        <f t="shared" si="13"/>
        <v>0.22135188043267656</v>
      </c>
      <c r="Q107" s="9"/>
    </row>
    <row r="108" spans="1:17">
      <c r="A108" s="12"/>
      <c r="B108" s="25">
        <v>348.92399999999998</v>
      </c>
      <c r="C108" s="20" t="s">
        <v>216</v>
      </c>
      <c r="D108" s="47">
        <v>165652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>SUM(D108:N108)</f>
        <v>165652</v>
      </c>
      <c r="P108" s="48">
        <f t="shared" si="13"/>
        <v>0.22135188043267656</v>
      </c>
      <c r="Q108" s="9"/>
    </row>
    <row r="109" spans="1:17">
      <c r="A109" s="12"/>
      <c r="B109" s="25">
        <v>348.93</v>
      </c>
      <c r="C109" s="20" t="s">
        <v>217</v>
      </c>
      <c r="D109" s="47">
        <v>1638950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>SUM(D109:N109)</f>
        <v>1638950</v>
      </c>
      <c r="P109" s="48">
        <f t="shared" si="13"/>
        <v>2.1900409559506389</v>
      </c>
      <c r="Q109" s="9"/>
    </row>
    <row r="110" spans="1:17">
      <c r="A110" s="12"/>
      <c r="B110" s="25">
        <v>349</v>
      </c>
      <c r="C110" s="20" t="s">
        <v>305</v>
      </c>
      <c r="D110" s="47">
        <v>1983038</v>
      </c>
      <c r="E110" s="47">
        <v>131261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0"/>
        <v>2114299</v>
      </c>
      <c r="P110" s="48">
        <f t="shared" si="13"/>
        <v>2.8252243223560694</v>
      </c>
      <c r="Q110" s="9"/>
    </row>
    <row r="111" spans="1:17" ht="15.75">
      <c r="A111" s="29" t="s">
        <v>70</v>
      </c>
      <c r="B111" s="30"/>
      <c r="C111" s="31"/>
      <c r="D111" s="32">
        <f t="shared" ref="D111:N111" si="14">SUM(D112:D120)</f>
        <v>2475309</v>
      </c>
      <c r="E111" s="32">
        <f t="shared" si="14"/>
        <v>4236268</v>
      </c>
      <c r="F111" s="32">
        <f t="shared" si="14"/>
        <v>0</v>
      </c>
      <c r="G111" s="32">
        <f t="shared" si="14"/>
        <v>0</v>
      </c>
      <c r="H111" s="32">
        <f t="shared" si="14"/>
        <v>0</v>
      </c>
      <c r="I111" s="32">
        <f t="shared" si="14"/>
        <v>0</v>
      </c>
      <c r="J111" s="32">
        <f t="shared" si="14"/>
        <v>0</v>
      </c>
      <c r="K111" s="32">
        <f t="shared" si="14"/>
        <v>0</v>
      </c>
      <c r="L111" s="32">
        <f t="shared" si="14"/>
        <v>0</v>
      </c>
      <c r="M111" s="32">
        <f t="shared" si="14"/>
        <v>0</v>
      </c>
      <c r="N111" s="32">
        <f t="shared" si="14"/>
        <v>0</v>
      </c>
      <c r="O111" s="32">
        <f>SUM(D111:N111)</f>
        <v>6711577</v>
      </c>
      <c r="P111" s="46">
        <f t="shared" si="13"/>
        <v>8.9683202715252577</v>
      </c>
      <c r="Q111" s="10"/>
    </row>
    <row r="112" spans="1:17">
      <c r="A112" s="13"/>
      <c r="B112" s="40">
        <v>351.1</v>
      </c>
      <c r="C112" s="21" t="s">
        <v>120</v>
      </c>
      <c r="D112" s="47">
        <v>764760</v>
      </c>
      <c r="E112" s="47">
        <v>362166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>SUM(D112:N112)</f>
        <v>1126926</v>
      </c>
      <c r="P112" s="48">
        <f t="shared" si="13"/>
        <v>1.5058507546451263</v>
      </c>
      <c r="Q112" s="9"/>
    </row>
    <row r="113" spans="1:17">
      <c r="A113" s="13"/>
      <c r="B113" s="40">
        <v>351.2</v>
      </c>
      <c r="C113" s="21" t="s">
        <v>150</v>
      </c>
      <c r="D113" s="47">
        <v>0</v>
      </c>
      <c r="E113" s="47">
        <v>973776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ref="O113:O120" si="15">SUM(D113:N113)</f>
        <v>973776</v>
      </c>
      <c r="P113" s="48">
        <f t="shared" si="13"/>
        <v>1.3012046260848651</v>
      </c>
      <c r="Q113" s="9"/>
    </row>
    <row r="114" spans="1:17">
      <c r="A114" s="13"/>
      <c r="B114" s="40">
        <v>351.3</v>
      </c>
      <c r="C114" s="21" t="s">
        <v>233</v>
      </c>
      <c r="D114" s="47">
        <v>1200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5"/>
        <v>1200</v>
      </c>
      <c r="P114" s="48">
        <f t="shared" si="13"/>
        <v>1.6034956204525866E-3</v>
      </c>
      <c r="Q114" s="9"/>
    </row>
    <row r="115" spans="1:17">
      <c r="A115" s="13"/>
      <c r="B115" s="40">
        <v>351.4</v>
      </c>
      <c r="C115" s="21" t="s">
        <v>227</v>
      </c>
      <c r="D115" s="47">
        <v>0</v>
      </c>
      <c r="E115" s="47">
        <v>23000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5"/>
        <v>23000</v>
      </c>
      <c r="P115" s="48">
        <f t="shared" si="13"/>
        <v>3.0733666058674579E-2</v>
      </c>
      <c r="Q115" s="9"/>
    </row>
    <row r="116" spans="1:17">
      <c r="A116" s="13"/>
      <c r="B116" s="40">
        <v>351.5</v>
      </c>
      <c r="C116" s="21" t="s">
        <v>122</v>
      </c>
      <c r="D116" s="47">
        <v>446562</v>
      </c>
      <c r="E116" s="47">
        <v>2131132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5"/>
        <v>2577694</v>
      </c>
      <c r="P116" s="48">
        <f t="shared" si="13"/>
        <v>3.4444341998890917</v>
      </c>
      <c r="Q116" s="9"/>
    </row>
    <row r="117" spans="1:17">
      <c r="A117" s="13"/>
      <c r="B117" s="40">
        <v>351.6</v>
      </c>
      <c r="C117" s="21" t="s">
        <v>123</v>
      </c>
      <c r="D117" s="47">
        <v>191555</v>
      </c>
      <c r="E117" s="47">
        <v>151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5"/>
        <v>191706</v>
      </c>
      <c r="P117" s="48">
        <f t="shared" si="13"/>
        <v>0.25616644284540296</v>
      </c>
      <c r="Q117" s="9"/>
    </row>
    <row r="118" spans="1:17">
      <c r="A118" s="13"/>
      <c r="B118" s="40">
        <v>354</v>
      </c>
      <c r="C118" s="21" t="s">
        <v>124</v>
      </c>
      <c r="D118" s="47">
        <v>0</v>
      </c>
      <c r="E118" s="47">
        <v>85227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5"/>
        <v>85227</v>
      </c>
      <c r="P118" s="48">
        <f t="shared" si="13"/>
        <v>0.11388426770359383</v>
      </c>
      <c r="Q118" s="9"/>
    </row>
    <row r="119" spans="1:17">
      <c r="A119" s="13"/>
      <c r="B119" s="40">
        <v>358.2</v>
      </c>
      <c r="C119" s="21" t="s">
        <v>219</v>
      </c>
      <c r="D119" s="47">
        <v>8285</v>
      </c>
      <c r="E119" s="47">
        <v>243024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5"/>
        <v>251309</v>
      </c>
      <c r="P119" s="48">
        <f t="shared" si="13"/>
        <v>0.33581073406693257</v>
      </c>
      <c r="Q119" s="9"/>
    </row>
    <row r="120" spans="1:17">
      <c r="A120" s="13"/>
      <c r="B120" s="40">
        <v>359</v>
      </c>
      <c r="C120" s="21" t="s">
        <v>126</v>
      </c>
      <c r="D120" s="47">
        <v>1062947</v>
      </c>
      <c r="E120" s="47">
        <v>417792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5"/>
        <v>1480739</v>
      </c>
      <c r="P120" s="48">
        <f t="shared" si="13"/>
        <v>1.9786320846111189</v>
      </c>
      <c r="Q120" s="9"/>
    </row>
    <row r="121" spans="1:17" ht="15.75">
      <c r="A121" s="29" t="s">
        <v>4</v>
      </c>
      <c r="B121" s="30"/>
      <c r="C121" s="31"/>
      <c r="D121" s="32">
        <f t="shared" ref="D121:N121" si="16">SUM(D122:D128)</f>
        <v>11143433</v>
      </c>
      <c r="E121" s="32">
        <f t="shared" si="16"/>
        <v>9411886</v>
      </c>
      <c r="F121" s="32">
        <f t="shared" si="16"/>
        <v>-30416</v>
      </c>
      <c r="G121" s="32">
        <f t="shared" si="16"/>
        <v>841254</v>
      </c>
      <c r="H121" s="32">
        <f t="shared" si="16"/>
        <v>0</v>
      </c>
      <c r="I121" s="32">
        <f t="shared" si="16"/>
        <v>1822619</v>
      </c>
      <c r="J121" s="32">
        <f t="shared" si="16"/>
        <v>6352714</v>
      </c>
      <c r="K121" s="32">
        <f t="shared" si="16"/>
        <v>0</v>
      </c>
      <c r="L121" s="32">
        <f t="shared" si="16"/>
        <v>0</v>
      </c>
      <c r="M121" s="32">
        <f t="shared" si="16"/>
        <v>320810024</v>
      </c>
      <c r="N121" s="32">
        <f t="shared" si="16"/>
        <v>0</v>
      </c>
      <c r="O121" s="32">
        <f>SUM(D121:N121)</f>
        <v>350351514</v>
      </c>
      <c r="P121" s="46">
        <f t="shared" si="13"/>
        <v>468.15593193161089</v>
      </c>
      <c r="Q121" s="10"/>
    </row>
    <row r="122" spans="1:17">
      <c r="A122" s="12"/>
      <c r="B122" s="25">
        <v>361.1</v>
      </c>
      <c r="C122" s="20" t="s">
        <v>128</v>
      </c>
      <c r="D122" s="47">
        <v>2988468</v>
      </c>
      <c r="E122" s="47">
        <v>7769747</v>
      </c>
      <c r="F122" s="47">
        <v>108430</v>
      </c>
      <c r="G122" s="47">
        <v>908431</v>
      </c>
      <c r="H122" s="47">
        <v>0</v>
      </c>
      <c r="I122" s="47">
        <v>4641628</v>
      </c>
      <c r="J122" s="47">
        <v>623523</v>
      </c>
      <c r="K122" s="47">
        <v>0</v>
      </c>
      <c r="L122" s="47">
        <v>0</v>
      </c>
      <c r="M122" s="47">
        <v>0</v>
      </c>
      <c r="N122" s="47">
        <v>0</v>
      </c>
      <c r="O122" s="47">
        <f>SUM(D122:N122)</f>
        <v>17040227</v>
      </c>
      <c r="P122" s="48">
        <f t="shared" si="13"/>
        <v>22.769941138348265</v>
      </c>
      <c r="Q122" s="9"/>
    </row>
    <row r="123" spans="1:17">
      <c r="A123" s="12"/>
      <c r="B123" s="25">
        <v>361.3</v>
      </c>
      <c r="C123" s="20" t="s">
        <v>129</v>
      </c>
      <c r="D123" s="47">
        <v>-2097321</v>
      </c>
      <c r="E123" s="47">
        <v>-5468047</v>
      </c>
      <c r="F123" s="47">
        <v>-138846</v>
      </c>
      <c r="G123" s="47">
        <v>-578396</v>
      </c>
      <c r="H123" s="47">
        <v>0</v>
      </c>
      <c r="I123" s="47">
        <v>-3736316</v>
      </c>
      <c r="J123" s="47">
        <v>-543886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ref="O123:O128" si="17">SUM(D123:N123)</f>
        <v>-12562812</v>
      </c>
      <c r="P123" s="48">
        <f t="shared" si="13"/>
        <v>-16.787011685474333</v>
      </c>
      <c r="Q123" s="9"/>
    </row>
    <row r="124" spans="1:17">
      <c r="A124" s="12"/>
      <c r="B124" s="25">
        <v>362</v>
      </c>
      <c r="C124" s="20" t="s">
        <v>130</v>
      </c>
      <c r="D124" s="47">
        <v>278866</v>
      </c>
      <c r="E124" s="47">
        <v>151871</v>
      </c>
      <c r="F124" s="47">
        <v>0</v>
      </c>
      <c r="G124" s="47">
        <v>12240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7"/>
        <v>442977</v>
      </c>
      <c r="P124" s="48">
        <f t="shared" si="13"/>
        <v>0.59192639955102122</v>
      </c>
      <c r="Q124" s="9"/>
    </row>
    <row r="125" spans="1:17">
      <c r="A125" s="12"/>
      <c r="B125" s="25">
        <v>364</v>
      </c>
      <c r="C125" s="20" t="s">
        <v>220</v>
      </c>
      <c r="D125" s="47">
        <v>40859</v>
      </c>
      <c r="E125" s="47">
        <v>0</v>
      </c>
      <c r="F125" s="47">
        <v>0</v>
      </c>
      <c r="G125" s="47">
        <v>0</v>
      </c>
      <c r="H125" s="47">
        <v>0</v>
      </c>
      <c r="I125" s="47">
        <v>-1699392</v>
      </c>
      <c r="J125" s="47">
        <v>1203469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7"/>
        <v>-455064</v>
      </c>
      <c r="P125" s="48">
        <f t="shared" si="13"/>
        <v>-0.60807760918802989</v>
      </c>
      <c r="Q125" s="9"/>
    </row>
    <row r="126" spans="1:17">
      <c r="A126" s="12"/>
      <c r="B126" s="25">
        <v>365</v>
      </c>
      <c r="C126" s="20" t="s">
        <v>221</v>
      </c>
      <c r="D126" s="47">
        <v>35803</v>
      </c>
      <c r="E126" s="47">
        <v>18490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7"/>
        <v>54293</v>
      </c>
      <c r="P126" s="48">
        <f t="shared" si="13"/>
        <v>7.2548823101026907E-2</v>
      </c>
      <c r="Q126" s="9"/>
    </row>
    <row r="127" spans="1:17">
      <c r="A127" s="12"/>
      <c r="B127" s="25">
        <v>366</v>
      </c>
      <c r="C127" s="20" t="s">
        <v>133</v>
      </c>
      <c r="D127" s="47">
        <v>0</v>
      </c>
      <c r="E127" s="47">
        <v>42246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17"/>
        <v>42246</v>
      </c>
      <c r="P127" s="48">
        <f t="shared" si="13"/>
        <v>5.6451063318033311E-2</v>
      </c>
      <c r="Q127" s="9"/>
    </row>
    <row r="128" spans="1:17">
      <c r="A128" s="12"/>
      <c r="B128" s="25">
        <v>369.9</v>
      </c>
      <c r="C128" s="20" t="s">
        <v>134</v>
      </c>
      <c r="D128" s="47">
        <v>9896758</v>
      </c>
      <c r="E128" s="47">
        <v>6897579</v>
      </c>
      <c r="F128" s="47">
        <v>0</v>
      </c>
      <c r="G128" s="47">
        <v>498979</v>
      </c>
      <c r="H128" s="47">
        <v>0</v>
      </c>
      <c r="I128" s="47">
        <v>2616699</v>
      </c>
      <c r="J128" s="47">
        <v>5069608</v>
      </c>
      <c r="K128" s="47">
        <v>0</v>
      </c>
      <c r="L128" s="47">
        <v>0</v>
      </c>
      <c r="M128" s="47">
        <v>320810024</v>
      </c>
      <c r="N128" s="47">
        <v>0</v>
      </c>
      <c r="O128" s="47">
        <f t="shared" si="17"/>
        <v>345789647</v>
      </c>
      <c r="P128" s="48">
        <f t="shared" si="13"/>
        <v>462.06015380195493</v>
      </c>
      <c r="Q128" s="9"/>
    </row>
    <row r="129" spans="1:120" ht="15.75">
      <c r="A129" s="29" t="s">
        <v>71</v>
      </c>
      <c r="B129" s="30"/>
      <c r="C129" s="31"/>
      <c r="D129" s="32">
        <f t="shared" ref="D129:N129" si="18">SUM(D130:D135)</f>
        <v>24062611</v>
      </c>
      <c r="E129" s="32">
        <f t="shared" si="18"/>
        <v>16053631</v>
      </c>
      <c r="F129" s="32">
        <f t="shared" si="18"/>
        <v>9061102</v>
      </c>
      <c r="G129" s="32">
        <f t="shared" si="18"/>
        <v>17100000</v>
      </c>
      <c r="H129" s="32">
        <f t="shared" si="18"/>
        <v>0</v>
      </c>
      <c r="I129" s="32">
        <f t="shared" si="18"/>
        <v>20592029</v>
      </c>
      <c r="J129" s="32">
        <f t="shared" si="18"/>
        <v>4735071</v>
      </c>
      <c r="K129" s="32">
        <f t="shared" si="18"/>
        <v>0</v>
      </c>
      <c r="L129" s="32">
        <f t="shared" si="18"/>
        <v>0</v>
      </c>
      <c r="M129" s="32">
        <f t="shared" si="18"/>
        <v>0</v>
      </c>
      <c r="N129" s="32">
        <f t="shared" si="18"/>
        <v>0</v>
      </c>
      <c r="O129" s="32">
        <f t="shared" ref="O129:O136" si="19">SUM(D129:N129)</f>
        <v>91604444</v>
      </c>
      <c r="P129" s="46">
        <f t="shared" si="13"/>
        <v>122.40610397332853</v>
      </c>
      <c r="Q129" s="9"/>
    </row>
    <row r="130" spans="1:120">
      <c r="A130" s="12"/>
      <c r="B130" s="25">
        <v>381</v>
      </c>
      <c r="C130" s="20" t="s">
        <v>135</v>
      </c>
      <c r="D130" s="47">
        <v>14187952</v>
      </c>
      <c r="E130" s="47">
        <v>16020478</v>
      </c>
      <c r="F130" s="47">
        <v>9051001</v>
      </c>
      <c r="G130" s="47">
        <v>17100000</v>
      </c>
      <c r="H130" s="47">
        <v>0</v>
      </c>
      <c r="I130" s="47">
        <v>44236</v>
      </c>
      <c r="J130" s="47">
        <v>3025777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19"/>
        <v>59429444</v>
      </c>
      <c r="P130" s="48">
        <f t="shared" si="13"/>
        <v>79.412377649943537</v>
      </c>
      <c r="Q130" s="9"/>
    </row>
    <row r="131" spans="1:120">
      <c r="A131" s="12"/>
      <c r="B131" s="25">
        <v>385</v>
      </c>
      <c r="C131" s="20" t="s">
        <v>157</v>
      </c>
      <c r="D131" s="47">
        <v>0</v>
      </c>
      <c r="E131" s="47">
        <v>0</v>
      </c>
      <c r="F131" s="47">
        <v>10101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19"/>
        <v>10101</v>
      </c>
      <c r="P131" s="48">
        <f t="shared" si="13"/>
        <v>1.3497424385159648E-2</v>
      </c>
      <c r="Q131" s="9"/>
    </row>
    <row r="132" spans="1:120">
      <c r="A132" s="12"/>
      <c r="B132" s="25">
        <v>388.1</v>
      </c>
      <c r="C132" s="20" t="s">
        <v>136</v>
      </c>
      <c r="D132" s="47">
        <v>350100</v>
      </c>
      <c r="E132" s="47">
        <v>28735</v>
      </c>
      <c r="F132" s="47">
        <v>0</v>
      </c>
      <c r="G132" s="47">
        <v>0</v>
      </c>
      <c r="H132" s="47">
        <v>0</v>
      </c>
      <c r="I132" s="47">
        <v>888571</v>
      </c>
      <c r="J132" s="47">
        <v>1709294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19"/>
        <v>2976700</v>
      </c>
      <c r="P132" s="48">
        <f t="shared" si="13"/>
        <v>3.9776045111676788</v>
      </c>
      <c r="Q132" s="9"/>
    </row>
    <row r="133" spans="1:120">
      <c r="A133" s="12"/>
      <c r="B133" s="25">
        <v>389.4</v>
      </c>
      <c r="C133" s="20" t="s">
        <v>138</v>
      </c>
      <c r="D133" s="47">
        <v>0</v>
      </c>
      <c r="E133" s="47">
        <v>4418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9"/>
        <v>4418</v>
      </c>
      <c r="P133" s="48">
        <f t="shared" ref="P133:P136" si="20">(O133/P$138)</f>
        <v>5.9035363759662729E-3</v>
      </c>
      <c r="Q133" s="9"/>
    </row>
    <row r="134" spans="1:120">
      <c r="A134" s="12"/>
      <c r="B134" s="25">
        <v>389.7</v>
      </c>
      <c r="C134" s="20" t="s">
        <v>158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19659222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19"/>
        <v>19659222</v>
      </c>
      <c r="P134" s="48">
        <f t="shared" si="20"/>
        <v>26.269563648754286</v>
      </c>
      <c r="Q134" s="9"/>
    </row>
    <row r="135" spans="1:120" ht="15.75" thickBot="1">
      <c r="A135" s="12"/>
      <c r="B135" s="25">
        <v>389.9</v>
      </c>
      <c r="C135" s="20" t="s">
        <v>139</v>
      </c>
      <c r="D135" s="47">
        <v>9524559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19"/>
        <v>9524559</v>
      </c>
      <c r="P135" s="48">
        <f t="shared" si="20"/>
        <v>12.727157202701891</v>
      </c>
      <c r="Q135" s="9"/>
    </row>
    <row r="136" spans="1:120" ht="16.5" thickBot="1">
      <c r="A136" s="14" t="s">
        <v>102</v>
      </c>
      <c r="B136" s="23"/>
      <c r="C136" s="22"/>
      <c r="D136" s="15">
        <f t="shared" ref="D136:N136" si="21">SUM(D5,D19,D30,D62,D111,D121,D129)</f>
        <v>421006956</v>
      </c>
      <c r="E136" s="15">
        <f t="shared" si="21"/>
        <v>416177432</v>
      </c>
      <c r="F136" s="15">
        <f t="shared" si="21"/>
        <v>15472968</v>
      </c>
      <c r="G136" s="15">
        <f t="shared" si="21"/>
        <v>21103257</v>
      </c>
      <c r="H136" s="15">
        <f t="shared" si="21"/>
        <v>0</v>
      </c>
      <c r="I136" s="15">
        <f t="shared" si="21"/>
        <v>175576887</v>
      </c>
      <c r="J136" s="15">
        <f t="shared" si="21"/>
        <v>107597208</v>
      </c>
      <c r="K136" s="15">
        <f t="shared" si="21"/>
        <v>0</v>
      </c>
      <c r="L136" s="15">
        <f t="shared" si="21"/>
        <v>0</v>
      </c>
      <c r="M136" s="15">
        <f t="shared" si="21"/>
        <v>320810024</v>
      </c>
      <c r="N136" s="15">
        <f t="shared" si="21"/>
        <v>0</v>
      </c>
      <c r="O136" s="15">
        <f t="shared" si="19"/>
        <v>1477744732</v>
      </c>
      <c r="P136" s="38">
        <f t="shared" si="20"/>
        <v>1974.6310049240678</v>
      </c>
      <c r="Q136" s="6"/>
      <c r="R136" s="2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</row>
    <row r="137" spans="1:120">
      <c r="A137" s="16"/>
      <c r="B137" s="18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9"/>
    </row>
    <row r="138" spans="1:120">
      <c r="A138" s="41"/>
      <c r="B138" s="42"/>
      <c r="C138" s="42"/>
      <c r="D138" s="43"/>
      <c r="E138" s="43"/>
      <c r="F138" s="43"/>
      <c r="G138" s="43"/>
      <c r="H138" s="43"/>
      <c r="I138" s="43"/>
      <c r="J138" s="43"/>
      <c r="K138" s="43"/>
      <c r="L138" s="43"/>
      <c r="M138" s="49" t="s">
        <v>281</v>
      </c>
      <c r="N138" s="49"/>
      <c r="O138" s="49"/>
      <c r="P138" s="44">
        <v>748365</v>
      </c>
    </row>
    <row r="139" spans="1:120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2"/>
    </row>
    <row r="140" spans="1:120" ht="15.75" customHeight="1" thickBot="1">
      <c r="A140" s="53" t="s">
        <v>153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5"/>
    </row>
  </sheetData>
  <mergeCells count="10">
    <mergeCell ref="M138:O138"/>
    <mergeCell ref="A139:P139"/>
    <mergeCell ref="A140:P1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250039912</v>
      </c>
      <c r="E5" s="27">
        <f t="shared" si="0"/>
        <v>153079261</v>
      </c>
      <c r="F5" s="27">
        <f t="shared" si="0"/>
        <v>0</v>
      </c>
      <c r="G5" s="27">
        <f t="shared" si="0"/>
        <v>4459285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407578458</v>
      </c>
      <c r="O5" s="33">
        <f t="shared" ref="O5:O36" si="1">(N5/O$137)</f>
        <v>569.96805716762924</v>
      </c>
      <c r="P5" s="6"/>
    </row>
    <row r="6" spans="1:133">
      <c r="A6" s="12"/>
      <c r="B6" s="25">
        <v>311</v>
      </c>
      <c r="C6" s="20" t="s">
        <v>3</v>
      </c>
      <c r="D6" s="47">
        <v>202893845</v>
      </c>
      <c r="E6" s="47">
        <v>67299097</v>
      </c>
      <c r="F6" s="47">
        <v>0</v>
      </c>
      <c r="G6" s="47">
        <v>4459285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274652227</v>
      </c>
      <c r="O6" s="48">
        <f t="shared" si="1"/>
        <v>384.08064299598652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10495726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10495726</v>
      </c>
      <c r="O7" s="48">
        <f t="shared" si="1"/>
        <v>14.677489546770337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2348918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2348918</v>
      </c>
      <c r="O8" s="48">
        <f t="shared" si="1"/>
        <v>3.2847865303668069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13032670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13032670</v>
      </c>
      <c r="O9" s="48">
        <f t="shared" si="1"/>
        <v>18.225216406326478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8247849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8247849</v>
      </c>
      <c r="O10" s="48">
        <f t="shared" si="1"/>
        <v>11.53400131451985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51535503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51535503</v>
      </c>
      <c r="O11" s="48">
        <f t="shared" si="1"/>
        <v>72.068555007062045</v>
      </c>
      <c r="P11" s="9"/>
    </row>
    <row r="12" spans="1:133">
      <c r="A12" s="12"/>
      <c r="B12" s="25">
        <v>314.10000000000002</v>
      </c>
      <c r="C12" s="20" t="s">
        <v>16</v>
      </c>
      <c r="D12" s="47">
        <v>30553159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30553159</v>
      </c>
      <c r="O12" s="48">
        <f t="shared" si="1"/>
        <v>42.726312771818932</v>
      </c>
      <c r="P12" s="9"/>
    </row>
    <row r="13" spans="1:133">
      <c r="A13" s="12"/>
      <c r="B13" s="25">
        <v>314.3</v>
      </c>
      <c r="C13" s="20" t="s">
        <v>17</v>
      </c>
      <c r="D13" s="47">
        <v>5562436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5562436</v>
      </c>
      <c r="O13" s="48">
        <f t="shared" si="1"/>
        <v>7.7786516382553241</v>
      </c>
      <c r="P13" s="9"/>
    </row>
    <row r="14" spans="1:133">
      <c r="A14" s="12"/>
      <c r="B14" s="25">
        <v>314.39999999999998</v>
      </c>
      <c r="C14" s="20" t="s">
        <v>18</v>
      </c>
      <c r="D14" s="47">
        <v>621260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621260</v>
      </c>
      <c r="O14" s="48">
        <f t="shared" si="1"/>
        <v>0.86878574724859803</v>
      </c>
      <c r="P14" s="9"/>
    </row>
    <row r="15" spans="1:133">
      <c r="A15" s="12"/>
      <c r="B15" s="25">
        <v>314.7</v>
      </c>
      <c r="C15" s="20" t="s">
        <v>19</v>
      </c>
      <c r="D15" s="47">
        <v>66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66</v>
      </c>
      <c r="O15" s="48">
        <f t="shared" si="1"/>
        <v>9.2296074619977906E-5</v>
      </c>
      <c r="P15" s="9"/>
    </row>
    <row r="16" spans="1:133">
      <c r="A16" s="12"/>
      <c r="B16" s="25">
        <v>315</v>
      </c>
      <c r="C16" s="20" t="s">
        <v>177</v>
      </c>
      <c r="D16" s="47">
        <v>9247919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9247919</v>
      </c>
      <c r="O16" s="48">
        <f t="shared" si="1"/>
        <v>12.932524577325932</v>
      </c>
      <c r="P16" s="9"/>
    </row>
    <row r="17" spans="1:16">
      <c r="A17" s="12"/>
      <c r="B17" s="25">
        <v>316</v>
      </c>
      <c r="C17" s="20" t="s">
        <v>178</v>
      </c>
      <c r="D17" s="47">
        <v>1161227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1161227</v>
      </c>
      <c r="O17" s="48">
        <f t="shared" si="1"/>
        <v>1.6238893006474711</v>
      </c>
      <c r="P17" s="9"/>
    </row>
    <row r="18" spans="1:16">
      <c r="A18" s="12"/>
      <c r="B18" s="25">
        <v>319</v>
      </c>
      <c r="C18" s="20" t="s">
        <v>22</v>
      </c>
      <c r="D18" s="47">
        <v>0</v>
      </c>
      <c r="E18" s="47">
        <v>119498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119498</v>
      </c>
      <c r="O18" s="48">
        <f t="shared" si="1"/>
        <v>0.16710903522633513</v>
      </c>
      <c r="P18" s="9"/>
    </row>
    <row r="19" spans="1:16" ht="15.75">
      <c r="A19" s="29" t="s">
        <v>23</v>
      </c>
      <c r="B19" s="30"/>
      <c r="C19" s="31"/>
      <c r="D19" s="32">
        <f t="shared" ref="D19:M19" si="3">SUM(D20:D29)</f>
        <v>925874</v>
      </c>
      <c r="E19" s="32">
        <f t="shared" si="3"/>
        <v>82093895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83019769</v>
      </c>
      <c r="O19" s="46">
        <f t="shared" si="1"/>
        <v>116.09695143268679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8650236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8650236</v>
      </c>
      <c r="O20" s="48">
        <f t="shared" si="1"/>
        <v>12.096709505097261</v>
      </c>
      <c r="P20" s="9"/>
    </row>
    <row r="21" spans="1:16">
      <c r="A21" s="12"/>
      <c r="B21" s="25">
        <v>323.7</v>
      </c>
      <c r="C21" s="20" t="s">
        <v>24</v>
      </c>
      <c r="D21" s="47">
        <v>278866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4">SUM(D21:M21)</f>
        <v>278866</v>
      </c>
      <c r="O21" s="48">
        <f t="shared" si="1"/>
        <v>0.38997329007537512</v>
      </c>
      <c r="P21" s="9"/>
    </row>
    <row r="22" spans="1:16">
      <c r="A22" s="12"/>
      <c r="B22" s="25">
        <v>324.11</v>
      </c>
      <c r="C22" s="20" t="s">
        <v>25</v>
      </c>
      <c r="D22" s="47">
        <v>0</v>
      </c>
      <c r="E22" s="47">
        <v>4309545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4309545</v>
      </c>
      <c r="O22" s="48">
        <f t="shared" si="1"/>
        <v>6.0265770742144342</v>
      </c>
      <c r="P22" s="9"/>
    </row>
    <row r="23" spans="1:16">
      <c r="A23" s="12"/>
      <c r="B23" s="25">
        <v>324.12</v>
      </c>
      <c r="C23" s="20" t="s">
        <v>26</v>
      </c>
      <c r="D23" s="47">
        <v>0</v>
      </c>
      <c r="E23" s="47">
        <v>563204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563204</v>
      </c>
      <c r="O23" s="48">
        <f t="shared" si="1"/>
        <v>0.78759876379197025</v>
      </c>
      <c r="P23" s="9"/>
    </row>
    <row r="24" spans="1:16">
      <c r="A24" s="12"/>
      <c r="B24" s="25">
        <v>324.31</v>
      </c>
      <c r="C24" s="20" t="s">
        <v>27</v>
      </c>
      <c r="D24" s="47">
        <v>0</v>
      </c>
      <c r="E24" s="47">
        <v>17860726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17860726</v>
      </c>
      <c r="O24" s="48">
        <f t="shared" si="1"/>
        <v>24.976892419136053</v>
      </c>
      <c r="P24" s="9"/>
    </row>
    <row r="25" spans="1:16">
      <c r="A25" s="12"/>
      <c r="B25" s="25">
        <v>324.32</v>
      </c>
      <c r="C25" s="20" t="s">
        <v>28</v>
      </c>
      <c r="D25" s="47">
        <v>0</v>
      </c>
      <c r="E25" s="47">
        <v>3735861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3735861</v>
      </c>
      <c r="O25" s="48">
        <f t="shared" si="1"/>
        <v>5.22432281251311</v>
      </c>
      <c r="P25" s="9"/>
    </row>
    <row r="26" spans="1:16">
      <c r="A26" s="12"/>
      <c r="B26" s="25">
        <v>324.61</v>
      </c>
      <c r="C26" s="20" t="s">
        <v>29</v>
      </c>
      <c r="D26" s="47">
        <v>0</v>
      </c>
      <c r="E26" s="47">
        <v>1660150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1660150</v>
      </c>
      <c r="O26" s="48">
        <f t="shared" si="1"/>
        <v>2.3215958830357017</v>
      </c>
      <c r="P26" s="9"/>
    </row>
    <row r="27" spans="1:16">
      <c r="A27" s="12"/>
      <c r="B27" s="25">
        <v>325.10000000000002</v>
      </c>
      <c r="C27" s="20" t="s">
        <v>32</v>
      </c>
      <c r="D27" s="47">
        <v>19915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19915</v>
      </c>
      <c r="O27" s="48">
        <f t="shared" si="1"/>
        <v>2.7849641303891819E-2</v>
      </c>
      <c r="P27" s="9"/>
    </row>
    <row r="28" spans="1:16">
      <c r="A28" s="12"/>
      <c r="B28" s="25">
        <v>325.2</v>
      </c>
      <c r="C28" s="20" t="s">
        <v>33</v>
      </c>
      <c r="D28" s="47">
        <v>0</v>
      </c>
      <c r="E28" s="47">
        <v>44887257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44887257</v>
      </c>
      <c r="O28" s="48">
        <f t="shared" si="1"/>
        <v>62.771479114517057</v>
      </c>
      <c r="P28" s="9"/>
    </row>
    <row r="29" spans="1:16">
      <c r="A29" s="12"/>
      <c r="B29" s="25">
        <v>329</v>
      </c>
      <c r="C29" s="20" t="s">
        <v>34</v>
      </c>
      <c r="D29" s="47">
        <v>627093</v>
      </c>
      <c r="E29" s="47">
        <v>426916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1054009</v>
      </c>
      <c r="O29" s="48">
        <f t="shared" si="1"/>
        <v>1.4739529290019437</v>
      </c>
      <c r="P29" s="9"/>
    </row>
    <row r="30" spans="1:16" ht="15.75">
      <c r="A30" s="29" t="s">
        <v>37</v>
      </c>
      <c r="B30" s="30"/>
      <c r="C30" s="31"/>
      <c r="D30" s="32">
        <f t="shared" ref="D30:M30" si="5">SUM(D31:D59)</f>
        <v>47601933</v>
      </c>
      <c r="E30" s="32">
        <f t="shared" si="5"/>
        <v>110666171</v>
      </c>
      <c r="F30" s="32">
        <f t="shared" si="5"/>
        <v>6571892</v>
      </c>
      <c r="G30" s="32">
        <f t="shared" si="5"/>
        <v>2903429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5">
        <f>SUM(D30:M30)</f>
        <v>167743425</v>
      </c>
      <c r="O30" s="46">
        <f t="shared" si="1"/>
        <v>234.57666167894951</v>
      </c>
      <c r="P30" s="10"/>
    </row>
    <row r="31" spans="1:16">
      <c r="A31" s="12"/>
      <c r="B31" s="25">
        <v>331.1</v>
      </c>
      <c r="C31" s="20" t="s">
        <v>35</v>
      </c>
      <c r="D31" s="47">
        <v>0</v>
      </c>
      <c r="E31" s="47">
        <v>317835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317835</v>
      </c>
      <c r="O31" s="48">
        <f t="shared" si="1"/>
        <v>0.44446852843697998</v>
      </c>
      <c r="P31" s="9"/>
    </row>
    <row r="32" spans="1:16">
      <c r="A32" s="12"/>
      <c r="B32" s="25">
        <v>331.39</v>
      </c>
      <c r="C32" s="20" t="s">
        <v>40</v>
      </c>
      <c r="D32" s="47">
        <v>0</v>
      </c>
      <c r="E32" s="47">
        <v>231554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1" si="6">SUM(D32:M32)</f>
        <v>231554</v>
      </c>
      <c r="O32" s="48">
        <f t="shared" si="1"/>
        <v>0.32381098882658127</v>
      </c>
      <c r="P32" s="9"/>
    </row>
    <row r="33" spans="1:16">
      <c r="A33" s="12"/>
      <c r="B33" s="25">
        <v>331.42</v>
      </c>
      <c r="C33" s="20" t="s">
        <v>41</v>
      </c>
      <c r="D33" s="47">
        <v>0</v>
      </c>
      <c r="E33" s="47">
        <v>236641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236641</v>
      </c>
      <c r="O33" s="48">
        <f t="shared" si="1"/>
        <v>0.33092477869918474</v>
      </c>
      <c r="P33" s="9"/>
    </row>
    <row r="34" spans="1:16">
      <c r="A34" s="12"/>
      <c r="B34" s="25">
        <v>331.49</v>
      </c>
      <c r="C34" s="20" t="s">
        <v>42</v>
      </c>
      <c r="D34" s="47">
        <v>0</v>
      </c>
      <c r="E34" s="47">
        <v>832804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832804</v>
      </c>
      <c r="O34" s="48">
        <f t="shared" si="1"/>
        <v>1.1646142443608496</v>
      </c>
      <c r="P34" s="9"/>
    </row>
    <row r="35" spans="1:16">
      <c r="A35" s="12"/>
      <c r="B35" s="25">
        <v>331.5</v>
      </c>
      <c r="C35" s="20" t="s">
        <v>38</v>
      </c>
      <c r="D35" s="47">
        <v>1091736</v>
      </c>
      <c r="E35" s="47">
        <v>5311864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6403600</v>
      </c>
      <c r="O35" s="48">
        <f t="shared" si="1"/>
        <v>8.9549567187347048</v>
      </c>
      <c r="P35" s="9"/>
    </row>
    <row r="36" spans="1:16">
      <c r="A36" s="12"/>
      <c r="B36" s="25">
        <v>331.65</v>
      </c>
      <c r="C36" s="20" t="s">
        <v>43</v>
      </c>
      <c r="D36" s="47">
        <v>457711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457711</v>
      </c>
      <c r="O36" s="48">
        <f t="shared" si="1"/>
        <v>0.64007467591491984</v>
      </c>
      <c r="P36" s="9"/>
    </row>
    <row r="37" spans="1:16">
      <c r="A37" s="12"/>
      <c r="B37" s="25">
        <v>331.69</v>
      </c>
      <c r="C37" s="20" t="s">
        <v>44</v>
      </c>
      <c r="D37" s="47">
        <v>35958</v>
      </c>
      <c r="E37" s="47">
        <v>244741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280699</v>
      </c>
      <c r="O37" s="48">
        <f t="shared" ref="O37:O68" si="7">(N37/O$137)</f>
        <v>0.39253660378413907</v>
      </c>
      <c r="P37" s="9"/>
    </row>
    <row r="38" spans="1:16">
      <c r="A38" s="12"/>
      <c r="B38" s="25">
        <v>331.7</v>
      </c>
      <c r="C38" s="20" t="s">
        <v>266</v>
      </c>
      <c r="D38" s="47">
        <v>0</v>
      </c>
      <c r="E38" s="47">
        <v>5000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5000</v>
      </c>
      <c r="O38" s="48">
        <f t="shared" si="7"/>
        <v>6.9921268651498411E-3</v>
      </c>
      <c r="P38" s="9"/>
    </row>
    <row r="39" spans="1:16">
      <c r="A39" s="12"/>
      <c r="B39" s="25">
        <v>331.9</v>
      </c>
      <c r="C39" s="20" t="s">
        <v>276</v>
      </c>
      <c r="D39" s="47">
        <v>515374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515374</v>
      </c>
      <c r="O39" s="48">
        <f t="shared" si="7"/>
        <v>0.72071207819994687</v>
      </c>
      <c r="P39" s="9"/>
    </row>
    <row r="40" spans="1:16">
      <c r="A40" s="12"/>
      <c r="B40" s="25">
        <v>332</v>
      </c>
      <c r="C40" s="20" t="s">
        <v>277</v>
      </c>
      <c r="D40" s="47">
        <v>0</v>
      </c>
      <c r="E40" s="47">
        <v>87873321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87873321</v>
      </c>
      <c r="O40" s="48">
        <f t="shared" si="7"/>
        <v>122.88428169880714</v>
      </c>
      <c r="P40" s="9"/>
    </row>
    <row r="41" spans="1:16">
      <c r="A41" s="12"/>
      <c r="B41" s="25">
        <v>334.2</v>
      </c>
      <c r="C41" s="20" t="s">
        <v>39</v>
      </c>
      <c r="D41" s="47">
        <v>0</v>
      </c>
      <c r="E41" s="47">
        <v>508623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508623</v>
      </c>
      <c r="O41" s="48">
        <f t="shared" si="7"/>
        <v>0.71127130850662157</v>
      </c>
      <c r="P41" s="9"/>
    </row>
    <row r="42" spans="1:16">
      <c r="A42" s="12"/>
      <c r="B42" s="25">
        <v>334.34</v>
      </c>
      <c r="C42" s="20" t="s">
        <v>45</v>
      </c>
      <c r="D42" s="47">
        <v>0</v>
      </c>
      <c r="E42" s="47">
        <v>47310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47310</v>
      </c>
      <c r="O42" s="48">
        <f t="shared" si="7"/>
        <v>6.6159504398047797E-2</v>
      </c>
      <c r="P42" s="9"/>
    </row>
    <row r="43" spans="1:16">
      <c r="A43" s="12"/>
      <c r="B43" s="25">
        <v>334.39</v>
      </c>
      <c r="C43" s="20" t="s">
        <v>46</v>
      </c>
      <c r="D43" s="47">
        <v>239187</v>
      </c>
      <c r="E43" s="47">
        <v>1078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8" si="8">SUM(D43:M43)</f>
        <v>240265</v>
      </c>
      <c r="O43" s="48">
        <f t="shared" si="7"/>
        <v>0.33599267225104534</v>
      </c>
      <c r="P43" s="9"/>
    </row>
    <row r="44" spans="1:16">
      <c r="A44" s="12"/>
      <c r="B44" s="25">
        <v>334.49</v>
      </c>
      <c r="C44" s="20" t="s">
        <v>47</v>
      </c>
      <c r="D44" s="47">
        <v>0</v>
      </c>
      <c r="E44" s="47">
        <v>34660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34660</v>
      </c>
      <c r="O44" s="48">
        <f t="shared" si="7"/>
        <v>4.84694234292187E-2</v>
      </c>
      <c r="P44" s="9"/>
    </row>
    <row r="45" spans="1:16">
      <c r="A45" s="12"/>
      <c r="B45" s="25">
        <v>334.5</v>
      </c>
      <c r="C45" s="20" t="s">
        <v>48</v>
      </c>
      <c r="D45" s="47">
        <v>0</v>
      </c>
      <c r="E45" s="47">
        <v>2115876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2115876</v>
      </c>
      <c r="O45" s="48">
        <f t="shared" si="7"/>
        <v>2.9588946845851569</v>
      </c>
      <c r="P45" s="9"/>
    </row>
    <row r="46" spans="1:16">
      <c r="A46" s="12"/>
      <c r="B46" s="25">
        <v>334.69</v>
      </c>
      <c r="C46" s="20" t="s">
        <v>49</v>
      </c>
      <c r="D46" s="47">
        <v>0</v>
      </c>
      <c r="E46" s="47">
        <v>1765784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1765784</v>
      </c>
      <c r="O46" s="48">
        <f t="shared" si="7"/>
        <v>2.4693171488903496</v>
      </c>
      <c r="P46" s="9"/>
    </row>
    <row r="47" spans="1:16">
      <c r="A47" s="12"/>
      <c r="B47" s="25">
        <v>334.7</v>
      </c>
      <c r="C47" s="20" t="s">
        <v>50</v>
      </c>
      <c r="D47" s="47">
        <v>0</v>
      </c>
      <c r="E47" s="47">
        <v>101364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101364</v>
      </c>
      <c r="O47" s="48">
        <f t="shared" si="7"/>
        <v>0.1417499895118097</v>
      </c>
      <c r="P47" s="9"/>
    </row>
    <row r="48" spans="1:16">
      <c r="A48" s="12"/>
      <c r="B48" s="25">
        <v>334.82</v>
      </c>
      <c r="C48" s="20" t="s">
        <v>225</v>
      </c>
      <c r="D48" s="47">
        <v>0</v>
      </c>
      <c r="E48" s="47">
        <v>651958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651958</v>
      </c>
      <c r="O48" s="48">
        <f t="shared" si="7"/>
        <v>0.91171460934987203</v>
      </c>
      <c r="P48" s="9"/>
    </row>
    <row r="49" spans="1:16">
      <c r="A49" s="12"/>
      <c r="B49" s="25">
        <v>334.9</v>
      </c>
      <c r="C49" s="20" t="s">
        <v>51</v>
      </c>
      <c r="D49" s="47">
        <v>0</v>
      </c>
      <c r="E49" s="47">
        <v>232189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232189</v>
      </c>
      <c r="O49" s="48">
        <f t="shared" si="7"/>
        <v>0.32469898893845528</v>
      </c>
      <c r="P49" s="9"/>
    </row>
    <row r="50" spans="1:16">
      <c r="A50" s="12"/>
      <c r="B50" s="25">
        <v>335.12</v>
      </c>
      <c r="C50" s="20" t="s">
        <v>179</v>
      </c>
      <c r="D50" s="47">
        <v>7943799</v>
      </c>
      <c r="E50" s="47">
        <v>69707</v>
      </c>
      <c r="F50" s="47">
        <v>4726134</v>
      </c>
      <c r="G50" s="47">
        <v>2903429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15643069</v>
      </c>
      <c r="O50" s="48">
        <f t="shared" si="7"/>
        <v>21.875664601658531</v>
      </c>
      <c r="P50" s="9"/>
    </row>
    <row r="51" spans="1:16">
      <c r="A51" s="12"/>
      <c r="B51" s="25">
        <v>335.13</v>
      </c>
      <c r="C51" s="20" t="s">
        <v>180</v>
      </c>
      <c r="D51" s="47">
        <v>158947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158947</v>
      </c>
      <c r="O51" s="48">
        <f t="shared" si="7"/>
        <v>0.22227551776699436</v>
      </c>
      <c r="P51" s="9"/>
    </row>
    <row r="52" spans="1:16">
      <c r="A52" s="12"/>
      <c r="B52" s="25">
        <v>335.14</v>
      </c>
      <c r="C52" s="20" t="s">
        <v>181</v>
      </c>
      <c r="D52" s="47">
        <v>213732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213732</v>
      </c>
      <c r="O52" s="48">
        <f t="shared" si="7"/>
        <v>0.2988882518284412</v>
      </c>
      <c r="P52" s="9"/>
    </row>
    <row r="53" spans="1:16">
      <c r="A53" s="12"/>
      <c r="B53" s="25">
        <v>335.15</v>
      </c>
      <c r="C53" s="20" t="s">
        <v>182</v>
      </c>
      <c r="D53" s="47">
        <v>181581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181581</v>
      </c>
      <c r="O53" s="48">
        <f t="shared" si="7"/>
        <v>0.25392747766015467</v>
      </c>
      <c r="P53" s="9"/>
    </row>
    <row r="54" spans="1:16">
      <c r="A54" s="12"/>
      <c r="B54" s="25">
        <v>335.16</v>
      </c>
      <c r="C54" s="20" t="s">
        <v>183</v>
      </c>
      <c r="D54" s="47">
        <v>446500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446500</v>
      </c>
      <c r="O54" s="48">
        <f t="shared" si="7"/>
        <v>0.6243969290578808</v>
      </c>
      <c r="P54" s="9"/>
    </row>
    <row r="55" spans="1:16">
      <c r="A55" s="12"/>
      <c r="B55" s="25">
        <v>335.18</v>
      </c>
      <c r="C55" s="20" t="s">
        <v>184</v>
      </c>
      <c r="D55" s="47">
        <v>36263479</v>
      </c>
      <c r="E55" s="47">
        <v>0</v>
      </c>
      <c r="F55" s="47">
        <v>1845758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38109237</v>
      </c>
      <c r="O55" s="48">
        <f t="shared" si="7"/>
        <v>53.292923967612467</v>
      </c>
      <c r="P55" s="9"/>
    </row>
    <row r="56" spans="1:16">
      <c r="A56" s="12"/>
      <c r="B56" s="25">
        <v>335.19</v>
      </c>
      <c r="C56" s="20" t="s">
        <v>185</v>
      </c>
      <c r="D56" s="47">
        <v>53929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53929</v>
      </c>
      <c r="O56" s="48">
        <f t="shared" si="7"/>
        <v>7.5415681942133161E-2</v>
      </c>
      <c r="P56" s="9"/>
    </row>
    <row r="57" spans="1:16">
      <c r="A57" s="12"/>
      <c r="B57" s="25">
        <v>335.21</v>
      </c>
      <c r="C57" s="20" t="s">
        <v>58</v>
      </c>
      <c r="D57" s="47">
        <v>0</v>
      </c>
      <c r="E57" s="47">
        <v>69924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69924</v>
      </c>
      <c r="O57" s="48">
        <f t="shared" si="7"/>
        <v>9.7783495783747496E-2</v>
      </c>
      <c r="P57" s="9"/>
    </row>
    <row r="58" spans="1:16">
      <c r="A58" s="12"/>
      <c r="B58" s="25">
        <v>335.49</v>
      </c>
      <c r="C58" s="20" t="s">
        <v>59</v>
      </c>
      <c r="D58" s="47">
        <v>0</v>
      </c>
      <c r="E58" s="47">
        <v>10007202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10007202</v>
      </c>
      <c r="O58" s="48">
        <f t="shared" si="7"/>
        <v>13.994325189836244</v>
      </c>
      <c r="P58" s="9"/>
    </row>
    <row r="59" spans="1:16">
      <c r="A59" s="12"/>
      <c r="B59" s="25">
        <v>338</v>
      </c>
      <c r="C59" s="20" t="s">
        <v>63</v>
      </c>
      <c r="D59" s="47">
        <v>0</v>
      </c>
      <c r="E59" s="47">
        <v>6736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6736</v>
      </c>
      <c r="O59" s="48">
        <f t="shared" si="7"/>
        <v>9.4197933127298655E-3</v>
      </c>
      <c r="P59" s="9"/>
    </row>
    <row r="60" spans="1:16" ht="15.75">
      <c r="A60" s="29" t="s">
        <v>69</v>
      </c>
      <c r="B60" s="30"/>
      <c r="C60" s="31"/>
      <c r="D60" s="32">
        <f t="shared" ref="D60:M60" si="9">SUM(D61:D109)</f>
        <v>67863261</v>
      </c>
      <c r="E60" s="32">
        <f t="shared" si="9"/>
        <v>19846289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141505547</v>
      </c>
      <c r="J60" s="32">
        <f t="shared" si="9"/>
        <v>90870950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>SUM(D60:M60)</f>
        <v>320086047</v>
      </c>
      <c r="O60" s="46">
        <f t="shared" si="7"/>
        <v>447.61644967766296</v>
      </c>
      <c r="P60" s="10"/>
    </row>
    <row r="61" spans="1:16">
      <c r="A61" s="12"/>
      <c r="B61" s="25">
        <v>341.1</v>
      </c>
      <c r="C61" s="20" t="s">
        <v>186</v>
      </c>
      <c r="D61" s="47">
        <v>4853495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90870950</v>
      </c>
      <c r="K61" s="47">
        <v>0</v>
      </c>
      <c r="L61" s="47">
        <v>0</v>
      </c>
      <c r="M61" s="47">
        <v>0</v>
      </c>
      <c r="N61" s="47">
        <f>SUM(D61:M61)</f>
        <v>95724445</v>
      </c>
      <c r="O61" s="48">
        <f t="shared" si="7"/>
        <v>133.86349270721169</v>
      </c>
      <c r="P61" s="9"/>
    </row>
    <row r="62" spans="1:16">
      <c r="A62" s="12"/>
      <c r="B62" s="25">
        <v>341.15</v>
      </c>
      <c r="C62" s="20" t="s">
        <v>187</v>
      </c>
      <c r="D62" s="47">
        <v>0</v>
      </c>
      <c r="E62" s="47">
        <v>1871535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09" si="10">SUM(D62:M62)</f>
        <v>1871535</v>
      </c>
      <c r="O62" s="48">
        <f t="shared" si="7"/>
        <v>2.6172020305136416</v>
      </c>
      <c r="P62" s="9"/>
    </row>
    <row r="63" spans="1:16">
      <c r="A63" s="12"/>
      <c r="B63" s="25">
        <v>341.51</v>
      </c>
      <c r="C63" s="20" t="s">
        <v>188</v>
      </c>
      <c r="D63" s="47">
        <v>7460620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7460620</v>
      </c>
      <c r="O63" s="48">
        <f t="shared" si="7"/>
        <v>10.433120306534843</v>
      </c>
      <c r="P63" s="9"/>
    </row>
    <row r="64" spans="1:16">
      <c r="A64" s="12"/>
      <c r="B64" s="25">
        <v>341.52</v>
      </c>
      <c r="C64" s="20" t="s">
        <v>189</v>
      </c>
      <c r="D64" s="47">
        <v>375229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375229</v>
      </c>
      <c r="O64" s="48">
        <f t="shared" si="7"/>
        <v>0.52472975429666191</v>
      </c>
      <c r="P64" s="9"/>
    </row>
    <row r="65" spans="1:16">
      <c r="A65" s="12"/>
      <c r="B65" s="25">
        <v>341.53</v>
      </c>
      <c r="C65" s="20" t="s">
        <v>190</v>
      </c>
      <c r="D65" s="47">
        <v>4855466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4855466</v>
      </c>
      <c r="O65" s="48">
        <f t="shared" si="7"/>
        <v>6.7900068522843275</v>
      </c>
      <c r="P65" s="9"/>
    </row>
    <row r="66" spans="1:16">
      <c r="A66" s="12"/>
      <c r="B66" s="25">
        <v>341.55</v>
      </c>
      <c r="C66" s="20" t="s">
        <v>191</v>
      </c>
      <c r="D66" s="47">
        <v>4495766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4495766</v>
      </c>
      <c r="O66" s="48">
        <f t="shared" si="7"/>
        <v>6.2869932456054487</v>
      </c>
      <c r="P66" s="9"/>
    </row>
    <row r="67" spans="1:16">
      <c r="A67" s="12"/>
      <c r="B67" s="25">
        <v>341.56</v>
      </c>
      <c r="C67" s="20" t="s">
        <v>273</v>
      </c>
      <c r="D67" s="47">
        <v>491711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491711</v>
      </c>
      <c r="O67" s="48">
        <f t="shared" si="7"/>
        <v>0.68762113859793872</v>
      </c>
      <c r="P67" s="9"/>
    </row>
    <row r="68" spans="1:16">
      <c r="A68" s="12"/>
      <c r="B68" s="25">
        <v>341.8</v>
      </c>
      <c r="C68" s="20" t="s">
        <v>192</v>
      </c>
      <c r="D68" s="47">
        <v>1655155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1655155</v>
      </c>
      <c r="O68" s="48">
        <f t="shared" si="7"/>
        <v>2.314610748297417</v>
      </c>
      <c r="P68" s="9"/>
    </row>
    <row r="69" spans="1:16">
      <c r="A69" s="12"/>
      <c r="B69" s="25">
        <v>341.9</v>
      </c>
      <c r="C69" s="20" t="s">
        <v>193</v>
      </c>
      <c r="D69" s="47">
        <v>1222300</v>
      </c>
      <c r="E69" s="47">
        <v>339659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1561959</v>
      </c>
      <c r="O69" s="48">
        <f t="shared" ref="O69:O100" si="11">(N69/O$137)</f>
        <v>2.184283097232516</v>
      </c>
      <c r="P69" s="9"/>
    </row>
    <row r="70" spans="1:16">
      <c r="A70" s="12"/>
      <c r="B70" s="25">
        <v>342.1</v>
      </c>
      <c r="C70" s="20" t="s">
        <v>80</v>
      </c>
      <c r="D70" s="47">
        <v>8406578</v>
      </c>
      <c r="E70" s="47">
        <v>282637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8689215</v>
      </c>
      <c r="O70" s="48">
        <f t="shared" si="11"/>
        <v>12.151218727712596</v>
      </c>
      <c r="P70" s="9"/>
    </row>
    <row r="71" spans="1:16">
      <c r="A71" s="12"/>
      <c r="B71" s="25">
        <v>342.2</v>
      </c>
      <c r="C71" s="20" t="s">
        <v>149</v>
      </c>
      <c r="D71" s="47">
        <v>0</v>
      </c>
      <c r="E71" s="47">
        <v>2025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2025</v>
      </c>
      <c r="O71" s="48">
        <f t="shared" si="11"/>
        <v>2.8318113803856857E-3</v>
      </c>
      <c r="P71" s="9"/>
    </row>
    <row r="72" spans="1:16">
      <c r="A72" s="12"/>
      <c r="B72" s="25">
        <v>342.3</v>
      </c>
      <c r="C72" s="20" t="s">
        <v>81</v>
      </c>
      <c r="D72" s="47">
        <v>1059640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1059640</v>
      </c>
      <c r="O72" s="48">
        <f t="shared" si="11"/>
        <v>1.4818274622774756</v>
      </c>
      <c r="P72" s="9"/>
    </row>
    <row r="73" spans="1:16">
      <c r="A73" s="12"/>
      <c r="B73" s="25">
        <v>342.4</v>
      </c>
      <c r="C73" s="20" t="s">
        <v>82</v>
      </c>
      <c r="D73" s="47">
        <v>0</v>
      </c>
      <c r="E73" s="47">
        <v>3111321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3111321</v>
      </c>
      <c r="O73" s="48">
        <f t="shared" si="11"/>
        <v>4.3509502300409739</v>
      </c>
      <c r="P73" s="9"/>
    </row>
    <row r="74" spans="1:16">
      <c r="A74" s="12"/>
      <c r="B74" s="25">
        <v>342.5</v>
      </c>
      <c r="C74" s="20" t="s">
        <v>83</v>
      </c>
      <c r="D74" s="47">
        <v>20</v>
      </c>
      <c r="E74" s="47">
        <v>2917684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2917704</v>
      </c>
      <c r="O74" s="48">
        <f t="shared" si="11"/>
        <v>4.0801913045910307</v>
      </c>
      <c r="P74" s="9"/>
    </row>
    <row r="75" spans="1:16">
      <c r="A75" s="12"/>
      <c r="B75" s="25">
        <v>342.6</v>
      </c>
      <c r="C75" s="20" t="s">
        <v>84</v>
      </c>
      <c r="D75" s="47">
        <v>24810989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24810989</v>
      </c>
      <c r="O75" s="48">
        <f t="shared" si="11"/>
        <v>34.696316547567442</v>
      </c>
      <c r="P75" s="9"/>
    </row>
    <row r="76" spans="1:16">
      <c r="A76" s="12"/>
      <c r="B76" s="25">
        <v>342.9</v>
      </c>
      <c r="C76" s="20" t="s">
        <v>85</v>
      </c>
      <c r="D76" s="47">
        <v>2867872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2867872</v>
      </c>
      <c r="O76" s="48">
        <f t="shared" si="11"/>
        <v>4.0105049714022014</v>
      </c>
      <c r="P76" s="9"/>
    </row>
    <row r="77" spans="1:16">
      <c r="A77" s="12"/>
      <c r="B77" s="25">
        <v>343.4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44373805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44373805</v>
      </c>
      <c r="O77" s="48">
        <f t="shared" si="11"/>
        <v>62.053454809884073</v>
      </c>
      <c r="P77" s="9"/>
    </row>
    <row r="78" spans="1:16">
      <c r="A78" s="12"/>
      <c r="B78" s="25">
        <v>343.6</v>
      </c>
      <c r="C78" s="20" t="s">
        <v>87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92061354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92061354</v>
      </c>
      <c r="O78" s="48">
        <f t="shared" si="11"/>
        <v>128.74093330909395</v>
      </c>
      <c r="P78" s="9"/>
    </row>
    <row r="79" spans="1:16">
      <c r="A79" s="12"/>
      <c r="B79" s="25">
        <v>343.7</v>
      </c>
      <c r="C79" s="20" t="s">
        <v>88</v>
      </c>
      <c r="D79" s="47">
        <v>0</v>
      </c>
      <c r="E79" s="47">
        <v>346372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346372</v>
      </c>
      <c r="O79" s="48">
        <f t="shared" si="11"/>
        <v>0.48437539330713614</v>
      </c>
      <c r="P79" s="9"/>
    </row>
    <row r="80" spans="1:16">
      <c r="A80" s="12"/>
      <c r="B80" s="25">
        <v>344.9</v>
      </c>
      <c r="C80" s="20" t="s">
        <v>194</v>
      </c>
      <c r="D80" s="47">
        <v>1448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1448</v>
      </c>
      <c r="O80" s="48">
        <f t="shared" si="11"/>
        <v>2.024919940147394E-3</v>
      </c>
      <c r="P80" s="9"/>
    </row>
    <row r="81" spans="1:16">
      <c r="A81" s="12"/>
      <c r="B81" s="25">
        <v>346.2</v>
      </c>
      <c r="C81" s="20" t="s">
        <v>91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5070388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5070388</v>
      </c>
      <c r="O81" s="48">
        <f t="shared" si="11"/>
        <v>7.0905592303066749</v>
      </c>
      <c r="P81" s="9"/>
    </row>
    <row r="82" spans="1:16">
      <c r="A82" s="12"/>
      <c r="B82" s="25">
        <v>346.9</v>
      </c>
      <c r="C82" s="20" t="s">
        <v>92</v>
      </c>
      <c r="D82" s="47">
        <v>734177</v>
      </c>
      <c r="E82" s="47">
        <v>687886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1422063</v>
      </c>
      <c r="O82" s="48">
        <f t="shared" si="11"/>
        <v>1.9886489812471158</v>
      </c>
      <c r="P82" s="9"/>
    </row>
    <row r="83" spans="1:16">
      <c r="A83" s="12"/>
      <c r="B83" s="25">
        <v>347.2</v>
      </c>
      <c r="C83" s="20" t="s">
        <v>93</v>
      </c>
      <c r="D83" s="47">
        <v>0</v>
      </c>
      <c r="E83" s="47">
        <v>652580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652580</v>
      </c>
      <c r="O83" s="48">
        <f t="shared" si="11"/>
        <v>0.9125844299318967</v>
      </c>
      <c r="P83" s="9"/>
    </row>
    <row r="84" spans="1:16">
      <c r="A84" s="12"/>
      <c r="B84" s="25">
        <v>348.11</v>
      </c>
      <c r="C84" s="20" t="s">
        <v>195</v>
      </c>
      <c r="D84" s="47">
        <v>0</v>
      </c>
      <c r="E84" s="47">
        <v>36471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36471</v>
      </c>
      <c r="O84" s="48">
        <f t="shared" si="11"/>
        <v>5.1001971779775973E-2</v>
      </c>
      <c r="P84" s="9"/>
    </row>
    <row r="85" spans="1:16">
      <c r="A85" s="12"/>
      <c r="B85" s="25">
        <v>348.12</v>
      </c>
      <c r="C85" s="20" t="s">
        <v>196</v>
      </c>
      <c r="D85" s="47">
        <v>0</v>
      </c>
      <c r="E85" s="47">
        <v>138538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101" si="12">SUM(D85:M85)</f>
        <v>138538</v>
      </c>
      <c r="O85" s="48">
        <f t="shared" si="11"/>
        <v>0.19373505432882573</v>
      </c>
      <c r="P85" s="9"/>
    </row>
    <row r="86" spans="1:16">
      <c r="A86" s="12"/>
      <c r="B86" s="25">
        <v>348.13</v>
      </c>
      <c r="C86" s="20" t="s">
        <v>197</v>
      </c>
      <c r="D86" s="47">
        <v>0</v>
      </c>
      <c r="E86" s="47">
        <v>784770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784770</v>
      </c>
      <c r="O86" s="48">
        <f t="shared" si="11"/>
        <v>1.0974422799927281</v>
      </c>
      <c r="P86" s="9"/>
    </row>
    <row r="87" spans="1:16">
      <c r="A87" s="12"/>
      <c r="B87" s="25">
        <v>348.21</v>
      </c>
      <c r="C87" s="20" t="s">
        <v>198</v>
      </c>
      <c r="D87" s="47">
        <v>0</v>
      </c>
      <c r="E87" s="47">
        <v>880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880</v>
      </c>
      <c r="O87" s="48">
        <f t="shared" si="11"/>
        <v>1.2306143282663721E-3</v>
      </c>
      <c r="P87" s="9"/>
    </row>
    <row r="88" spans="1:16">
      <c r="A88" s="12"/>
      <c r="B88" s="25">
        <v>348.22</v>
      </c>
      <c r="C88" s="20" t="s">
        <v>199</v>
      </c>
      <c r="D88" s="47">
        <v>0</v>
      </c>
      <c r="E88" s="47">
        <v>89008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89008</v>
      </c>
      <c r="O88" s="48">
        <f t="shared" si="11"/>
        <v>0.12447104560265142</v>
      </c>
      <c r="P88" s="9"/>
    </row>
    <row r="89" spans="1:16">
      <c r="A89" s="12"/>
      <c r="B89" s="25">
        <v>348.23</v>
      </c>
      <c r="C89" s="20" t="s">
        <v>200</v>
      </c>
      <c r="D89" s="47">
        <v>69496</v>
      </c>
      <c r="E89" s="47">
        <v>346502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415998</v>
      </c>
      <c r="O89" s="48">
        <f t="shared" si="11"/>
        <v>0.58174215832972076</v>
      </c>
      <c r="P89" s="9"/>
    </row>
    <row r="90" spans="1:16">
      <c r="A90" s="12"/>
      <c r="B90" s="25">
        <v>348.31</v>
      </c>
      <c r="C90" s="20" t="s">
        <v>201</v>
      </c>
      <c r="D90" s="47">
        <v>0</v>
      </c>
      <c r="E90" s="47">
        <v>2934602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2934602</v>
      </c>
      <c r="O90" s="48">
        <f t="shared" si="11"/>
        <v>4.103821896544491</v>
      </c>
      <c r="P90" s="9"/>
    </row>
    <row r="91" spans="1:16">
      <c r="A91" s="12"/>
      <c r="B91" s="25">
        <v>348.32</v>
      </c>
      <c r="C91" s="20" t="s">
        <v>202</v>
      </c>
      <c r="D91" s="47">
        <v>0</v>
      </c>
      <c r="E91" s="47">
        <v>35394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35394</v>
      </c>
      <c r="O91" s="48">
        <f t="shared" si="11"/>
        <v>4.9495867653022697E-2</v>
      </c>
      <c r="P91" s="9"/>
    </row>
    <row r="92" spans="1:16">
      <c r="A92" s="12"/>
      <c r="B92" s="25">
        <v>348.41</v>
      </c>
      <c r="C92" s="20" t="s">
        <v>203</v>
      </c>
      <c r="D92" s="47">
        <v>0</v>
      </c>
      <c r="E92" s="47">
        <v>1458212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1458212</v>
      </c>
      <c r="O92" s="48">
        <f t="shared" si="11"/>
        <v>2.039200660056776</v>
      </c>
      <c r="P92" s="9"/>
    </row>
    <row r="93" spans="1:16">
      <c r="A93" s="12"/>
      <c r="B93" s="25">
        <v>348.42</v>
      </c>
      <c r="C93" s="20" t="s">
        <v>204</v>
      </c>
      <c r="D93" s="47">
        <v>0</v>
      </c>
      <c r="E93" s="47">
        <v>364660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364660</v>
      </c>
      <c r="O93" s="48">
        <f t="shared" si="11"/>
        <v>0.50994979652910821</v>
      </c>
      <c r="P93" s="9"/>
    </row>
    <row r="94" spans="1:16">
      <c r="A94" s="12"/>
      <c r="B94" s="25">
        <v>348.48</v>
      </c>
      <c r="C94" s="20" t="s">
        <v>205</v>
      </c>
      <c r="D94" s="47">
        <v>0</v>
      </c>
      <c r="E94" s="47">
        <v>142694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142694</v>
      </c>
      <c r="O94" s="48">
        <f t="shared" si="11"/>
        <v>0.19954691017913828</v>
      </c>
      <c r="P94" s="9"/>
    </row>
    <row r="95" spans="1:16">
      <c r="A95" s="12"/>
      <c r="B95" s="25">
        <v>348.52</v>
      </c>
      <c r="C95" s="20" t="s">
        <v>231</v>
      </c>
      <c r="D95" s="47">
        <v>0</v>
      </c>
      <c r="E95" s="47">
        <v>738443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738443</v>
      </c>
      <c r="O95" s="48">
        <f t="shared" si="11"/>
        <v>1.0326574277363689</v>
      </c>
      <c r="P95" s="9"/>
    </row>
    <row r="96" spans="1:16">
      <c r="A96" s="12"/>
      <c r="B96" s="25">
        <v>348.53</v>
      </c>
      <c r="C96" s="20" t="s">
        <v>232</v>
      </c>
      <c r="D96" s="47">
        <v>0</v>
      </c>
      <c r="E96" s="47">
        <v>1543344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1543344</v>
      </c>
      <c r="O96" s="48">
        <f t="shared" si="11"/>
        <v>2.1582514089135634</v>
      </c>
      <c r="P96" s="9"/>
    </row>
    <row r="97" spans="1:16">
      <c r="A97" s="12"/>
      <c r="B97" s="25">
        <v>348.61</v>
      </c>
      <c r="C97" s="20" t="s">
        <v>206</v>
      </c>
      <c r="D97" s="47">
        <v>0</v>
      </c>
      <c r="E97" s="47">
        <v>585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585</v>
      </c>
      <c r="O97" s="48">
        <f t="shared" si="11"/>
        <v>8.1807884322253148E-4</v>
      </c>
      <c r="P97" s="9"/>
    </row>
    <row r="98" spans="1:16">
      <c r="A98" s="12"/>
      <c r="B98" s="25">
        <v>348.62</v>
      </c>
      <c r="C98" s="20" t="s">
        <v>207</v>
      </c>
      <c r="D98" s="47">
        <v>0</v>
      </c>
      <c r="E98" s="47">
        <v>6770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6770</v>
      </c>
      <c r="O98" s="48">
        <f t="shared" si="11"/>
        <v>9.4673397754128849E-3</v>
      </c>
      <c r="P98" s="9"/>
    </row>
    <row r="99" spans="1:16">
      <c r="A99" s="12"/>
      <c r="B99" s="25">
        <v>348.63</v>
      </c>
      <c r="C99" s="20" t="s">
        <v>208</v>
      </c>
      <c r="D99" s="47">
        <v>21638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21638</v>
      </c>
      <c r="O99" s="48">
        <f t="shared" si="11"/>
        <v>3.0259128221622453E-2</v>
      </c>
      <c r="P99" s="9"/>
    </row>
    <row r="100" spans="1:16">
      <c r="A100" s="12"/>
      <c r="B100" s="25">
        <v>348.71</v>
      </c>
      <c r="C100" s="20" t="s">
        <v>209</v>
      </c>
      <c r="D100" s="47">
        <v>0</v>
      </c>
      <c r="E100" s="47">
        <v>454005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454005</v>
      </c>
      <c r="O100" s="48">
        <f t="shared" si="11"/>
        <v>0.63489211148247071</v>
      </c>
      <c r="P100" s="9"/>
    </row>
    <row r="101" spans="1:16">
      <c r="A101" s="12"/>
      <c r="B101" s="25">
        <v>348.72</v>
      </c>
      <c r="C101" s="20" t="s">
        <v>210</v>
      </c>
      <c r="D101" s="47">
        <v>0</v>
      </c>
      <c r="E101" s="47">
        <v>61247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61247</v>
      </c>
      <c r="O101" s="48">
        <f t="shared" ref="O101:O132" si="13">(N101/O$137)</f>
        <v>8.5649358821966462E-2</v>
      </c>
      <c r="P101" s="9"/>
    </row>
    <row r="102" spans="1:16">
      <c r="A102" s="12"/>
      <c r="B102" s="25">
        <v>348.86</v>
      </c>
      <c r="C102" s="20" t="s">
        <v>211</v>
      </c>
      <c r="D102" s="47">
        <v>4655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4655</v>
      </c>
      <c r="O102" s="48">
        <f t="shared" si="13"/>
        <v>6.5096701114545023E-3</v>
      </c>
      <c r="P102" s="9"/>
    </row>
    <row r="103" spans="1:16">
      <c r="A103" s="12"/>
      <c r="B103" s="25">
        <v>348.88</v>
      </c>
      <c r="C103" s="20" t="s">
        <v>212</v>
      </c>
      <c r="D103" s="47">
        <v>849872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849872</v>
      </c>
      <c r="O103" s="48">
        <f t="shared" si="13"/>
        <v>1.1884825686277252</v>
      </c>
      <c r="P103" s="9"/>
    </row>
    <row r="104" spans="1:16">
      <c r="A104" s="12"/>
      <c r="B104" s="25">
        <v>348.92099999999999</v>
      </c>
      <c r="C104" s="20" t="s">
        <v>213</v>
      </c>
      <c r="D104" s="47">
        <v>137382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137382</v>
      </c>
      <c r="O104" s="48">
        <f t="shared" si="13"/>
        <v>0.19211847459760309</v>
      </c>
      <c r="P104" s="9"/>
    </row>
    <row r="105" spans="1:16">
      <c r="A105" s="12"/>
      <c r="B105" s="25">
        <v>348.92200000000003</v>
      </c>
      <c r="C105" s="20" t="s">
        <v>214</v>
      </c>
      <c r="D105" s="47">
        <v>137382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137382</v>
      </c>
      <c r="O105" s="48">
        <f t="shared" si="13"/>
        <v>0.19211847459760309</v>
      </c>
      <c r="P105" s="9"/>
    </row>
    <row r="106" spans="1:16">
      <c r="A106" s="12"/>
      <c r="B106" s="25">
        <v>348.923</v>
      </c>
      <c r="C106" s="20" t="s">
        <v>215</v>
      </c>
      <c r="D106" s="47">
        <v>137382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137382</v>
      </c>
      <c r="O106" s="48">
        <f t="shared" si="13"/>
        <v>0.19211847459760309</v>
      </c>
      <c r="P106" s="9"/>
    </row>
    <row r="107" spans="1:16">
      <c r="A107" s="12"/>
      <c r="B107" s="25">
        <v>348.92399999999998</v>
      </c>
      <c r="C107" s="20" t="s">
        <v>216</v>
      </c>
      <c r="D107" s="47">
        <v>137382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137382</v>
      </c>
      <c r="O107" s="48">
        <f t="shared" si="13"/>
        <v>0.19211847459760309</v>
      </c>
      <c r="P107" s="9"/>
    </row>
    <row r="108" spans="1:16">
      <c r="A108" s="12"/>
      <c r="B108" s="25">
        <v>348.93</v>
      </c>
      <c r="C108" s="20" t="s">
        <v>217</v>
      </c>
      <c r="D108" s="47">
        <v>1453624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1453624</v>
      </c>
      <c r="O108" s="48">
        <f t="shared" si="13"/>
        <v>2.0327846844453146</v>
      </c>
      <c r="P108" s="9"/>
    </row>
    <row r="109" spans="1:16">
      <c r="A109" s="12"/>
      <c r="B109" s="25">
        <v>349</v>
      </c>
      <c r="C109" s="20" t="s">
        <v>1</v>
      </c>
      <c r="D109" s="47">
        <v>1623982</v>
      </c>
      <c r="E109" s="47">
        <v>498465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2122447</v>
      </c>
      <c r="O109" s="48">
        <f t="shared" si="13"/>
        <v>2.9680837377113369</v>
      </c>
      <c r="P109" s="9"/>
    </row>
    <row r="110" spans="1:16" ht="15.75">
      <c r="A110" s="29" t="s">
        <v>70</v>
      </c>
      <c r="B110" s="30"/>
      <c r="C110" s="31"/>
      <c r="D110" s="32">
        <f t="shared" ref="D110:M110" si="14">SUM(D111:D119)</f>
        <v>1806824</v>
      </c>
      <c r="E110" s="32">
        <f t="shared" si="14"/>
        <v>3608454</v>
      </c>
      <c r="F110" s="32">
        <f t="shared" si="14"/>
        <v>0</v>
      </c>
      <c r="G110" s="32">
        <f t="shared" si="14"/>
        <v>0</v>
      </c>
      <c r="H110" s="32">
        <f t="shared" si="14"/>
        <v>0</v>
      </c>
      <c r="I110" s="32">
        <f t="shared" si="14"/>
        <v>0</v>
      </c>
      <c r="J110" s="32">
        <f t="shared" si="14"/>
        <v>0</v>
      </c>
      <c r="K110" s="32">
        <f t="shared" si="14"/>
        <v>0</v>
      </c>
      <c r="L110" s="32">
        <f t="shared" si="14"/>
        <v>0</v>
      </c>
      <c r="M110" s="32">
        <f t="shared" si="14"/>
        <v>0</v>
      </c>
      <c r="N110" s="32">
        <f>SUM(D110:M110)</f>
        <v>5415278</v>
      </c>
      <c r="O110" s="46">
        <f t="shared" si="13"/>
        <v>7.57286215721098</v>
      </c>
      <c r="P110" s="10"/>
    </row>
    <row r="111" spans="1:16">
      <c r="A111" s="13"/>
      <c r="B111" s="40">
        <v>351.1</v>
      </c>
      <c r="C111" s="21" t="s">
        <v>120</v>
      </c>
      <c r="D111" s="47">
        <v>709634</v>
      </c>
      <c r="E111" s="47">
        <v>347136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1056770</v>
      </c>
      <c r="O111" s="48">
        <f t="shared" si="13"/>
        <v>1.4778139814568796</v>
      </c>
      <c r="P111" s="9"/>
    </row>
    <row r="112" spans="1:16">
      <c r="A112" s="13"/>
      <c r="B112" s="40">
        <v>351.2</v>
      </c>
      <c r="C112" s="21" t="s">
        <v>150</v>
      </c>
      <c r="D112" s="47">
        <v>0</v>
      </c>
      <c r="E112" s="47">
        <v>805010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9" si="15">SUM(D112:M112)</f>
        <v>805010</v>
      </c>
      <c r="O112" s="48">
        <f t="shared" si="13"/>
        <v>1.1257464095428547</v>
      </c>
      <c r="P112" s="9"/>
    </row>
    <row r="113" spans="1:16">
      <c r="A113" s="13"/>
      <c r="B113" s="40">
        <v>351.3</v>
      </c>
      <c r="C113" s="21" t="s">
        <v>233</v>
      </c>
      <c r="D113" s="47">
        <v>1100</v>
      </c>
      <c r="E113" s="47">
        <v>1000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2100</v>
      </c>
      <c r="O113" s="48">
        <f t="shared" si="13"/>
        <v>2.9366932833629331E-3</v>
      </c>
      <c r="P113" s="9"/>
    </row>
    <row r="114" spans="1:16">
      <c r="A114" s="13"/>
      <c r="B114" s="40">
        <v>351.4</v>
      </c>
      <c r="C114" s="21" t="s">
        <v>227</v>
      </c>
      <c r="D114" s="47">
        <v>0</v>
      </c>
      <c r="E114" s="47">
        <v>50825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50825</v>
      </c>
      <c r="O114" s="48">
        <f t="shared" si="13"/>
        <v>7.1074969584248138E-2</v>
      </c>
      <c r="P114" s="9"/>
    </row>
    <row r="115" spans="1:16">
      <c r="A115" s="13"/>
      <c r="B115" s="40">
        <v>351.5</v>
      </c>
      <c r="C115" s="21" t="s">
        <v>122</v>
      </c>
      <c r="D115" s="47">
        <v>382641</v>
      </c>
      <c r="E115" s="47">
        <v>1633278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2015919</v>
      </c>
      <c r="O115" s="48">
        <f t="shared" si="13"/>
        <v>2.8191122795732007</v>
      </c>
      <c r="P115" s="9"/>
    </row>
    <row r="116" spans="1:16">
      <c r="A116" s="13"/>
      <c r="B116" s="40">
        <v>351.6</v>
      </c>
      <c r="C116" s="21" t="s">
        <v>123</v>
      </c>
      <c r="D116" s="47">
        <v>168501</v>
      </c>
      <c r="E116" s="47">
        <v>349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168850</v>
      </c>
      <c r="O116" s="48">
        <f t="shared" si="13"/>
        <v>0.23612412423611015</v>
      </c>
      <c r="P116" s="9"/>
    </row>
    <row r="117" spans="1:16">
      <c r="A117" s="13"/>
      <c r="B117" s="40">
        <v>354</v>
      </c>
      <c r="C117" s="21" t="s">
        <v>124</v>
      </c>
      <c r="D117" s="47">
        <v>0</v>
      </c>
      <c r="E117" s="47">
        <v>64594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64594</v>
      </c>
      <c r="O117" s="48">
        <f t="shared" si="13"/>
        <v>9.0329888545497769E-2</v>
      </c>
      <c r="P117" s="9"/>
    </row>
    <row r="118" spans="1:16">
      <c r="A118" s="13"/>
      <c r="B118" s="40">
        <v>358.2</v>
      </c>
      <c r="C118" s="21" t="s">
        <v>219</v>
      </c>
      <c r="D118" s="47">
        <v>12585</v>
      </c>
      <c r="E118" s="47">
        <v>317851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330436</v>
      </c>
      <c r="O118" s="48">
        <f t="shared" si="13"/>
        <v>0.46209008656253059</v>
      </c>
      <c r="P118" s="9"/>
    </row>
    <row r="119" spans="1:16">
      <c r="A119" s="13"/>
      <c r="B119" s="40">
        <v>359</v>
      </c>
      <c r="C119" s="21" t="s">
        <v>126</v>
      </c>
      <c r="D119" s="47">
        <v>532363</v>
      </c>
      <c r="E119" s="47">
        <v>388411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920774</v>
      </c>
      <c r="O119" s="48">
        <f t="shared" si="13"/>
        <v>1.2876337244262961</v>
      </c>
      <c r="P119" s="9"/>
    </row>
    <row r="120" spans="1:16" ht="15.75">
      <c r="A120" s="29" t="s">
        <v>4</v>
      </c>
      <c r="B120" s="30"/>
      <c r="C120" s="31"/>
      <c r="D120" s="32">
        <f t="shared" ref="D120:M120" si="16">SUM(D121:D127)</f>
        <v>13162566</v>
      </c>
      <c r="E120" s="32">
        <f t="shared" si="16"/>
        <v>17259475</v>
      </c>
      <c r="F120" s="32">
        <f t="shared" si="16"/>
        <v>267930</v>
      </c>
      <c r="G120" s="32">
        <f t="shared" si="16"/>
        <v>1395993</v>
      </c>
      <c r="H120" s="32">
        <f t="shared" si="16"/>
        <v>0</v>
      </c>
      <c r="I120" s="32">
        <f t="shared" si="16"/>
        <v>10858050</v>
      </c>
      <c r="J120" s="32">
        <f t="shared" si="16"/>
        <v>4239960</v>
      </c>
      <c r="K120" s="32">
        <f t="shared" si="16"/>
        <v>0</v>
      </c>
      <c r="L120" s="32">
        <f t="shared" si="16"/>
        <v>0</v>
      </c>
      <c r="M120" s="32">
        <f t="shared" si="16"/>
        <v>0</v>
      </c>
      <c r="N120" s="32">
        <f>SUM(D120:M120)</f>
        <v>47183974</v>
      </c>
      <c r="O120" s="46">
        <f t="shared" si="13"/>
        <v>65.983266441986316</v>
      </c>
      <c r="P120" s="10"/>
    </row>
    <row r="121" spans="1:16">
      <c r="A121" s="12"/>
      <c r="B121" s="25">
        <v>361.1</v>
      </c>
      <c r="C121" s="20" t="s">
        <v>128</v>
      </c>
      <c r="D121" s="47">
        <v>3544431</v>
      </c>
      <c r="E121" s="47">
        <v>8400826</v>
      </c>
      <c r="F121" s="47">
        <v>236822</v>
      </c>
      <c r="G121" s="47">
        <v>1087602</v>
      </c>
      <c r="H121" s="47">
        <v>0</v>
      </c>
      <c r="I121" s="47">
        <v>7183878</v>
      </c>
      <c r="J121" s="47">
        <v>863811</v>
      </c>
      <c r="K121" s="47">
        <v>0</v>
      </c>
      <c r="L121" s="47">
        <v>0</v>
      </c>
      <c r="M121" s="47">
        <v>0</v>
      </c>
      <c r="N121" s="47">
        <f>SUM(D121:M121)</f>
        <v>21317370</v>
      </c>
      <c r="O121" s="48">
        <f t="shared" si="13"/>
        <v>29.810751094267854</v>
      </c>
      <c r="P121" s="9"/>
    </row>
    <row r="122" spans="1:16">
      <c r="A122" s="12"/>
      <c r="B122" s="25">
        <v>361.3</v>
      </c>
      <c r="C122" s="20" t="s">
        <v>129</v>
      </c>
      <c r="D122" s="47">
        <v>710157</v>
      </c>
      <c r="E122" s="47">
        <v>1732868</v>
      </c>
      <c r="F122" s="47">
        <v>31108</v>
      </c>
      <c r="G122" s="47">
        <v>296391</v>
      </c>
      <c r="H122" s="47">
        <v>0</v>
      </c>
      <c r="I122" s="47">
        <v>1555988</v>
      </c>
      <c r="J122" s="47">
        <v>203773</v>
      </c>
      <c r="K122" s="47">
        <v>0</v>
      </c>
      <c r="L122" s="47">
        <v>0</v>
      </c>
      <c r="M122" s="47">
        <v>0</v>
      </c>
      <c r="N122" s="47">
        <f t="shared" ref="N122:N127" si="17">SUM(D122:M122)</f>
        <v>4530285</v>
      </c>
      <c r="O122" s="48">
        <f t="shared" si="13"/>
        <v>6.3352654910570694</v>
      </c>
      <c r="P122" s="9"/>
    </row>
    <row r="123" spans="1:16">
      <c r="A123" s="12"/>
      <c r="B123" s="25">
        <v>362</v>
      </c>
      <c r="C123" s="20" t="s">
        <v>130</v>
      </c>
      <c r="D123" s="47">
        <v>268982</v>
      </c>
      <c r="E123" s="47">
        <v>278734</v>
      </c>
      <c r="F123" s="47">
        <v>0</v>
      </c>
      <c r="G123" s="47">
        <v>12000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559716</v>
      </c>
      <c r="O123" s="48">
        <f t="shared" si="13"/>
        <v>0.78272105609084175</v>
      </c>
      <c r="P123" s="9"/>
    </row>
    <row r="124" spans="1:16">
      <c r="A124" s="12"/>
      <c r="B124" s="25">
        <v>364</v>
      </c>
      <c r="C124" s="20" t="s">
        <v>220</v>
      </c>
      <c r="D124" s="47">
        <v>469699</v>
      </c>
      <c r="E124" s="47">
        <v>0</v>
      </c>
      <c r="F124" s="47">
        <v>0</v>
      </c>
      <c r="G124" s="47">
        <v>0</v>
      </c>
      <c r="H124" s="47">
        <v>0</v>
      </c>
      <c r="I124" s="47">
        <v>-1107074</v>
      </c>
      <c r="J124" s="47">
        <v>690433</v>
      </c>
      <c r="K124" s="47">
        <v>0</v>
      </c>
      <c r="L124" s="47">
        <v>0</v>
      </c>
      <c r="M124" s="47">
        <v>0</v>
      </c>
      <c r="N124" s="47">
        <f t="shared" si="17"/>
        <v>53058</v>
      </c>
      <c r="O124" s="48">
        <f t="shared" si="13"/>
        <v>7.4197653442224051E-2</v>
      </c>
      <c r="P124" s="9"/>
    </row>
    <row r="125" spans="1:16">
      <c r="A125" s="12"/>
      <c r="B125" s="25">
        <v>365</v>
      </c>
      <c r="C125" s="20" t="s">
        <v>221</v>
      </c>
      <c r="D125" s="47">
        <v>71899</v>
      </c>
      <c r="E125" s="47">
        <v>10285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82184</v>
      </c>
      <c r="O125" s="48">
        <f t="shared" si="13"/>
        <v>0.11492819085709491</v>
      </c>
      <c r="P125" s="9"/>
    </row>
    <row r="126" spans="1:16">
      <c r="A126" s="12"/>
      <c r="B126" s="25">
        <v>366</v>
      </c>
      <c r="C126" s="20" t="s">
        <v>133</v>
      </c>
      <c r="D126" s="47">
        <v>0</v>
      </c>
      <c r="E126" s="47">
        <v>19814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19814</v>
      </c>
      <c r="O126" s="48">
        <f t="shared" si="13"/>
        <v>2.7708400341215789E-2</v>
      </c>
      <c r="P126" s="9"/>
    </row>
    <row r="127" spans="1:16">
      <c r="A127" s="12"/>
      <c r="B127" s="25">
        <v>369.9</v>
      </c>
      <c r="C127" s="20" t="s">
        <v>134</v>
      </c>
      <c r="D127" s="47">
        <v>8097398</v>
      </c>
      <c r="E127" s="47">
        <v>6816948</v>
      </c>
      <c r="F127" s="47">
        <v>0</v>
      </c>
      <c r="G127" s="47">
        <v>0</v>
      </c>
      <c r="H127" s="47">
        <v>0</v>
      </c>
      <c r="I127" s="47">
        <v>3225258</v>
      </c>
      <c r="J127" s="47">
        <v>2481943</v>
      </c>
      <c r="K127" s="47">
        <v>0</v>
      </c>
      <c r="L127" s="47">
        <v>0</v>
      </c>
      <c r="M127" s="47">
        <v>0</v>
      </c>
      <c r="N127" s="47">
        <f t="shared" si="17"/>
        <v>20621547</v>
      </c>
      <c r="O127" s="48">
        <f t="shared" si="13"/>
        <v>28.837694555930021</v>
      </c>
      <c r="P127" s="9"/>
    </row>
    <row r="128" spans="1:16" ht="15.75">
      <c r="A128" s="29" t="s">
        <v>71</v>
      </c>
      <c r="B128" s="30"/>
      <c r="C128" s="31"/>
      <c r="D128" s="32">
        <f t="shared" ref="D128:M128" si="18">SUM(D129:D134)</f>
        <v>13363266</v>
      </c>
      <c r="E128" s="32">
        <f t="shared" si="18"/>
        <v>14538912</v>
      </c>
      <c r="F128" s="32">
        <f t="shared" si="18"/>
        <v>47589147</v>
      </c>
      <c r="G128" s="32">
        <f t="shared" si="18"/>
        <v>34095061</v>
      </c>
      <c r="H128" s="32">
        <f t="shared" si="18"/>
        <v>0</v>
      </c>
      <c r="I128" s="32">
        <f t="shared" si="18"/>
        <v>14970735</v>
      </c>
      <c r="J128" s="32">
        <f t="shared" si="18"/>
        <v>2434468</v>
      </c>
      <c r="K128" s="32">
        <f t="shared" si="18"/>
        <v>0</v>
      </c>
      <c r="L128" s="32">
        <f t="shared" si="18"/>
        <v>0</v>
      </c>
      <c r="M128" s="32">
        <f t="shared" si="18"/>
        <v>0</v>
      </c>
      <c r="N128" s="32">
        <f t="shared" ref="N128:N135" si="19">SUM(D128:M128)</f>
        <v>126991589</v>
      </c>
      <c r="O128" s="46">
        <f t="shared" si="13"/>
        <v>177.58826021899341</v>
      </c>
      <c r="P128" s="9"/>
    </row>
    <row r="129" spans="1:119">
      <c r="A129" s="12"/>
      <c r="B129" s="25">
        <v>381</v>
      </c>
      <c r="C129" s="20" t="s">
        <v>135</v>
      </c>
      <c r="D129" s="47">
        <v>13160128</v>
      </c>
      <c r="E129" s="47">
        <v>14522923</v>
      </c>
      <c r="F129" s="47">
        <v>5572147</v>
      </c>
      <c r="G129" s="47">
        <v>7095061</v>
      </c>
      <c r="H129" s="47">
        <v>0</v>
      </c>
      <c r="I129" s="47">
        <v>455923</v>
      </c>
      <c r="J129" s="47">
        <v>2434468</v>
      </c>
      <c r="K129" s="47">
        <v>0</v>
      </c>
      <c r="L129" s="47">
        <v>0</v>
      </c>
      <c r="M129" s="47">
        <v>0</v>
      </c>
      <c r="N129" s="47">
        <f t="shared" si="19"/>
        <v>43240650</v>
      </c>
      <c r="O129" s="48">
        <f t="shared" si="13"/>
        <v>60.468822106308295</v>
      </c>
      <c r="P129" s="9"/>
    </row>
    <row r="130" spans="1:119">
      <c r="A130" s="12"/>
      <c r="B130" s="25">
        <v>384</v>
      </c>
      <c r="C130" s="20" t="s">
        <v>156</v>
      </c>
      <c r="D130" s="47">
        <v>0</v>
      </c>
      <c r="E130" s="47">
        <v>0</v>
      </c>
      <c r="F130" s="47">
        <v>62000</v>
      </c>
      <c r="G130" s="47">
        <v>27000000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9"/>
        <v>27062000</v>
      </c>
      <c r="O130" s="48">
        <f t="shared" si="13"/>
        <v>37.844187444936999</v>
      </c>
      <c r="P130" s="9"/>
    </row>
    <row r="131" spans="1:119">
      <c r="A131" s="12"/>
      <c r="B131" s="25">
        <v>385</v>
      </c>
      <c r="C131" s="20" t="s">
        <v>157</v>
      </c>
      <c r="D131" s="47">
        <v>0</v>
      </c>
      <c r="E131" s="47">
        <v>0</v>
      </c>
      <c r="F131" s="47">
        <v>41955000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9"/>
        <v>41955000</v>
      </c>
      <c r="O131" s="48">
        <f t="shared" si="13"/>
        <v>58.670936525472321</v>
      </c>
      <c r="P131" s="9"/>
    </row>
    <row r="132" spans="1:119">
      <c r="A132" s="12"/>
      <c r="B132" s="25">
        <v>388.1</v>
      </c>
      <c r="C132" s="20" t="s">
        <v>136</v>
      </c>
      <c r="D132" s="47">
        <v>182800</v>
      </c>
      <c r="E132" s="47">
        <v>15239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198039</v>
      </c>
      <c r="O132" s="48">
        <f t="shared" si="13"/>
        <v>0.27694276244948191</v>
      </c>
      <c r="P132" s="9"/>
    </row>
    <row r="133" spans="1:119">
      <c r="A133" s="12"/>
      <c r="B133" s="25">
        <v>389.4</v>
      </c>
      <c r="C133" s="20" t="s">
        <v>246</v>
      </c>
      <c r="D133" s="47">
        <v>20338</v>
      </c>
      <c r="E133" s="47">
        <v>750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21088</v>
      </c>
      <c r="O133" s="48">
        <f>(N133/O$137)</f>
        <v>2.948999426645597E-2</v>
      </c>
      <c r="P133" s="9"/>
    </row>
    <row r="134" spans="1:119" ht="15.75" thickBot="1">
      <c r="A134" s="12"/>
      <c r="B134" s="25">
        <v>389.7</v>
      </c>
      <c r="C134" s="20" t="s">
        <v>222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14514812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14514812</v>
      </c>
      <c r="O134" s="48">
        <f>(N134/O$137)</f>
        <v>20.297881385559858</v>
      </c>
      <c r="P134" s="9"/>
    </row>
    <row r="135" spans="1:119" ht="16.5" thickBot="1">
      <c r="A135" s="14" t="s">
        <v>102</v>
      </c>
      <c r="B135" s="23"/>
      <c r="C135" s="22"/>
      <c r="D135" s="15">
        <f t="shared" ref="D135:M135" si="20">SUM(D5,D19,D30,D60,D110,D120,D128)</f>
        <v>394763636</v>
      </c>
      <c r="E135" s="15">
        <f t="shared" si="20"/>
        <v>401092457</v>
      </c>
      <c r="F135" s="15">
        <f t="shared" si="20"/>
        <v>54428969</v>
      </c>
      <c r="G135" s="15">
        <f t="shared" si="20"/>
        <v>42853768</v>
      </c>
      <c r="H135" s="15">
        <f t="shared" si="20"/>
        <v>0</v>
      </c>
      <c r="I135" s="15">
        <f t="shared" si="20"/>
        <v>167334332</v>
      </c>
      <c r="J135" s="15">
        <f t="shared" si="20"/>
        <v>97545378</v>
      </c>
      <c r="K135" s="15">
        <f t="shared" si="20"/>
        <v>0</v>
      </c>
      <c r="L135" s="15">
        <f t="shared" si="20"/>
        <v>0</v>
      </c>
      <c r="M135" s="15">
        <f t="shared" si="20"/>
        <v>0</v>
      </c>
      <c r="N135" s="15">
        <f t="shared" si="19"/>
        <v>1158018540</v>
      </c>
      <c r="O135" s="38">
        <f>(N135/O$137)</f>
        <v>1619.4025087751193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19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278</v>
      </c>
      <c r="M137" s="49"/>
      <c r="N137" s="49"/>
      <c r="O137" s="44">
        <v>715090</v>
      </c>
    </row>
    <row r="138" spans="1:119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19" ht="15.75" customHeight="1" thickBot="1">
      <c r="A139" s="53" t="s">
        <v>153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mergeCells count="10">
    <mergeCell ref="L137:N137"/>
    <mergeCell ref="A138:O138"/>
    <mergeCell ref="A139:O1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234146028</v>
      </c>
      <c r="E5" s="27">
        <f t="shared" si="0"/>
        <v>153158726</v>
      </c>
      <c r="F5" s="27">
        <f t="shared" si="0"/>
        <v>0</v>
      </c>
      <c r="G5" s="27">
        <f t="shared" si="0"/>
        <v>4139202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391443956</v>
      </c>
      <c r="O5" s="33">
        <f t="shared" ref="O5:O36" si="1">(N5/O$131)</f>
        <v>566.81227212042756</v>
      </c>
      <c r="P5" s="6"/>
    </row>
    <row r="6" spans="1:133">
      <c r="A6" s="12"/>
      <c r="B6" s="25">
        <v>311</v>
      </c>
      <c r="C6" s="20" t="s">
        <v>3</v>
      </c>
      <c r="D6" s="47">
        <v>188362528</v>
      </c>
      <c r="E6" s="47">
        <v>63471110</v>
      </c>
      <c r="F6" s="47">
        <v>0</v>
      </c>
      <c r="G6" s="47">
        <v>4139202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255972840</v>
      </c>
      <c r="O6" s="48">
        <f t="shared" si="1"/>
        <v>370.64960339180374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14082593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14082593</v>
      </c>
      <c r="O7" s="48">
        <f t="shared" si="1"/>
        <v>20.39164588781447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2474143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2474143</v>
      </c>
      <c r="O8" s="48">
        <f t="shared" si="1"/>
        <v>3.5825680634109753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13740320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13740320</v>
      </c>
      <c r="O9" s="48">
        <f t="shared" si="1"/>
        <v>19.896033338835746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8669540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8669540</v>
      </c>
      <c r="O10" s="48">
        <f t="shared" si="1"/>
        <v>12.553525454455942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50572043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50572043</v>
      </c>
      <c r="O11" s="48">
        <f t="shared" si="1"/>
        <v>73.228502213997558</v>
      </c>
      <c r="P11" s="9"/>
    </row>
    <row r="12" spans="1:133">
      <c r="A12" s="12"/>
      <c r="B12" s="25">
        <v>314.10000000000002</v>
      </c>
      <c r="C12" s="20" t="s">
        <v>16</v>
      </c>
      <c r="D12" s="47">
        <v>29556769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29556769</v>
      </c>
      <c r="O12" s="48">
        <f t="shared" si="1"/>
        <v>42.79830902135226</v>
      </c>
      <c r="P12" s="9"/>
    </row>
    <row r="13" spans="1:133">
      <c r="A13" s="12"/>
      <c r="B13" s="25">
        <v>314.3</v>
      </c>
      <c r="C13" s="20" t="s">
        <v>17</v>
      </c>
      <c r="D13" s="47">
        <v>5145166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5145166</v>
      </c>
      <c r="O13" s="48">
        <f t="shared" si="1"/>
        <v>7.4502190829503361</v>
      </c>
      <c r="P13" s="9"/>
    </row>
    <row r="14" spans="1:133">
      <c r="A14" s="12"/>
      <c r="B14" s="25">
        <v>314.39999999999998</v>
      </c>
      <c r="C14" s="20" t="s">
        <v>18</v>
      </c>
      <c r="D14" s="47">
        <v>650340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650340</v>
      </c>
      <c r="O14" s="48">
        <f t="shared" si="1"/>
        <v>0.94169468553705005</v>
      </c>
      <c r="P14" s="9"/>
    </row>
    <row r="15" spans="1:133">
      <c r="A15" s="12"/>
      <c r="B15" s="25">
        <v>314.7</v>
      </c>
      <c r="C15" s="20" t="s">
        <v>19</v>
      </c>
      <c r="D15" s="47">
        <v>138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138</v>
      </c>
      <c r="O15" s="48">
        <f t="shared" si="1"/>
        <v>1.9982450195914892E-4</v>
      </c>
      <c r="P15" s="9"/>
    </row>
    <row r="16" spans="1:133">
      <c r="A16" s="12"/>
      <c r="B16" s="25">
        <v>315</v>
      </c>
      <c r="C16" s="20" t="s">
        <v>177</v>
      </c>
      <c r="D16" s="47">
        <v>9203558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9203558</v>
      </c>
      <c r="O16" s="48">
        <f t="shared" si="1"/>
        <v>13.326785460885077</v>
      </c>
      <c r="P16" s="9"/>
    </row>
    <row r="17" spans="1:16">
      <c r="A17" s="12"/>
      <c r="B17" s="25">
        <v>316</v>
      </c>
      <c r="C17" s="20" t="s">
        <v>178</v>
      </c>
      <c r="D17" s="47">
        <v>1227529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1227529</v>
      </c>
      <c r="O17" s="48">
        <f t="shared" si="1"/>
        <v>1.7774664569957399</v>
      </c>
      <c r="P17" s="9"/>
    </row>
    <row r="18" spans="1:16">
      <c r="A18" s="12"/>
      <c r="B18" s="25">
        <v>319</v>
      </c>
      <c r="C18" s="20" t="s">
        <v>22</v>
      </c>
      <c r="D18" s="47">
        <v>0</v>
      </c>
      <c r="E18" s="47">
        <v>148977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148977</v>
      </c>
      <c r="O18" s="48">
        <f t="shared" si="1"/>
        <v>0.21571923788672556</v>
      </c>
      <c r="P18" s="9"/>
    </row>
    <row r="19" spans="1:16" ht="15.75">
      <c r="A19" s="29" t="s">
        <v>23</v>
      </c>
      <c r="B19" s="30"/>
      <c r="C19" s="31"/>
      <c r="D19" s="32">
        <f t="shared" ref="D19:M19" si="3">SUM(D20:D28)</f>
        <v>814548</v>
      </c>
      <c r="E19" s="32">
        <f t="shared" si="3"/>
        <v>71437531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72252079</v>
      </c>
      <c r="O19" s="46">
        <f t="shared" si="1"/>
        <v>104.62127320063829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8489803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8489803</v>
      </c>
      <c r="O20" s="48">
        <f t="shared" si="1"/>
        <v>12.293265624683249</v>
      </c>
      <c r="P20" s="9"/>
    </row>
    <row r="21" spans="1:16">
      <c r="A21" s="12"/>
      <c r="B21" s="25">
        <v>323.7</v>
      </c>
      <c r="C21" s="20" t="s">
        <v>24</v>
      </c>
      <c r="D21" s="47">
        <v>312330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7" si="4">SUM(D21:M21)</f>
        <v>312330</v>
      </c>
      <c r="O21" s="48">
        <f t="shared" si="1"/>
        <v>0.45225497606449988</v>
      </c>
      <c r="P21" s="9"/>
    </row>
    <row r="22" spans="1:16">
      <c r="A22" s="12"/>
      <c r="B22" s="25">
        <v>324.11</v>
      </c>
      <c r="C22" s="20" t="s">
        <v>25</v>
      </c>
      <c r="D22" s="47">
        <v>0</v>
      </c>
      <c r="E22" s="47">
        <v>2806455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2806455</v>
      </c>
      <c r="O22" s="48">
        <f t="shared" si="1"/>
        <v>4.0637570481577052</v>
      </c>
      <c r="P22" s="9"/>
    </row>
    <row r="23" spans="1:16">
      <c r="A23" s="12"/>
      <c r="B23" s="25">
        <v>324.31</v>
      </c>
      <c r="C23" s="20" t="s">
        <v>27</v>
      </c>
      <c r="D23" s="47">
        <v>0</v>
      </c>
      <c r="E23" s="47">
        <v>16750404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16750404</v>
      </c>
      <c r="O23" s="48">
        <f t="shared" si="1"/>
        <v>24.254645919670551</v>
      </c>
      <c r="P23" s="9"/>
    </row>
    <row r="24" spans="1:16">
      <c r="A24" s="12"/>
      <c r="B24" s="25">
        <v>324.61</v>
      </c>
      <c r="C24" s="20" t="s">
        <v>29</v>
      </c>
      <c r="D24" s="47">
        <v>0</v>
      </c>
      <c r="E24" s="47">
        <v>1594227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1594227</v>
      </c>
      <c r="O24" s="48">
        <f t="shared" si="1"/>
        <v>2.3084464948175949</v>
      </c>
      <c r="P24" s="9"/>
    </row>
    <row r="25" spans="1:16">
      <c r="A25" s="12"/>
      <c r="B25" s="25">
        <v>324.70999999999998</v>
      </c>
      <c r="C25" s="20" t="s">
        <v>31</v>
      </c>
      <c r="D25" s="47">
        <v>266714</v>
      </c>
      <c r="E25" s="47">
        <v>250000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516714</v>
      </c>
      <c r="O25" s="48">
        <f t="shared" si="1"/>
        <v>0.7482037514878237</v>
      </c>
      <c r="P25" s="9"/>
    </row>
    <row r="26" spans="1:16">
      <c r="A26" s="12"/>
      <c r="B26" s="25">
        <v>325.10000000000002</v>
      </c>
      <c r="C26" s="20" t="s">
        <v>32</v>
      </c>
      <c r="D26" s="47">
        <v>20159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20159</v>
      </c>
      <c r="O26" s="48">
        <f t="shared" si="1"/>
        <v>2.9190305326046977E-2</v>
      </c>
      <c r="P26" s="9"/>
    </row>
    <row r="27" spans="1:16">
      <c r="A27" s="12"/>
      <c r="B27" s="25">
        <v>325.2</v>
      </c>
      <c r="C27" s="20" t="s">
        <v>33</v>
      </c>
      <c r="D27" s="47">
        <v>0</v>
      </c>
      <c r="E27" s="47">
        <v>41328031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41328031</v>
      </c>
      <c r="O27" s="48">
        <f t="shared" si="1"/>
        <v>59.843139213965706</v>
      </c>
      <c r="P27" s="9"/>
    </row>
    <row r="28" spans="1:16">
      <c r="A28" s="12"/>
      <c r="B28" s="25">
        <v>329</v>
      </c>
      <c r="C28" s="20" t="s">
        <v>34</v>
      </c>
      <c r="D28" s="47">
        <v>215345</v>
      </c>
      <c r="E28" s="47">
        <v>218611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433956</v>
      </c>
      <c r="O28" s="48">
        <f t="shared" si="1"/>
        <v>0.62836986646510451</v>
      </c>
      <c r="P28" s="9"/>
    </row>
    <row r="29" spans="1:16" ht="15.75">
      <c r="A29" s="29" t="s">
        <v>37</v>
      </c>
      <c r="B29" s="30"/>
      <c r="C29" s="31"/>
      <c r="D29" s="32">
        <f t="shared" ref="D29:M29" si="5">SUM(D30:D58)</f>
        <v>50146501</v>
      </c>
      <c r="E29" s="32">
        <f t="shared" si="5"/>
        <v>64564044</v>
      </c>
      <c r="F29" s="32">
        <f t="shared" si="5"/>
        <v>7175000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121885545</v>
      </c>
      <c r="O29" s="46">
        <f t="shared" si="1"/>
        <v>176.4907125046698</v>
      </c>
      <c r="P29" s="10"/>
    </row>
    <row r="30" spans="1:16">
      <c r="A30" s="12"/>
      <c r="B30" s="25">
        <v>331.1</v>
      </c>
      <c r="C30" s="20" t="s">
        <v>35</v>
      </c>
      <c r="D30" s="47">
        <v>0</v>
      </c>
      <c r="E30" s="47">
        <v>2701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2701</v>
      </c>
      <c r="O30" s="48">
        <f t="shared" si="1"/>
        <v>3.9110578245772553E-3</v>
      </c>
      <c r="P30" s="9"/>
    </row>
    <row r="31" spans="1:16">
      <c r="A31" s="12"/>
      <c r="B31" s="25">
        <v>331.2</v>
      </c>
      <c r="C31" s="20" t="s">
        <v>36</v>
      </c>
      <c r="D31" s="47">
        <v>0</v>
      </c>
      <c r="E31" s="47">
        <v>37439651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37439651</v>
      </c>
      <c r="O31" s="48">
        <f t="shared" si="1"/>
        <v>54.212750830430089</v>
      </c>
      <c r="P31" s="9"/>
    </row>
    <row r="32" spans="1:16">
      <c r="A32" s="12"/>
      <c r="B32" s="25">
        <v>331.39</v>
      </c>
      <c r="C32" s="20" t="s">
        <v>40</v>
      </c>
      <c r="D32" s="47">
        <v>0</v>
      </c>
      <c r="E32" s="47">
        <v>291918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9" si="6">SUM(D32:M32)</f>
        <v>291918</v>
      </c>
      <c r="O32" s="48">
        <f t="shared" si="1"/>
        <v>0.42269832581819444</v>
      </c>
      <c r="P32" s="9"/>
    </row>
    <row r="33" spans="1:16">
      <c r="A33" s="12"/>
      <c r="B33" s="25">
        <v>331.42</v>
      </c>
      <c r="C33" s="20" t="s">
        <v>41</v>
      </c>
      <c r="D33" s="47">
        <v>0</v>
      </c>
      <c r="E33" s="47">
        <v>131439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131439</v>
      </c>
      <c r="O33" s="48">
        <f t="shared" si="1"/>
        <v>0.19032415009426504</v>
      </c>
      <c r="P33" s="9"/>
    </row>
    <row r="34" spans="1:16">
      <c r="A34" s="12"/>
      <c r="B34" s="25">
        <v>331.49</v>
      </c>
      <c r="C34" s="20" t="s">
        <v>42</v>
      </c>
      <c r="D34" s="47">
        <v>0</v>
      </c>
      <c r="E34" s="47">
        <v>988025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988025</v>
      </c>
      <c r="O34" s="48">
        <f t="shared" si="1"/>
        <v>1.43066379382745</v>
      </c>
      <c r="P34" s="9"/>
    </row>
    <row r="35" spans="1:16">
      <c r="A35" s="12"/>
      <c r="B35" s="25">
        <v>331.5</v>
      </c>
      <c r="C35" s="20" t="s">
        <v>38</v>
      </c>
      <c r="D35" s="47">
        <v>34228</v>
      </c>
      <c r="E35" s="47">
        <v>4048949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4083177</v>
      </c>
      <c r="O35" s="48">
        <f t="shared" si="1"/>
        <v>5.9124551480873322</v>
      </c>
      <c r="P35" s="9"/>
    </row>
    <row r="36" spans="1:16">
      <c r="A36" s="12"/>
      <c r="B36" s="25">
        <v>331.65</v>
      </c>
      <c r="C36" s="20" t="s">
        <v>43</v>
      </c>
      <c r="D36" s="47">
        <v>357078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357078</v>
      </c>
      <c r="O36" s="48">
        <f t="shared" si="1"/>
        <v>0.51705024283020995</v>
      </c>
      <c r="P36" s="9"/>
    </row>
    <row r="37" spans="1:16">
      <c r="A37" s="12"/>
      <c r="B37" s="25">
        <v>331.69</v>
      </c>
      <c r="C37" s="20" t="s">
        <v>44</v>
      </c>
      <c r="D37" s="47">
        <v>4647</v>
      </c>
      <c r="E37" s="47">
        <v>641671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646318</v>
      </c>
      <c r="O37" s="48">
        <f t="shared" ref="O37:O68" si="7">(N37/O$131)</f>
        <v>0.93587081490748703</v>
      </c>
      <c r="P37" s="9"/>
    </row>
    <row r="38" spans="1:16">
      <c r="A38" s="12"/>
      <c r="B38" s="25">
        <v>331.7</v>
      </c>
      <c r="C38" s="20" t="s">
        <v>266</v>
      </c>
      <c r="D38" s="47">
        <v>0</v>
      </c>
      <c r="E38" s="47">
        <v>18294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18294</v>
      </c>
      <c r="O38" s="48">
        <f t="shared" si="7"/>
        <v>2.6489778542323698E-2</v>
      </c>
      <c r="P38" s="9"/>
    </row>
    <row r="39" spans="1:16">
      <c r="A39" s="12"/>
      <c r="B39" s="25">
        <v>334.2</v>
      </c>
      <c r="C39" s="20" t="s">
        <v>39</v>
      </c>
      <c r="D39" s="47">
        <v>660864</v>
      </c>
      <c r="E39" s="47">
        <v>3608370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4269234</v>
      </c>
      <c r="O39" s="48">
        <f t="shared" si="7"/>
        <v>6.1818663608482982</v>
      </c>
      <c r="P39" s="9"/>
    </row>
    <row r="40" spans="1:16">
      <c r="A40" s="12"/>
      <c r="B40" s="25">
        <v>334.34</v>
      </c>
      <c r="C40" s="20" t="s">
        <v>45</v>
      </c>
      <c r="D40" s="47">
        <v>0</v>
      </c>
      <c r="E40" s="47">
        <v>41645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41645</v>
      </c>
      <c r="O40" s="48">
        <f t="shared" si="7"/>
        <v>6.0302111478904033E-2</v>
      </c>
      <c r="P40" s="9"/>
    </row>
    <row r="41" spans="1:16">
      <c r="A41" s="12"/>
      <c r="B41" s="25">
        <v>334.39</v>
      </c>
      <c r="C41" s="20" t="s">
        <v>46</v>
      </c>
      <c r="D41" s="47">
        <v>159698</v>
      </c>
      <c r="E41" s="47">
        <v>755331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6" si="8">SUM(D41:M41)</f>
        <v>915029</v>
      </c>
      <c r="O41" s="48">
        <f t="shared" si="7"/>
        <v>1.3249653203128846</v>
      </c>
      <c r="P41" s="9"/>
    </row>
    <row r="42" spans="1:16">
      <c r="A42" s="12"/>
      <c r="B42" s="25">
        <v>334.49</v>
      </c>
      <c r="C42" s="20" t="s">
        <v>47</v>
      </c>
      <c r="D42" s="47">
        <v>0</v>
      </c>
      <c r="E42" s="47">
        <v>30519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30519</v>
      </c>
      <c r="O42" s="48">
        <f t="shared" si="7"/>
        <v>4.4191623009357001E-2</v>
      </c>
      <c r="P42" s="9"/>
    </row>
    <row r="43" spans="1:16">
      <c r="A43" s="12"/>
      <c r="B43" s="25">
        <v>334.5</v>
      </c>
      <c r="C43" s="20" t="s">
        <v>48</v>
      </c>
      <c r="D43" s="47">
        <v>0</v>
      </c>
      <c r="E43" s="47">
        <v>2469034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2469034</v>
      </c>
      <c r="O43" s="48">
        <f t="shared" si="7"/>
        <v>3.5751702128275746</v>
      </c>
      <c r="P43" s="9"/>
    </row>
    <row r="44" spans="1:16">
      <c r="A44" s="12"/>
      <c r="B44" s="25">
        <v>334.69</v>
      </c>
      <c r="C44" s="20" t="s">
        <v>49</v>
      </c>
      <c r="D44" s="47">
        <v>0</v>
      </c>
      <c r="E44" s="47">
        <v>1846964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1846964</v>
      </c>
      <c r="O44" s="48">
        <f t="shared" si="7"/>
        <v>2.6744105901194022</v>
      </c>
      <c r="P44" s="9"/>
    </row>
    <row r="45" spans="1:16">
      <c r="A45" s="12"/>
      <c r="B45" s="25">
        <v>334.7</v>
      </c>
      <c r="C45" s="20" t="s">
        <v>50</v>
      </c>
      <c r="D45" s="47">
        <v>0</v>
      </c>
      <c r="E45" s="47">
        <v>74077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74077</v>
      </c>
      <c r="O45" s="48">
        <f t="shared" si="7"/>
        <v>0.1072637654465788</v>
      </c>
      <c r="P45" s="9"/>
    </row>
    <row r="46" spans="1:16">
      <c r="A46" s="12"/>
      <c r="B46" s="25">
        <v>334.82</v>
      </c>
      <c r="C46" s="20" t="s">
        <v>225</v>
      </c>
      <c r="D46" s="47">
        <v>0</v>
      </c>
      <c r="E46" s="47">
        <v>357636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357636</v>
      </c>
      <c r="O46" s="48">
        <f t="shared" si="7"/>
        <v>0.51785822885987087</v>
      </c>
      <c r="P46" s="9"/>
    </row>
    <row r="47" spans="1:16">
      <c r="A47" s="12"/>
      <c r="B47" s="25">
        <v>334.9</v>
      </c>
      <c r="C47" s="20" t="s">
        <v>51</v>
      </c>
      <c r="D47" s="47">
        <v>0</v>
      </c>
      <c r="E47" s="47">
        <v>375775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375775</v>
      </c>
      <c r="O47" s="48">
        <f t="shared" si="7"/>
        <v>0.54412356683839991</v>
      </c>
      <c r="P47" s="9"/>
    </row>
    <row r="48" spans="1:16">
      <c r="A48" s="12"/>
      <c r="B48" s="25">
        <v>335.12</v>
      </c>
      <c r="C48" s="20" t="s">
        <v>179</v>
      </c>
      <c r="D48" s="47">
        <v>12129279</v>
      </c>
      <c r="E48" s="47">
        <v>0</v>
      </c>
      <c r="F48" s="47">
        <v>4395000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16524279</v>
      </c>
      <c r="O48" s="48">
        <f t="shared" si="7"/>
        <v>23.927216097166838</v>
      </c>
      <c r="P48" s="9"/>
    </row>
    <row r="49" spans="1:16">
      <c r="A49" s="12"/>
      <c r="B49" s="25">
        <v>335.13</v>
      </c>
      <c r="C49" s="20" t="s">
        <v>180</v>
      </c>
      <c r="D49" s="47">
        <v>122809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122809</v>
      </c>
      <c r="O49" s="48">
        <f t="shared" si="7"/>
        <v>0.17782787870363131</v>
      </c>
      <c r="P49" s="9"/>
    </row>
    <row r="50" spans="1:16">
      <c r="A50" s="12"/>
      <c r="B50" s="25">
        <v>335.14</v>
      </c>
      <c r="C50" s="20" t="s">
        <v>181</v>
      </c>
      <c r="D50" s="47">
        <v>220863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220863</v>
      </c>
      <c r="O50" s="48">
        <f t="shared" si="7"/>
        <v>0.31981042736379356</v>
      </c>
      <c r="P50" s="9"/>
    </row>
    <row r="51" spans="1:16">
      <c r="A51" s="12"/>
      <c r="B51" s="25">
        <v>335.15</v>
      </c>
      <c r="C51" s="20" t="s">
        <v>182</v>
      </c>
      <c r="D51" s="47">
        <v>179720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179720</v>
      </c>
      <c r="O51" s="48">
        <f t="shared" si="7"/>
        <v>0.26023521371085684</v>
      </c>
      <c r="P51" s="9"/>
    </row>
    <row r="52" spans="1:16">
      <c r="A52" s="12"/>
      <c r="B52" s="25">
        <v>335.16</v>
      </c>
      <c r="C52" s="20" t="s">
        <v>183</v>
      </c>
      <c r="D52" s="47">
        <v>446500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446500</v>
      </c>
      <c r="O52" s="48">
        <f t="shared" si="7"/>
        <v>0.64653362409246373</v>
      </c>
      <c r="P52" s="9"/>
    </row>
    <row r="53" spans="1:16">
      <c r="A53" s="12"/>
      <c r="B53" s="25">
        <v>335.18</v>
      </c>
      <c r="C53" s="20" t="s">
        <v>184</v>
      </c>
      <c r="D53" s="47">
        <v>35780203</v>
      </c>
      <c r="E53" s="47">
        <v>0</v>
      </c>
      <c r="F53" s="47">
        <v>2780000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38560203</v>
      </c>
      <c r="O53" s="48">
        <f t="shared" si="7"/>
        <v>55.835314202309277</v>
      </c>
      <c r="P53" s="9"/>
    </row>
    <row r="54" spans="1:16">
      <c r="A54" s="12"/>
      <c r="B54" s="25">
        <v>335.19</v>
      </c>
      <c r="C54" s="20" t="s">
        <v>185</v>
      </c>
      <c r="D54" s="47">
        <v>3128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3128</v>
      </c>
      <c r="O54" s="48">
        <f t="shared" si="7"/>
        <v>4.529355377740709E-3</v>
      </c>
      <c r="P54" s="9"/>
    </row>
    <row r="55" spans="1:16">
      <c r="A55" s="12"/>
      <c r="B55" s="25">
        <v>335.21</v>
      </c>
      <c r="C55" s="20" t="s">
        <v>58</v>
      </c>
      <c r="D55" s="47">
        <v>0</v>
      </c>
      <c r="E55" s="47">
        <v>69924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69924</v>
      </c>
      <c r="O55" s="48">
        <f t="shared" si="7"/>
        <v>0.10125020634051833</v>
      </c>
      <c r="P55" s="9"/>
    </row>
    <row r="56" spans="1:16">
      <c r="A56" s="12"/>
      <c r="B56" s="25">
        <v>335.49</v>
      </c>
      <c r="C56" s="20" t="s">
        <v>59</v>
      </c>
      <c r="D56" s="47">
        <v>0</v>
      </c>
      <c r="E56" s="47">
        <v>11369969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11369969</v>
      </c>
      <c r="O56" s="48">
        <f t="shared" si="7"/>
        <v>16.463756468956252</v>
      </c>
      <c r="P56" s="9"/>
    </row>
    <row r="57" spans="1:16">
      <c r="A57" s="12"/>
      <c r="B57" s="25">
        <v>338</v>
      </c>
      <c r="C57" s="20" t="s">
        <v>63</v>
      </c>
      <c r="D57" s="47">
        <v>0</v>
      </c>
      <c r="E57" s="47">
        <v>2152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2152</v>
      </c>
      <c r="O57" s="48">
        <f t="shared" si="7"/>
        <v>3.116103827652815E-3</v>
      </c>
      <c r="P57" s="9"/>
    </row>
    <row r="58" spans="1:16">
      <c r="A58" s="12"/>
      <c r="B58" s="25">
        <v>339</v>
      </c>
      <c r="C58" s="20" t="s">
        <v>64</v>
      </c>
      <c r="D58" s="47">
        <v>47484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47484</v>
      </c>
      <c r="O58" s="48">
        <f t="shared" si="7"/>
        <v>6.8757004717595854E-2</v>
      </c>
      <c r="P58" s="9"/>
    </row>
    <row r="59" spans="1:16" ht="15.75">
      <c r="A59" s="29" t="s">
        <v>69</v>
      </c>
      <c r="B59" s="30"/>
      <c r="C59" s="31"/>
      <c r="D59" s="32">
        <f t="shared" ref="D59:M59" si="9">SUM(D60:D108)</f>
        <v>64657438</v>
      </c>
      <c r="E59" s="32">
        <f t="shared" si="9"/>
        <v>20477099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135329124</v>
      </c>
      <c r="J59" s="32">
        <f t="shared" si="9"/>
        <v>81580306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>SUM(D59:M59)</f>
        <v>302043967</v>
      </c>
      <c r="O59" s="46">
        <f t="shared" si="7"/>
        <v>437.36076286623631</v>
      </c>
      <c r="P59" s="10"/>
    </row>
    <row r="60" spans="1:16">
      <c r="A60" s="12"/>
      <c r="B60" s="25">
        <v>341.1</v>
      </c>
      <c r="C60" s="20" t="s">
        <v>186</v>
      </c>
      <c r="D60" s="47">
        <v>4037612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4037612</v>
      </c>
      <c r="O60" s="48">
        <f t="shared" si="7"/>
        <v>5.8464768623498786</v>
      </c>
      <c r="P60" s="9"/>
    </row>
    <row r="61" spans="1:16">
      <c r="A61" s="12"/>
      <c r="B61" s="25">
        <v>341.15</v>
      </c>
      <c r="C61" s="20" t="s">
        <v>187</v>
      </c>
      <c r="D61" s="47">
        <v>0</v>
      </c>
      <c r="E61" s="47">
        <v>1544730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108" si="10">SUM(D61:M61)</f>
        <v>1544730</v>
      </c>
      <c r="O61" s="48">
        <f t="shared" si="7"/>
        <v>2.2367746587779429</v>
      </c>
      <c r="P61" s="9"/>
    </row>
    <row r="62" spans="1:16">
      <c r="A62" s="12"/>
      <c r="B62" s="25">
        <v>341.2</v>
      </c>
      <c r="C62" s="20" t="s">
        <v>226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81580306</v>
      </c>
      <c r="K62" s="47">
        <v>0</v>
      </c>
      <c r="L62" s="47">
        <v>0</v>
      </c>
      <c r="M62" s="47">
        <v>0</v>
      </c>
      <c r="N62" s="47">
        <f t="shared" si="10"/>
        <v>81580306</v>
      </c>
      <c r="O62" s="48">
        <f t="shared" si="7"/>
        <v>118.12857982699252</v>
      </c>
      <c r="P62" s="9"/>
    </row>
    <row r="63" spans="1:16">
      <c r="A63" s="12"/>
      <c r="B63" s="25">
        <v>341.51</v>
      </c>
      <c r="C63" s="20" t="s">
        <v>188</v>
      </c>
      <c r="D63" s="47">
        <v>7636719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7636719</v>
      </c>
      <c r="O63" s="48">
        <f t="shared" si="7"/>
        <v>11.057996889688187</v>
      </c>
      <c r="P63" s="9"/>
    </row>
    <row r="64" spans="1:16">
      <c r="A64" s="12"/>
      <c r="B64" s="25">
        <v>341.52</v>
      </c>
      <c r="C64" s="20" t="s">
        <v>189</v>
      </c>
      <c r="D64" s="47">
        <v>550589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550589</v>
      </c>
      <c r="O64" s="48">
        <f t="shared" si="7"/>
        <v>0.79725487470424528</v>
      </c>
      <c r="P64" s="9"/>
    </row>
    <row r="65" spans="1:16">
      <c r="A65" s="12"/>
      <c r="B65" s="25">
        <v>341.53</v>
      </c>
      <c r="C65" s="20" t="s">
        <v>190</v>
      </c>
      <c r="D65" s="47">
        <v>4855466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4855466</v>
      </c>
      <c r="O65" s="48">
        <f t="shared" si="7"/>
        <v>7.0307324291998619</v>
      </c>
      <c r="P65" s="9"/>
    </row>
    <row r="66" spans="1:16">
      <c r="A66" s="12"/>
      <c r="B66" s="25">
        <v>341.55</v>
      </c>
      <c r="C66" s="20" t="s">
        <v>191</v>
      </c>
      <c r="D66" s="47">
        <v>3381611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3381611</v>
      </c>
      <c r="O66" s="48">
        <f t="shared" si="7"/>
        <v>4.8965850282215913</v>
      </c>
      <c r="P66" s="9"/>
    </row>
    <row r="67" spans="1:16">
      <c r="A67" s="12"/>
      <c r="B67" s="25">
        <v>341.56</v>
      </c>
      <c r="C67" s="20" t="s">
        <v>273</v>
      </c>
      <c r="D67" s="47">
        <v>491711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491711</v>
      </c>
      <c r="O67" s="48">
        <f t="shared" si="7"/>
        <v>0.7119993165422831</v>
      </c>
      <c r="P67" s="9"/>
    </row>
    <row r="68" spans="1:16">
      <c r="A68" s="12"/>
      <c r="B68" s="25">
        <v>341.8</v>
      </c>
      <c r="C68" s="20" t="s">
        <v>192</v>
      </c>
      <c r="D68" s="47">
        <v>1435303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1435303</v>
      </c>
      <c r="O68" s="48">
        <f t="shared" si="7"/>
        <v>2.0783239647497993</v>
      </c>
      <c r="P68" s="9"/>
    </row>
    <row r="69" spans="1:16">
      <c r="A69" s="12"/>
      <c r="B69" s="25">
        <v>341.9</v>
      </c>
      <c r="C69" s="20" t="s">
        <v>193</v>
      </c>
      <c r="D69" s="47">
        <v>1448488</v>
      </c>
      <c r="E69" s="47">
        <v>21120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1469608</v>
      </c>
      <c r="O69" s="48">
        <f t="shared" ref="O69:O100" si="11">(N69/O$131)</f>
        <v>2.1279977295302968</v>
      </c>
      <c r="P69" s="9"/>
    </row>
    <row r="70" spans="1:16">
      <c r="A70" s="12"/>
      <c r="B70" s="25">
        <v>342.1</v>
      </c>
      <c r="C70" s="20" t="s">
        <v>80</v>
      </c>
      <c r="D70" s="47">
        <v>8324088</v>
      </c>
      <c r="E70" s="47">
        <v>263596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8587684</v>
      </c>
      <c r="O70" s="48">
        <f t="shared" si="11"/>
        <v>12.434997668714145</v>
      </c>
      <c r="P70" s="9"/>
    </row>
    <row r="71" spans="1:16">
      <c r="A71" s="12"/>
      <c r="B71" s="25">
        <v>342.2</v>
      </c>
      <c r="C71" s="20" t="s">
        <v>149</v>
      </c>
      <c r="D71" s="47">
        <v>0</v>
      </c>
      <c r="E71" s="47">
        <v>2025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2025</v>
      </c>
      <c r="O71" s="48">
        <f t="shared" si="11"/>
        <v>2.9322073657049026E-3</v>
      </c>
      <c r="P71" s="9"/>
    </row>
    <row r="72" spans="1:16">
      <c r="A72" s="12"/>
      <c r="B72" s="25">
        <v>342.3</v>
      </c>
      <c r="C72" s="20" t="s">
        <v>81</v>
      </c>
      <c r="D72" s="47">
        <v>910732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910732</v>
      </c>
      <c r="O72" s="48">
        <f t="shared" si="11"/>
        <v>1.3187432486830406</v>
      </c>
      <c r="P72" s="9"/>
    </row>
    <row r="73" spans="1:16">
      <c r="A73" s="12"/>
      <c r="B73" s="25">
        <v>342.4</v>
      </c>
      <c r="C73" s="20" t="s">
        <v>82</v>
      </c>
      <c r="D73" s="47">
        <v>0</v>
      </c>
      <c r="E73" s="47">
        <v>2897867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2897867</v>
      </c>
      <c r="O73" s="48">
        <f t="shared" si="11"/>
        <v>4.196121956658355</v>
      </c>
      <c r="P73" s="9"/>
    </row>
    <row r="74" spans="1:16">
      <c r="A74" s="12"/>
      <c r="B74" s="25">
        <v>342.5</v>
      </c>
      <c r="C74" s="20" t="s">
        <v>83</v>
      </c>
      <c r="D74" s="47">
        <v>56</v>
      </c>
      <c r="E74" s="47">
        <v>2398548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2398604</v>
      </c>
      <c r="O74" s="48">
        <f t="shared" si="11"/>
        <v>3.4731873166465395</v>
      </c>
      <c r="P74" s="9"/>
    </row>
    <row r="75" spans="1:16">
      <c r="A75" s="12"/>
      <c r="B75" s="25">
        <v>342.6</v>
      </c>
      <c r="C75" s="20" t="s">
        <v>84</v>
      </c>
      <c r="D75" s="47">
        <v>22103711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22103711</v>
      </c>
      <c r="O75" s="48">
        <f t="shared" si="11"/>
        <v>32.006253927709864</v>
      </c>
      <c r="P75" s="9"/>
    </row>
    <row r="76" spans="1:16">
      <c r="A76" s="12"/>
      <c r="B76" s="25">
        <v>342.9</v>
      </c>
      <c r="C76" s="20" t="s">
        <v>85</v>
      </c>
      <c r="D76" s="47">
        <v>2901724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2901724</v>
      </c>
      <c r="O76" s="48">
        <f t="shared" si="11"/>
        <v>4.2017069066877495</v>
      </c>
      <c r="P76" s="9"/>
    </row>
    <row r="77" spans="1:16">
      <c r="A77" s="12"/>
      <c r="B77" s="25">
        <v>343.4</v>
      </c>
      <c r="C77" s="20" t="s">
        <v>86</v>
      </c>
      <c r="D77" s="47">
        <v>675</v>
      </c>
      <c r="E77" s="47">
        <v>0</v>
      </c>
      <c r="F77" s="47">
        <v>0</v>
      </c>
      <c r="G77" s="47">
        <v>0</v>
      </c>
      <c r="H77" s="47">
        <v>0</v>
      </c>
      <c r="I77" s="47">
        <v>42727872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42728547</v>
      </c>
      <c r="O77" s="48">
        <f t="shared" si="11"/>
        <v>61.871091476181789</v>
      </c>
      <c r="P77" s="9"/>
    </row>
    <row r="78" spans="1:16">
      <c r="A78" s="12"/>
      <c r="B78" s="25">
        <v>343.6</v>
      </c>
      <c r="C78" s="20" t="s">
        <v>87</v>
      </c>
      <c r="D78" s="47">
        <v>1075</v>
      </c>
      <c r="E78" s="47">
        <v>0</v>
      </c>
      <c r="F78" s="47">
        <v>0</v>
      </c>
      <c r="G78" s="47">
        <v>0</v>
      </c>
      <c r="H78" s="47">
        <v>0</v>
      </c>
      <c r="I78" s="47">
        <v>87165566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87166641</v>
      </c>
      <c r="O78" s="48">
        <f t="shared" si="11"/>
        <v>126.21761322664443</v>
      </c>
      <c r="P78" s="9"/>
    </row>
    <row r="79" spans="1:16">
      <c r="A79" s="12"/>
      <c r="B79" s="25">
        <v>343.7</v>
      </c>
      <c r="C79" s="20" t="s">
        <v>88</v>
      </c>
      <c r="D79" s="47">
        <v>0</v>
      </c>
      <c r="E79" s="47">
        <v>329849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329849</v>
      </c>
      <c r="O79" s="48">
        <f t="shared" si="11"/>
        <v>0.47762255178785007</v>
      </c>
      <c r="P79" s="9"/>
    </row>
    <row r="80" spans="1:16">
      <c r="A80" s="12"/>
      <c r="B80" s="25">
        <v>346.2</v>
      </c>
      <c r="C80" s="20" t="s">
        <v>91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5435686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5435686</v>
      </c>
      <c r="O80" s="48">
        <f t="shared" si="11"/>
        <v>7.8708930996834665</v>
      </c>
      <c r="P80" s="9"/>
    </row>
    <row r="81" spans="1:16">
      <c r="A81" s="12"/>
      <c r="B81" s="25">
        <v>346.9</v>
      </c>
      <c r="C81" s="20" t="s">
        <v>92</v>
      </c>
      <c r="D81" s="47">
        <v>1631782</v>
      </c>
      <c r="E81" s="47">
        <v>533952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2165734</v>
      </c>
      <c r="O81" s="48">
        <f t="shared" si="11"/>
        <v>3.1359907096086626</v>
      </c>
      <c r="P81" s="9"/>
    </row>
    <row r="82" spans="1:16">
      <c r="A82" s="12"/>
      <c r="B82" s="25">
        <v>347.2</v>
      </c>
      <c r="C82" s="20" t="s">
        <v>93</v>
      </c>
      <c r="D82" s="47">
        <v>0</v>
      </c>
      <c r="E82" s="47">
        <v>723658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723658</v>
      </c>
      <c r="O82" s="48">
        <f t="shared" si="11"/>
        <v>1.0478594162228536</v>
      </c>
      <c r="P82" s="9"/>
    </row>
    <row r="83" spans="1:16">
      <c r="A83" s="12"/>
      <c r="B83" s="25">
        <v>348.11</v>
      </c>
      <c r="C83" s="20" t="s">
        <v>195</v>
      </c>
      <c r="D83" s="47">
        <v>0</v>
      </c>
      <c r="E83" s="47">
        <v>35364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35364</v>
      </c>
      <c r="O83" s="48">
        <f t="shared" si="11"/>
        <v>5.1207200632487987E-2</v>
      </c>
      <c r="P83" s="9"/>
    </row>
    <row r="84" spans="1:16">
      <c r="A84" s="12"/>
      <c r="B84" s="25">
        <v>348.12</v>
      </c>
      <c r="C84" s="20" t="s">
        <v>196</v>
      </c>
      <c r="D84" s="47">
        <v>0</v>
      </c>
      <c r="E84" s="47">
        <v>760874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100" si="12">SUM(D84:M84)</f>
        <v>760874</v>
      </c>
      <c r="O84" s="48">
        <f t="shared" si="11"/>
        <v>1.1017483195917788</v>
      </c>
      <c r="P84" s="9"/>
    </row>
    <row r="85" spans="1:16">
      <c r="A85" s="12"/>
      <c r="B85" s="25">
        <v>348.13</v>
      </c>
      <c r="C85" s="20" t="s">
        <v>197</v>
      </c>
      <c r="D85" s="47">
        <v>0</v>
      </c>
      <c r="E85" s="47">
        <v>749699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749699</v>
      </c>
      <c r="O85" s="48">
        <f t="shared" si="11"/>
        <v>1.0855668789439998</v>
      </c>
      <c r="P85" s="9"/>
    </row>
    <row r="86" spans="1:16">
      <c r="A86" s="12"/>
      <c r="B86" s="25">
        <v>348.21</v>
      </c>
      <c r="C86" s="20" t="s">
        <v>198</v>
      </c>
      <c r="D86" s="47">
        <v>0</v>
      </c>
      <c r="E86" s="47">
        <v>1000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1000</v>
      </c>
      <c r="O86" s="48">
        <f t="shared" si="11"/>
        <v>1.4480036373851371E-3</v>
      </c>
      <c r="P86" s="9"/>
    </row>
    <row r="87" spans="1:16">
      <c r="A87" s="12"/>
      <c r="B87" s="25">
        <v>348.22</v>
      </c>
      <c r="C87" s="20" t="s">
        <v>199</v>
      </c>
      <c r="D87" s="47">
        <v>0</v>
      </c>
      <c r="E87" s="47">
        <v>98820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98820</v>
      </c>
      <c r="O87" s="48">
        <f t="shared" si="11"/>
        <v>0.14309171944639926</v>
      </c>
      <c r="P87" s="9"/>
    </row>
    <row r="88" spans="1:16">
      <c r="A88" s="12"/>
      <c r="B88" s="25">
        <v>348.23</v>
      </c>
      <c r="C88" s="20" t="s">
        <v>200</v>
      </c>
      <c r="D88" s="47">
        <v>60340</v>
      </c>
      <c r="E88" s="47">
        <v>418051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478391</v>
      </c>
      <c r="O88" s="48">
        <f t="shared" si="11"/>
        <v>0.69271190809231309</v>
      </c>
      <c r="P88" s="9"/>
    </row>
    <row r="89" spans="1:16">
      <c r="A89" s="12"/>
      <c r="B89" s="25">
        <v>348.31</v>
      </c>
      <c r="C89" s="20" t="s">
        <v>201</v>
      </c>
      <c r="D89" s="47">
        <v>0</v>
      </c>
      <c r="E89" s="47">
        <v>3443701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3443701</v>
      </c>
      <c r="O89" s="48">
        <f t="shared" si="11"/>
        <v>4.9864915740668341</v>
      </c>
      <c r="P89" s="9"/>
    </row>
    <row r="90" spans="1:16">
      <c r="A90" s="12"/>
      <c r="B90" s="25">
        <v>348.32</v>
      </c>
      <c r="C90" s="20" t="s">
        <v>202</v>
      </c>
      <c r="D90" s="47">
        <v>0</v>
      </c>
      <c r="E90" s="47">
        <v>49339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49339</v>
      </c>
      <c r="O90" s="48">
        <f t="shared" si="11"/>
        <v>7.1443051464945284E-2</v>
      </c>
      <c r="P90" s="9"/>
    </row>
    <row r="91" spans="1:16">
      <c r="A91" s="12"/>
      <c r="B91" s="25">
        <v>348.41</v>
      </c>
      <c r="C91" s="20" t="s">
        <v>203</v>
      </c>
      <c r="D91" s="47">
        <v>0</v>
      </c>
      <c r="E91" s="47">
        <v>1643752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1643752</v>
      </c>
      <c r="O91" s="48">
        <f t="shared" si="11"/>
        <v>2.3801588749590938</v>
      </c>
      <c r="P91" s="9"/>
    </row>
    <row r="92" spans="1:16">
      <c r="A92" s="12"/>
      <c r="B92" s="25">
        <v>348.42</v>
      </c>
      <c r="C92" s="20" t="s">
        <v>204</v>
      </c>
      <c r="D92" s="47">
        <v>0</v>
      </c>
      <c r="E92" s="47">
        <v>559310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559310</v>
      </c>
      <c r="O92" s="48">
        <f t="shared" si="11"/>
        <v>0.80988291442588101</v>
      </c>
      <c r="P92" s="9"/>
    </row>
    <row r="93" spans="1:16">
      <c r="A93" s="12"/>
      <c r="B93" s="25">
        <v>348.48</v>
      </c>
      <c r="C93" s="20" t="s">
        <v>205</v>
      </c>
      <c r="D93" s="47">
        <v>0</v>
      </c>
      <c r="E93" s="47">
        <v>149185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149185</v>
      </c>
      <c r="O93" s="48">
        <f t="shared" si="11"/>
        <v>0.21602042264330168</v>
      </c>
      <c r="P93" s="9"/>
    </row>
    <row r="94" spans="1:16">
      <c r="A94" s="12"/>
      <c r="B94" s="25">
        <v>348.52</v>
      </c>
      <c r="C94" s="20" t="s">
        <v>231</v>
      </c>
      <c r="D94" s="47">
        <v>0</v>
      </c>
      <c r="E94" s="47">
        <v>1003880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1003880</v>
      </c>
      <c r="O94" s="48">
        <f t="shared" si="11"/>
        <v>1.4536218914981915</v>
      </c>
      <c r="P94" s="9"/>
    </row>
    <row r="95" spans="1:16">
      <c r="A95" s="12"/>
      <c r="B95" s="25">
        <v>348.53</v>
      </c>
      <c r="C95" s="20" t="s">
        <v>232</v>
      </c>
      <c r="D95" s="47">
        <v>0</v>
      </c>
      <c r="E95" s="47">
        <v>2120996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2120996</v>
      </c>
      <c r="O95" s="48">
        <f t="shared" si="11"/>
        <v>3.0712099228793264</v>
      </c>
      <c r="P95" s="9"/>
    </row>
    <row r="96" spans="1:16">
      <c r="A96" s="12"/>
      <c r="B96" s="25">
        <v>348.61</v>
      </c>
      <c r="C96" s="20" t="s">
        <v>206</v>
      </c>
      <c r="D96" s="47">
        <v>0</v>
      </c>
      <c r="E96" s="47">
        <v>195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195</v>
      </c>
      <c r="O96" s="48">
        <f t="shared" si="11"/>
        <v>2.8236070929010175E-4</v>
      </c>
      <c r="P96" s="9"/>
    </row>
    <row r="97" spans="1:16">
      <c r="A97" s="12"/>
      <c r="B97" s="25">
        <v>348.62</v>
      </c>
      <c r="C97" s="20" t="s">
        <v>207</v>
      </c>
      <c r="D97" s="47">
        <v>0</v>
      </c>
      <c r="E97" s="47">
        <v>9310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9310</v>
      </c>
      <c r="O97" s="48">
        <f t="shared" si="11"/>
        <v>1.3480913864055626E-2</v>
      </c>
      <c r="P97" s="9"/>
    </row>
    <row r="98" spans="1:16">
      <c r="A98" s="12"/>
      <c r="B98" s="25">
        <v>348.63</v>
      </c>
      <c r="C98" s="20" t="s">
        <v>208</v>
      </c>
      <c r="D98" s="47">
        <v>23058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23058</v>
      </c>
      <c r="O98" s="48">
        <f t="shared" si="11"/>
        <v>3.3388067870826495E-2</v>
      </c>
      <c r="P98" s="9"/>
    </row>
    <row r="99" spans="1:16">
      <c r="A99" s="12"/>
      <c r="B99" s="25">
        <v>348.71</v>
      </c>
      <c r="C99" s="20" t="s">
        <v>209</v>
      </c>
      <c r="D99" s="47">
        <v>0</v>
      </c>
      <c r="E99" s="47">
        <v>446056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446056</v>
      </c>
      <c r="O99" s="48">
        <f t="shared" si="11"/>
        <v>0.64589071047746471</v>
      </c>
      <c r="P99" s="9"/>
    </row>
    <row r="100" spans="1:16">
      <c r="A100" s="12"/>
      <c r="B100" s="25">
        <v>348.72</v>
      </c>
      <c r="C100" s="20" t="s">
        <v>210</v>
      </c>
      <c r="D100" s="47">
        <v>0</v>
      </c>
      <c r="E100" s="47">
        <v>72159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72159</v>
      </c>
      <c r="O100" s="48">
        <f t="shared" si="11"/>
        <v>0.1044864944700741</v>
      </c>
      <c r="P100" s="9"/>
    </row>
    <row r="101" spans="1:16">
      <c r="A101" s="12"/>
      <c r="B101" s="25">
        <v>348.86</v>
      </c>
      <c r="C101" s="20" t="s">
        <v>211</v>
      </c>
      <c r="D101" s="47">
        <v>10130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10130</v>
      </c>
      <c r="O101" s="48">
        <f t="shared" ref="O101:O129" si="13">(N101/O$131)</f>
        <v>1.466827684671144E-2</v>
      </c>
      <c r="P101" s="9"/>
    </row>
    <row r="102" spans="1:16">
      <c r="A102" s="12"/>
      <c r="B102" s="25">
        <v>348.88</v>
      </c>
      <c r="C102" s="20" t="s">
        <v>212</v>
      </c>
      <c r="D102" s="47">
        <v>807509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807509</v>
      </c>
      <c r="O102" s="48">
        <f t="shared" si="13"/>
        <v>1.1692759692212347</v>
      </c>
      <c r="P102" s="9"/>
    </row>
    <row r="103" spans="1:16">
      <c r="A103" s="12"/>
      <c r="B103" s="25">
        <v>348.92099999999999</v>
      </c>
      <c r="C103" s="20" t="s">
        <v>213</v>
      </c>
      <c r="D103" s="47">
        <v>146196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146196</v>
      </c>
      <c r="O103" s="48">
        <f t="shared" si="13"/>
        <v>0.21169233977115751</v>
      </c>
      <c r="P103" s="9"/>
    </row>
    <row r="104" spans="1:16">
      <c r="A104" s="12"/>
      <c r="B104" s="25">
        <v>348.92200000000003</v>
      </c>
      <c r="C104" s="20" t="s">
        <v>214</v>
      </c>
      <c r="D104" s="47">
        <v>146196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146196</v>
      </c>
      <c r="O104" s="48">
        <f t="shared" si="13"/>
        <v>0.21169233977115751</v>
      </c>
      <c r="P104" s="9"/>
    </row>
    <row r="105" spans="1:16">
      <c r="A105" s="12"/>
      <c r="B105" s="25">
        <v>348.923</v>
      </c>
      <c r="C105" s="20" t="s">
        <v>215</v>
      </c>
      <c r="D105" s="47">
        <v>146196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146196</v>
      </c>
      <c r="O105" s="48">
        <f t="shared" si="13"/>
        <v>0.21169233977115751</v>
      </c>
      <c r="P105" s="9"/>
    </row>
    <row r="106" spans="1:16">
      <c r="A106" s="12"/>
      <c r="B106" s="25">
        <v>348.92399999999998</v>
      </c>
      <c r="C106" s="20" t="s">
        <v>216</v>
      </c>
      <c r="D106" s="47">
        <v>146196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146196</v>
      </c>
      <c r="O106" s="48">
        <f t="shared" si="13"/>
        <v>0.21169233977115751</v>
      </c>
      <c r="P106" s="9"/>
    </row>
    <row r="107" spans="1:16">
      <c r="A107" s="12"/>
      <c r="B107" s="25">
        <v>348.93</v>
      </c>
      <c r="C107" s="20" t="s">
        <v>217</v>
      </c>
      <c r="D107" s="47">
        <v>2050293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2050293</v>
      </c>
      <c r="O107" s="48">
        <f t="shared" si="13"/>
        <v>2.9688317217052851</v>
      </c>
      <c r="P107" s="9"/>
    </row>
    <row r="108" spans="1:16">
      <c r="A108" s="12"/>
      <c r="B108" s="25">
        <v>349</v>
      </c>
      <c r="C108" s="20" t="s">
        <v>1</v>
      </c>
      <c r="D108" s="47">
        <v>1409982</v>
      </c>
      <c r="E108" s="47">
        <v>200063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1610045</v>
      </c>
      <c r="O108" s="48">
        <f t="shared" si="13"/>
        <v>2.3313510163537532</v>
      </c>
      <c r="P108" s="9"/>
    </row>
    <row r="109" spans="1:16" ht="15.75">
      <c r="A109" s="29" t="s">
        <v>70</v>
      </c>
      <c r="B109" s="30"/>
      <c r="C109" s="31"/>
      <c r="D109" s="32">
        <f t="shared" ref="D109:M109" si="14">SUM(D110:D117)</f>
        <v>1971646</v>
      </c>
      <c r="E109" s="32">
        <f t="shared" si="14"/>
        <v>4655698</v>
      </c>
      <c r="F109" s="32">
        <f t="shared" si="14"/>
        <v>0</v>
      </c>
      <c r="G109" s="32">
        <f t="shared" si="14"/>
        <v>0</v>
      </c>
      <c r="H109" s="32">
        <f t="shared" si="14"/>
        <v>0</v>
      </c>
      <c r="I109" s="32">
        <f t="shared" si="14"/>
        <v>1635</v>
      </c>
      <c r="J109" s="32">
        <f t="shared" si="14"/>
        <v>0</v>
      </c>
      <c r="K109" s="32">
        <f t="shared" si="14"/>
        <v>0</v>
      </c>
      <c r="L109" s="32">
        <f t="shared" si="14"/>
        <v>0</v>
      </c>
      <c r="M109" s="32">
        <f t="shared" si="14"/>
        <v>0</v>
      </c>
      <c r="N109" s="32">
        <f>SUM(D109:M109)</f>
        <v>6628979</v>
      </c>
      <c r="O109" s="46">
        <f t="shared" si="13"/>
        <v>9.5987857041496891</v>
      </c>
      <c r="P109" s="10"/>
    </row>
    <row r="110" spans="1:16">
      <c r="A110" s="13"/>
      <c r="B110" s="40">
        <v>351.1</v>
      </c>
      <c r="C110" s="21" t="s">
        <v>120</v>
      </c>
      <c r="D110" s="47">
        <v>711117</v>
      </c>
      <c r="E110" s="47">
        <v>372038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1083155</v>
      </c>
      <c r="O110" s="48">
        <f t="shared" si="13"/>
        <v>1.5684123798518983</v>
      </c>
      <c r="P110" s="9"/>
    </row>
    <row r="111" spans="1:16">
      <c r="A111" s="13"/>
      <c r="B111" s="40">
        <v>351.2</v>
      </c>
      <c r="C111" s="21" t="s">
        <v>150</v>
      </c>
      <c r="D111" s="47">
        <v>0</v>
      </c>
      <c r="E111" s="47">
        <v>991873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ref="N111:N117" si="15">SUM(D111:M111)</f>
        <v>991873</v>
      </c>
      <c r="O111" s="48">
        <f t="shared" si="13"/>
        <v>1.436235711824108</v>
      </c>
      <c r="P111" s="9"/>
    </row>
    <row r="112" spans="1:16">
      <c r="A112" s="13"/>
      <c r="B112" s="40">
        <v>351.4</v>
      </c>
      <c r="C112" s="21" t="s">
        <v>227</v>
      </c>
      <c r="D112" s="47">
        <v>0</v>
      </c>
      <c r="E112" s="47">
        <v>69050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69050</v>
      </c>
      <c r="O112" s="48">
        <f t="shared" si="13"/>
        <v>9.9984651161443713E-2</v>
      </c>
      <c r="P112" s="9"/>
    </row>
    <row r="113" spans="1:16">
      <c r="A113" s="13"/>
      <c r="B113" s="40">
        <v>351.5</v>
      </c>
      <c r="C113" s="21" t="s">
        <v>122</v>
      </c>
      <c r="D113" s="47">
        <v>496270</v>
      </c>
      <c r="E113" s="47">
        <v>2407058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2903328</v>
      </c>
      <c r="O113" s="48">
        <f t="shared" si="13"/>
        <v>4.204029504522115</v>
      </c>
      <c r="P113" s="9"/>
    </row>
    <row r="114" spans="1:16">
      <c r="A114" s="13"/>
      <c r="B114" s="40">
        <v>351.6</v>
      </c>
      <c r="C114" s="21" t="s">
        <v>123</v>
      </c>
      <c r="D114" s="47">
        <v>227327</v>
      </c>
      <c r="E114" s="47">
        <v>496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227823</v>
      </c>
      <c r="O114" s="48">
        <f t="shared" si="13"/>
        <v>0.32988853267999407</v>
      </c>
      <c r="P114" s="9"/>
    </row>
    <row r="115" spans="1:16">
      <c r="A115" s="13"/>
      <c r="B115" s="40">
        <v>354</v>
      </c>
      <c r="C115" s="21" t="s">
        <v>124</v>
      </c>
      <c r="D115" s="47">
        <v>0</v>
      </c>
      <c r="E115" s="47">
        <v>64737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64737</v>
      </c>
      <c r="O115" s="48">
        <f t="shared" si="13"/>
        <v>9.3739411473401618E-2</v>
      </c>
      <c r="P115" s="9"/>
    </row>
    <row r="116" spans="1:16">
      <c r="A116" s="13"/>
      <c r="B116" s="40">
        <v>358.2</v>
      </c>
      <c r="C116" s="21" t="s">
        <v>219</v>
      </c>
      <c r="D116" s="47">
        <v>2387</v>
      </c>
      <c r="E116" s="47">
        <v>181974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184361</v>
      </c>
      <c r="O116" s="48">
        <f t="shared" si="13"/>
        <v>0.26695539859196127</v>
      </c>
      <c r="P116" s="9"/>
    </row>
    <row r="117" spans="1:16">
      <c r="A117" s="13"/>
      <c r="B117" s="40">
        <v>359</v>
      </c>
      <c r="C117" s="21" t="s">
        <v>126</v>
      </c>
      <c r="D117" s="47">
        <v>534545</v>
      </c>
      <c r="E117" s="47">
        <v>568472</v>
      </c>
      <c r="F117" s="47">
        <v>0</v>
      </c>
      <c r="G117" s="47">
        <v>0</v>
      </c>
      <c r="H117" s="47">
        <v>0</v>
      </c>
      <c r="I117" s="47">
        <v>1635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1104652</v>
      </c>
      <c r="O117" s="48">
        <f t="shared" si="13"/>
        <v>1.5995401140447665</v>
      </c>
      <c r="P117" s="9"/>
    </row>
    <row r="118" spans="1:16" ht="15.75">
      <c r="A118" s="29" t="s">
        <v>4</v>
      </c>
      <c r="B118" s="30"/>
      <c r="C118" s="31"/>
      <c r="D118" s="32">
        <f t="shared" ref="D118:M118" si="16">SUM(D119:D124)</f>
        <v>18285792</v>
      </c>
      <c r="E118" s="32">
        <f t="shared" si="16"/>
        <v>17704622</v>
      </c>
      <c r="F118" s="32">
        <f t="shared" si="16"/>
        <v>571766</v>
      </c>
      <c r="G118" s="32">
        <f t="shared" si="16"/>
        <v>1291679</v>
      </c>
      <c r="H118" s="32">
        <f t="shared" si="16"/>
        <v>0</v>
      </c>
      <c r="I118" s="32">
        <f t="shared" si="16"/>
        <v>11796129</v>
      </c>
      <c r="J118" s="32">
        <f t="shared" si="16"/>
        <v>8626208</v>
      </c>
      <c r="K118" s="32">
        <f t="shared" si="16"/>
        <v>0</v>
      </c>
      <c r="L118" s="32">
        <f t="shared" si="16"/>
        <v>0</v>
      </c>
      <c r="M118" s="32">
        <f t="shared" si="16"/>
        <v>0</v>
      </c>
      <c r="N118" s="32">
        <f t="shared" ref="N118:N129" si="17">SUM(D118:M118)</f>
        <v>58276196</v>
      </c>
      <c r="O118" s="46">
        <f t="shared" si="13"/>
        <v>84.384143780969183</v>
      </c>
      <c r="P118" s="10"/>
    </row>
    <row r="119" spans="1:16">
      <c r="A119" s="12"/>
      <c r="B119" s="25">
        <v>361.1</v>
      </c>
      <c r="C119" s="20" t="s">
        <v>128</v>
      </c>
      <c r="D119" s="47">
        <v>4782348</v>
      </c>
      <c r="E119" s="47">
        <v>9950974</v>
      </c>
      <c r="F119" s="47">
        <v>429747</v>
      </c>
      <c r="G119" s="47">
        <v>1018336</v>
      </c>
      <c r="H119" s="47">
        <v>0</v>
      </c>
      <c r="I119" s="47">
        <v>8373962</v>
      </c>
      <c r="J119" s="47">
        <v>880438</v>
      </c>
      <c r="K119" s="47">
        <v>0</v>
      </c>
      <c r="L119" s="47">
        <v>0</v>
      </c>
      <c r="M119" s="47">
        <v>0</v>
      </c>
      <c r="N119" s="47">
        <f t="shared" si="17"/>
        <v>25435805</v>
      </c>
      <c r="O119" s="48">
        <f t="shared" si="13"/>
        <v>36.831138159819055</v>
      </c>
      <c r="P119" s="9"/>
    </row>
    <row r="120" spans="1:16">
      <c r="A120" s="12"/>
      <c r="B120" s="25">
        <v>361.3</v>
      </c>
      <c r="C120" s="20" t="s">
        <v>129</v>
      </c>
      <c r="D120" s="47">
        <v>978675</v>
      </c>
      <c r="E120" s="47">
        <v>2496944</v>
      </c>
      <c r="F120" s="47">
        <v>142019</v>
      </c>
      <c r="G120" s="47">
        <v>260905</v>
      </c>
      <c r="H120" s="47">
        <v>0</v>
      </c>
      <c r="I120" s="47">
        <v>2223317</v>
      </c>
      <c r="J120" s="47">
        <v>231027</v>
      </c>
      <c r="K120" s="47">
        <v>0</v>
      </c>
      <c r="L120" s="47">
        <v>0</v>
      </c>
      <c r="M120" s="47">
        <v>0</v>
      </c>
      <c r="N120" s="47">
        <f t="shared" si="17"/>
        <v>6332887</v>
      </c>
      <c r="O120" s="48">
        <f t="shared" si="13"/>
        <v>9.1700434111490488</v>
      </c>
      <c r="P120" s="9"/>
    </row>
    <row r="121" spans="1:16">
      <c r="A121" s="12"/>
      <c r="B121" s="25">
        <v>362</v>
      </c>
      <c r="C121" s="20" t="s">
        <v>130</v>
      </c>
      <c r="D121" s="47">
        <v>340624</v>
      </c>
      <c r="E121" s="47">
        <v>252935</v>
      </c>
      <c r="F121" s="47">
        <v>0</v>
      </c>
      <c r="G121" s="47">
        <v>0</v>
      </c>
      <c r="H121" s="47">
        <v>0</v>
      </c>
      <c r="I121" s="47">
        <v>12000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605559</v>
      </c>
      <c r="O121" s="48">
        <f t="shared" si="13"/>
        <v>0.87685163465130622</v>
      </c>
      <c r="P121" s="9"/>
    </row>
    <row r="122" spans="1:16">
      <c r="A122" s="12"/>
      <c r="B122" s="25">
        <v>364</v>
      </c>
      <c r="C122" s="20" t="s">
        <v>220</v>
      </c>
      <c r="D122" s="47">
        <v>471203</v>
      </c>
      <c r="E122" s="47">
        <v>0</v>
      </c>
      <c r="F122" s="47">
        <v>0</v>
      </c>
      <c r="G122" s="47">
        <v>0</v>
      </c>
      <c r="H122" s="47">
        <v>0</v>
      </c>
      <c r="I122" s="47">
        <v>-2454284</v>
      </c>
      <c r="J122" s="47">
        <v>845061</v>
      </c>
      <c r="K122" s="47">
        <v>0</v>
      </c>
      <c r="L122" s="47">
        <v>0</v>
      </c>
      <c r="M122" s="47">
        <v>0</v>
      </c>
      <c r="N122" s="47">
        <f t="shared" si="17"/>
        <v>-1138020</v>
      </c>
      <c r="O122" s="48">
        <f t="shared" si="13"/>
        <v>-1.6478570994170338</v>
      </c>
      <c r="P122" s="9"/>
    </row>
    <row r="123" spans="1:16">
      <c r="A123" s="12"/>
      <c r="B123" s="25">
        <v>365</v>
      </c>
      <c r="C123" s="20" t="s">
        <v>221</v>
      </c>
      <c r="D123" s="47">
        <v>4031</v>
      </c>
      <c r="E123" s="47">
        <v>13144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17175</v>
      </c>
      <c r="O123" s="48">
        <f t="shared" si="13"/>
        <v>2.486946247208973E-2</v>
      </c>
      <c r="P123" s="9"/>
    </row>
    <row r="124" spans="1:16">
      <c r="A124" s="12"/>
      <c r="B124" s="25">
        <v>369.9</v>
      </c>
      <c r="C124" s="20" t="s">
        <v>134</v>
      </c>
      <c r="D124" s="47">
        <v>11708911</v>
      </c>
      <c r="E124" s="47">
        <v>4990625</v>
      </c>
      <c r="F124" s="47">
        <v>0</v>
      </c>
      <c r="G124" s="47">
        <v>12438</v>
      </c>
      <c r="H124" s="47">
        <v>0</v>
      </c>
      <c r="I124" s="47">
        <v>3641134</v>
      </c>
      <c r="J124" s="47">
        <v>6669682</v>
      </c>
      <c r="K124" s="47">
        <v>0</v>
      </c>
      <c r="L124" s="47">
        <v>0</v>
      </c>
      <c r="M124" s="47">
        <v>0</v>
      </c>
      <c r="N124" s="47">
        <f t="shared" si="17"/>
        <v>27022790</v>
      </c>
      <c r="O124" s="48">
        <f t="shared" si="13"/>
        <v>39.129098212294707</v>
      </c>
      <c r="P124" s="9"/>
    </row>
    <row r="125" spans="1:16" ht="15.75">
      <c r="A125" s="29" t="s">
        <v>71</v>
      </c>
      <c r="B125" s="30"/>
      <c r="C125" s="31"/>
      <c r="D125" s="32">
        <f t="shared" ref="D125:M125" si="18">SUM(D126:D128)</f>
        <v>21624626</v>
      </c>
      <c r="E125" s="32">
        <f t="shared" si="18"/>
        <v>10936908</v>
      </c>
      <c r="F125" s="32">
        <f t="shared" si="18"/>
        <v>7320000</v>
      </c>
      <c r="G125" s="32">
        <f t="shared" si="18"/>
        <v>6125857</v>
      </c>
      <c r="H125" s="32">
        <f t="shared" si="18"/>
        <v>0</v>
      </c>
      <c r="I125" s="32">
        <f t="shared" si="18"/>
        <v>40251842</v>
      </c>
      <c r="J125" s="32">
        <f t="shared" si="18"/>
        <v>405482</v>
      </c>
      <c r="K125" s="32">
        <f t="shared" si="18"/>
        <v>0</v>
      </c>
      <c r="L125" s="32">
        <f t="shared" si="18"/>
        <v>0</v>
      </c>
      <c r="M125" s="32">
        <f t="shared" si="18"/>
        <v>0</v>
      </c>
      <c r="N125" s="32">
        <f t="shared" si="17"/>
        <v>86664715</v>
      </c>
      <c r="O125" s="46">
        <f t="shared" si="13"/>
        <v>125.49082255294626</v>
      </c>
      <c r="P125" s="9"/>
    </row>
    <row r="126" spans="1:16">
      <c r="A126" s="12"/>
      <c r="B126" s="25">
        <v>381</v>
      </c>
      <c r="C126" s="20" t="s">
        <v>135</v>
      </c>
      <c r="D126" s="47">
        <v>21608386</v>
      </c>
      <c r="E126" s="47">
        <v>10936908</v>
      </c>
      <c r="F126" s="47">
        <v>7320000</v>
      </c>
      <c r="G126" s="47">
        <v>6125857</v>
      </c>
      <c r="H126" s="47">
        <v>0</v>
      </c>
      <c r="I126" s="47">
        <v>28101704</v>
      </c>
      <c r="J126" s="47">
        <v>378702</v>
      </c>
      <c r="K126" s="47">
        <v>0</v>
      </c>
      <c r="L126" s="47">
        <v>0</v>
      </c>
      <c r="M126" s="47">
        <v>0</v>
      </c>
      <c r="N126" s="47">
        <f t="shared" si="17"/>
        <v>74471557</v>
      </c>
      <c r="O126" s="48">
        <f t="shared" si="13"/>
        <v>107.83508541773458</v>
      </c>
      <c r="P126" s="9"/>
    </row>
    <row r="127" spans="1:16">
      <c r="A127" s="12"/>
      <c r="B127" s="25">
        <v>389.4</v>
      </c>
      <c r="C127" s="20" t="s">
        <v>246</v>
      </c>
      <c r="D127" s="47">
        <v>16240</v>
      </c>
      <c r="E127" s="47">
        <v>0</v>
      </c>
      <c r="F127" s="47">
        <v>0</v>
      </c>
      <c r="G127" s="47">
        <v>0</v>
      </c>
      <c r="H127" s="47">
        <v>0</v>
      </c>
      <c r="I127" s="47">
        <v>12150138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12166378</v>
      </c>
      <c r="O127" s="48">
        <f t="shared" si="13"/>
        <v>17.616959597802509</v>
      </c>
      <c r="P127" s="9"/>
    </row>
    <row r="128" spans="1:16" ht="15.75" thickBot="1">
      <c r="A128" s="12"/>
      <c r="B128" s="25">
        <v>389.7</v>
      </c>
      <c r="C128" s="20" t="s">
        <v>222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26780</v>
      </c>
      <c r="K128" s="47">
        <v>0</v>
      </c>
      <c r="L128" s="47">
        <v>0</v>
      </c>
      <c r="M128" s="47">
        <v>0</v>
      </c>
      <c r="N128" s="47">
        <f t="shared" si="17"/>
        <v>26780</v>
      </c>
      <c r="O128" s="48">
        <f t="shared" si="13"/>
        <v>3.8777537409173973E-2</v>
      </c>
      <c r="P128" s="9"/>
    </row>
    <row r="129" spans="1:119" ht="16.5" thickBot="1">
      <c r="A129" s="14" t="s">
        <v>102</v>
      </c>
      <c r="B129" s="23"/>
      <c r="C129" s="22"/>
      <c r="D129" s="15">
        <f t="shared" ref="D129:M129" si="19">SUM(D5,D19,D29,D59,D109,D118,D125)</f>
        <v>391646579</v>
      </c>
      <c r="E129" s="15">
        <f t="shared" si="19"/>
        <v>342934628</v>
      </c>
      <c r="F129" s="15">
        <f t="shared" si="19"/>
        <v>15066766</v>
      </c>
      <c r="G129" s="15">
        <f t="shared" si="19"/>
        <v>11556738</v>
      </c>
      <c r="H129" s="15">
        <f t="shared" si="19"/>
        <v>0</v>
      </c>
      <c r="I129" s="15">
        <f t="shared" si="19"/>
        <v>187378730</v>
      </c>
      <c r="J129" s="15">
        <f t="shared" si="19"/>
        <v>90611996</v>
      </c>
      <c r="K129" s="15">
        <f t="shared" si="19"/>
        <v>0</v>
      </c>
      <c r="L129" s="15">
        <f t="shared" si="19"/>
        <v>0</v>
      </c>
      <c r="M129" s="15">
        <f t="shared" si="19"/>
        <v>0</v>
      </c>
      <c r="N129" s="15">
        <f t="shared" si="17"/>
        <v>1039195437</v>
      </c>
      <c r="O129" s="38">
        <f t="shared" si="13"/>
        <v>1504.7587727300372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49" t="s">
        <v>274</v>
      </c>
      <c r="M131" s="49"/>
      <c r="N131" s="49"/>
      <c r="O131" s="44">
        <v>690606</v>
      </c>
    </row>
    <row r="132" spans="1:119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19" ht="15.75" customHeight="1" thickBot="1">
      <c r="A133" s="53" t="s">
        <v>153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216453485</v>
      </c>
      <c r="E5" s="27">
        <f t="shared" si="0"/>
        <v>133401683</v>
      </c>
      <c r="F5" s="27">
        <f t="shared" si="0"/>
        <v>0</v>
      </c>
      <c r="G5" s="27">
        <f t="shared" si="0"/>
        <v>3500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349858668</v>
      </c>
      <c r="O5" s="33">
        <f t="shared" ref="O5:O36" si="1">(N5/O$130)</f>
        <v>519.82780508388953</v>
      </c>
      <c r="P5" s="6"/>
    </row>
    <row r="6" spans="1:133">
      <c r="A6" s="12"/>
      <c r="B6" s="25">
        <v>311</v>
      </c>
      <c r="C6" s="20" t="s">
        <v>3</v>
      </c>
      <c r="D6" s="47">
        <v>172682316</v>
      </c>
      <c r="E6" s="47">
        <v>50200275</v>
      </c>
      <c r="F6" s="47">
        <v>0</v>
      </c>
      <c r="G6" s="47">
        <v>3500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222886091</v>
      </c>
      <c r="O6" s="48">
        <f t="shared" si="1"/>
        <v>331.16912074980536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13510495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13510495</v>
      </c>
      <c r="O7" s="48">
        <f t="shared" si="1"/>
        <v>20.07419453573997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2351513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2351513</v>
      </c>
      <c r="O8" s="48">
        <f t="shared" si="1"/>
        <v>3.4939304159708064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13051974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13051974</v>
      </c>
      <c r="O9" s="48">
        <f t="shared" si="1"/>
        <v>19.392913816364253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8141473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8141473</v>
      </c>
      <c r="O10" s="48">
        <f t="shared" si="1"/>
        <v>12.096782006097815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46029874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46029874</v>
      </c>
      <c r="O11" s="48">
        <f t="shared" si="1"/>
        <v>68.392212508246317</v>
      </c>
      <c r="P11" s="9"/>
    </row>
    <row r="12" spans="1:133">
      <c r="A12" s="12"/>
      <c r="B12" s="25">
        <v>314.10000000000002</v>
      </c>
      <c r="C12" s="20" t="s">
        <v>16</v>
      </c>
      <c r="D12" s="47">
        <v>27395470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27395470</v>
      </c>
      <c r="O12" s="48">
        <f t="shared" si="1"/>
        <v>40.704799800305487</v>
      </c>
      <c r="P12" s="9"/>
    </row>
    <row r="13" spans="1:133">
      <c r="A13" s="12"/>
      <c r="B13" s="25">
        <v>314.3</v>
      </c>
      <c r="C13" s="20" t="s">
        <v>17</v>
      </c>
      <c r="D13" s="47">
        <v>4882097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4882097</v>
      </c>
      <c r="O13" s="48">
        <f t="shared" si="1"/>
        <v>7.2539285141182832</v>
      </c>
      <c r="P13" s="9"/>
    </row>
    <row r="14" spans="1:133">
      <c r="A14" s="12"/>
      <c r="B14" s="25">
        <v>314.39999999999998</v>
      </c>
      <c r="C14" s="20" t="s">
        <v>18</v>
      </c>
      <c r="D14" s="47">
        <v>631748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631748</v>
      </c>
      <c r="O14" s="48">
        <f t="shared" si="1"/>
        <v>0.93866525612604523</v>
      </c>
      <c r="P14" s="9"/>
    </row>
    <row r="15" spans="1:133">
      <c r="A15" s="12"/>
      <c r="B15" s="25">
        <v>314.7</v>
      </c>
      <c r="C15" s="20" t="s">
        <v>19</v>
      </c>
      <c r="D15" s="47">
        <v>156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156</v>
      </c>
      <c r="O15" s="48">
        <f t="shared" si="1"/>
        <v>2.3178827626785215E-4</v>
      </c>
      <c r="P15" s="9"/>
    </row>
    <row r="16" spans="1:133">
      <c r="A16" s="12"/>
      <c r="B16" s="25">
        <v>315</v>
      </c>
      <c r="C16" s="20" t="s">
        <v>177</v>
      </c>
      <c r="D16" s="47">
        <v>9636645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9636645</v>
      </c>
      <c r="O16" s="48">
        <f t="shared" si="1"/>
        <v>14.318341881764207</v>
      </c>
      <c r="P16" s="9"/>
    </row>
    <row r="17" spans="1:16">
      <c r="A17" s="12"/>
      <c r="B17" s="25">
        <v>316</v>
      </c>
      <c r="C17" s="20" t="s">
        <v>178</v>
      </c>
      <c r="D17" s="47">
        <v>1225053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1225053</v>
      </c>
      <c r="O17" s="48">
        <f t="shared" si="1"/>
        <v>1.8202110461971865</v>
      </c>
      <c r="P17" s="9"/>
    </row>
    <row r="18" spans="1:16">
      <c r="A18" s="12"/>
      <c r="B18" s="25">
        <v>319</v>
      </c>
      <c r="C18" s="20" t="s">
        <v>22</v>
      </c>
      <c r="D18" s="47">
        <v>0</v>
      </c>
      <c r="E18" s="47">
        <v>116079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116079</v>
      </c>
      <c r="O18" s="48">
        <f t="shared" si="1"/>
        <v>0.17247276487753851</v>
      </c>
      <c r="P18" s="9"/>
    </row>
    <row r="19" spans="1:16" ht="15.75">
      <c r="A19" s="29" t="s">
        <v>23</v>
      </c>
      <c r="B19" s="30"/>
      <c r="C19" s="31"/>
      <c r="D19" s="32">
        <f t="shared" ref="D19:M19" si="3">SUM(D20:D28)</f>
        <v>744606</v>
      </c>
      <c r="E19" s="32">
        <f t="shared" si="3"/>
        <v>65487498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6207197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72439301</v>
      </c>
      <c r="O19" s="46">
        <f t="shared" si="1"/>
        <v>107.63192764639807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8561229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8561229</v>
      </c>
      <c r="O20" s="48">
        <f t="shared" si="1"/>
        <v>12.720464824643255</v>
      </c>
      <c r="P20" s="9"/>
    </row>
    <row r="21" spans="1:16">
      <c r="A21" s="12"/>
      <c r="B21" s="25">
        <v>323.7</v>
      </c>
      <c r="C21" s="20" t="s">
        <v>24</v>
      </c>
      <c r="D21" s="47">
        <v>296475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7" si="4">SUM(D21:M21)</f>
        <v>296475</v>
      </c>
      <c r="O21" s="48">
        <f t="shared" si="1"/>
        <v>0.4405091615802017</v>
      </c>
      <c r="P21" s="9"/>
    </row>
    <row r="22" spans="1:16">
      <c r="A22" s="12"/>
      <c r="B22" s="25">
        <v>324.11</v>
      </c>
      <c r="C22" s="20" t="s">
        <v>25</v>
      </c>
      <c r="D22" s="47">
        <v>0</v>
      </c>
      <c r="E22" s="47">
        <v>1456193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1456193</v>
      </c>
      <c r="O22" s="48">
        <f t="shared" si="1"/>
        <v>2.1636440088673874</v>
      </c>
      <c r="P22" s="9"/>
    </row>
    <row r="23" spans="1:16">
      <c r="A23" s="12"/>
      <c r="B23" s="25">
        <v>324.31</v>
      </c>
      <c r="C23" s="20" t="s">
        <v>27</v>
      </c>
      <c r="D23" s="47">
        <v>0</v>
      </c>
      <c r="E23" s="47">
        <v>13523446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13523446</v>
      </c>
      <c r="O23" s="48">
        <f t="shared" si="1"/>
        <v>20.093437420137054</v>
      </c>
      <c r="P23" s="9"/>
    </row>
    <row r="24" spans="1:16">
      <c r="A24" s="12"/>
      <c r="B24" s="25">
        <v>324.61</v>
      </c>
      <c r="C24" s="20" t="s">
        <v>29</v>
      </c>
      <c r="D24" s="47">
        <v>0</v>
      </c>
      <c r="E24" s="47">
        <v>1061783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1061783</v>
      </c>
      <c r="O24" s="48">
        <f t="shared" si="1"/>
        <v>1.5776208419263389</v>
      </c>
      <c r="P24" s="9"/>
    </row>
    <row r="25" spans="1:16">
      <c r="A25" s="12"/>
      <c r="B25" s="25">
        <v>324.70999999999998</v>
      </c>
      <c r="C25" s="20" t="s">
        <v>31</v>
      </c>
      <c r="D25" s="47">
        <v>0</v>
      </c>
      <c r="E25" s="47">
        <v>250000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250000</v>
      </c>
      <c r="O25" s="48">
        <f t="shared" si="1"/>
        <v>0.37145557094207077</v>
      </c>
      <c r="P25" s="9"/>
    </row>
    <row r="26" spans="1:16">
      <c r="A26" s="12"/>
      <c r="B26" s="25">
        <v>325.10000000000002</v>
      </c>
      <c r="C26" s="20" t="s">
        <v>32</v>
      </c>
      <c r="D26" s="47">
        <v>20073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20073</v>
      </c>
      <c r="O26" s="48">
        <f t="shared" si="1"/>
        <v>2.9824910702080744E-2</v>
      </c>
      <c r="P26" s="9"/>
    </row>
    <row r="27" spans="1:16">
      <c r="A27" s="12"/>
      <c r="B27" s="25">
        <v>325.2</v>
      </c>
      <c r="C27" s="20" t="s">
        <v>33</v>
      </c>
      <c r="D27" s="47">
        <v>254331</v>
      </c>
      <c r="E27" s="47">
        <v>40432810</v>
      </c>
      <c r="F27" s="47">
        <v>0</v>
      </c>
      <c r="G27" s="47">
        <v>0</v>
      </c>
      <c r="H27" s="47">
        <v>0</v>
      </c>
      <c r="I27" s="47">
        <v>6207197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46894338</v>
      </c>
      <c r="O27" s="48">
        <f t="shared" si="1"/>
        <v>69.676652382961777</v>
      </c>
      <c r="P27" s="9"/>
    </row>
    <row r="28" spans="1:16">
      <c r="A28" s="12"/>
      <c r="B28" s="25">
        <v>329</v>
      </c>
      <c r="C28" s="20" t="s">
        <v>34</v>
      </c>
      <c r="D28" s="47">
        <v>173727</v>
      </c>
      <c r="E28" s="47">
        <v>202037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375764</v>
      </c>
      <c r="O28" s="48">
        <f t="shared" si="1"/>
        <v>0.5583185246379051</v>
      </c>
      <c r="P28" s="9"/>
    </row>
    <row r="29" spans="1:16" ht="15.75">
      <c r="A29" s="29" t="s">
        <v>37</v>
      </c>
      <c r="B29" s="30"/>
      <c r="C29" s="31"/>
      <c r="D29" s="32">
        <f t="shared" ref="D29:M29" si="5">SUM(D30:D56)</f>
        <v>46368197</v>
      </c>
      <c r="E29" s="32">
        <f t="shared" si="5"/>
        <v>25377336</v>
      </c>
      <c r="F29" s="32">
        <f t="shared" si="5"/>
        <v>7175000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78920533</v>
      </c>
      <c r="O29" s="46">
        <f t="shared" si="1"/>
        <v>117.26188657827015</v>
      </c>
      <c r="P29" s="10"/>
    </row>
    <row r="30" spans="1:16">
      <c r="A30" s="12"/>
      <c r="B30" s="25">
        <v>331.1</v>
      </c>
      <c r="C30" s="20" t="s">
        <v>35</v>
      </c>
      <c r="D30" s="47">
        <v>0</v>
      </c>
      <c r="E30" s="47">
        <v>1084251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1084251</v>
      </c>
      <c r="O30" s="48">
        <f t="shared" si="1"/>
        <v>1.6110042969980447</v>
      </c>
      <c r="P30" s="9"/>
    </row>
    <row r="31" spans="1:16">
      <c r="A31" s="12"/>
      <c r="B31" s="25">
        <v>331.2</v>
      </c>
      <c r="C31" s="20" t="s">
        <v>36</v>
      </c>
      <c r="D31" s="47">
        <v>0</v>
      </c>
      <c r="E31" s="47">
        <v>1638803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1638803</v>
      </c>
      <c r="O31" s="48">
        <f t="shared" si="1"/>
        <v>2.4349700161063135</v>
      </c>
      <c r="P31" s="9"/>
    </row>
    <row r="32" spans="1:16">
      <c r="A32" s="12"/>
      <c r="B32" s="25">
        <v>331.42</v>
      </c>
      <c r="C32" s="20" t="s">
        <v>41</v>
      </c>
      <c r="D32" s="47">
        <v>0</v>
      </c>
      <c r="E32" s="47">
        <v>141329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8" si="6">SUM(D32:M32)</f>
        <v>141329</v>
      </c>
      <c r="O32" s="48">
        <f t="shared" si="1"/>
        <v>0.20998977754268766</v>
      </c>
      <c r="P32" s="9"/>
    </row>
    <row r="33" spans="1:16">
      <c r="A33" s="12"/>
      <c r="B33" s="25">
        <v>331.49</v>
      </c>
      <c r="C33" s="20" t="s">
        <v>42</v>
      </c>
      <c r="D33" s="47">
        <v>0</v>
      </c>
      <c r="E33" s="47">
        <v>641446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641446</v>
      </c>
      <c r="O33" s="48">
        <f t="shared" si="1"/>
        <v>0.95307476063403007</v>
      </c>
      <c r="P33" s="9"/>
    </row>
    <row r="34" spans="1:16">
      <c r="A34" s="12"/>
      <c r="B34" s="25">
        <v>331.5</v>
      </c>
      <c r="C34" s="20" t="s">
        <v>38</v>
      </c>
      <c r="D34" s="47">
        <v>0</v>
      </c>
      <c r="E34" s="47">
        <v>3209676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3209676</v>
      </c>
      <c r="O34" s="48">
        <f t="shared" si="1"/>
        <v>4.7690081244762474</v>
      </c>
      <c r="P34" s="9"/>
    </row>
    <row r="35" spans="1:16">
      <c r="A35" s="12"/>
      <c r="B35" s="25">
        <v>331.65</v>
      </c>
      <c r="C35" s="20" t="s">
        <v>43</v>
      </c>
      <c r="D35" s="47">
        <v>273406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273406</v>
      </c>
      <c r="O35" s="48">
        <f t="shared" si="1"/>
        <v>0.40623272731595117</v>
      </c>
      <c r="P35" s="9"/>
    </row>
    <row r="36" spans="1:16">
      <c r="A36" s="12"/>
      <c r="B36" s="25">
        <v>331.69</v>
      </c>
      <c r="C36" s="20" t="s">
        <v>44</v>
      </c>
      <c r="D36" s="47">
        <v>35781</v>
      </c>
      <c r="E36" s="47">
        <v>1283706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1319487</v>
      </c>
      <c r="O36" s="48">
        <f t="shared" si="1"/>
        <v>1.9605231877425604</v>
      </c>
      <c r="P36" s="9"/>
    </row>
    <row r="37" spans="1:16">
      <c r="A37" s="12"/>
      <c r="B37" s="25">
        <v>331.7</v>
      </c>
      <c r="C37" s="20" t="s">
        <v>266</v>
      </c>
      <c r="D37" s="47">
        <v>0</v>
      </c>
      <c r="E37" s="47">
        <v>1000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1000</v>
      </c>
      <c r="O37" s="48">
        <f t="shared" ref="O37:O68" si="7">(N37/O$130)</f>
        <v>1.4858222837682831E-3</v>
      </c>
      <c r="P37" s="9"/>
    </row>
    <row r="38" spans="1:16">
      <c r="A38" s="12"/>
      <c r="B38" s="25">
        <v>334.2</v>
      </c>
      <c r="C38" s="20" t="s">
        <v>39</v>
      </c>
      <c r="D38" s="47">
        <v>0</v>
      </c>
      <c r="E38" s="47">
        <v>1600802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1600802</v>
      </c>
      <c r="O38" s="48">
        <f t="shared" si="7"/>
        <v>2.3785072835008352</v>
      </c>
      <c r="P38" s="9"/>
    </row>
    <row r="39" spans="1:16">
      <c r="A39" s="12"/>
      <c r="B39" s="25">
        <v>334.34</v>
      </c>
      <c r="C39" s="20" t="s">
        <v>45</v>
      </c>
      <c r="D39" s="47">
        <v>0</v>
      </c>
      <c r="E39" s="47">
        <v>52567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52567</v>
      </c>
      <c r="O39" s="48">
        <f t="shared" si="7"/>
        <v>7.8105219990847338E-2</v>
      </c>
      <c r="P39" s="9"/>
    </row>
    <row r="40" spans="1:16">
      <c r="A40" s="12"/>
      <c r="B40" s="25">
        <v>334.39</v>
      </c>
      <c r="C40" s="20" t="s">
        <v>46</v>
      </c>
      <c r="D40" s="47">
        <v>354288</v>
      </c>
      <c r="E40" s="47">
        <v>22920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4" si="8">SUM(D40:M40)</f>
        <v>377208</v>
      </c>
      <c r="O40" s="48">
        <f t="shared" si="7"/>
        <v>0.56046405201566651</v>
      </c>
      <c r="P40" s="9"/>
    </row>
    <row r="41" spans="1:16">
      <c r="A41" s="12"/>
      <c r="B41" s="25">
        <v>334.49</v>
      </c>
      <c r="C41" s="20" t="s">
        <v>47</v>
      </c>
      <c r="D41" s="47">
        <v>0</v>
      </c>
      <c r="E41" s="47">
        <v>46404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46404</v>
      </c>
      <c r="O41" s="48">
        <f t="shared" si="7"/>
        <v>6.8948097255983401E-2</v>
      </c>
      <c r="P41" s="9"/>
    </row>
    <row r="42" spans="1:16">
      <c r="A42" s="12"/>
      <c r="B42" s="25">
        <v>334.5</v>
      </c>
      <c r="C42" s="20" t="s">
        <v>48</v>
      </c>
      <c r="D42" s="47">
        <v>0</v>
      </c>
      <c r="E42" s="47">
        <v>1703245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1703245</v>
      </c>
      <c r="O42" s="48">
        <f t="shared" si="7"/>
        <v>2.5307193757169091</v>
      </c>
      <c r="P42" s="9"/>
    </row>
    <row r="43" spans="1:16">
      <c r="A43" s="12"/>
      <c r="B43" s="25">
        <v>334.69</v>
      </c>
      <c r="C43" s="20" t="s">
        <v>49</v>
      </c>
      <c r="D43" s="47">
        <v>0</v>
      </c>
      <c r="E43" s="47">
        <v>1589661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1589661</v>
      </c>
      <c r="O43" s="48">
        <f t="shared" si="7"/>
        <v>2.3619537374373727</v>
      </c>
      <c r="P43" s="9"/>
    </row>
    <row r="44" spans="1:16">
      <c r="A44" s="12"/>
      <c r="B44" s="25">
        <v>334.82</v>
      </c>
      <c r="C44" s="20" t="s">
        <v>225</v>
      </c>
      <c r="D44" s="47">
        <v>0</v>
      </c>
      <c r="E44" s="47">
        <v>357506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357506</v>
      </c>
      <c r="O44" s="48">
        <f t="shared" si="7"/>
        <v>0.53119038138086383</v>
      </c>
      <c r="P44" s="9"/>
    </row>
    <row r="45" spans="1:16">
      <c r="A45" s="12"/>
      <c r="B45" s="25">
        <v>334.9</v>
      </c>
      <c r="C45" s="20" t="s">
        <v>51</v>
      </c>
      <c r="D45" s="47">
        <v>0</v>
      </c>
      <c r="E45" s="47">
        <v>1011433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1011433</v>
      </c>
      <c r="O45" s="48">
        <f t="shared" si="7"/>
        <v>1.5028096899386059</v>
      </c>
      <c r="P45" s="9"/>
    </row>
    <row r="46" spans="1:16">
      <c r="A46" s="12"/>
      <c r="B46" s="25">
        <v>335.12</v>
      </c>
      <c r="C46" s="20" t="s">
        <v>179</v>
      </c>
      <c r="D46" s="47">
        <v>11176560</v>
      </c>
      <c r="E46" s="47">
        <v>0</v>
      </c>
      <c r="F46" s="47">
        <v>4395000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15571560</v>
      </c>
      <c r="O46" s="48">
        <f t="shared" si="7"/>
        <v>23.136570841034846</v>
      </c>
      <c r="P46" s="9"/>
    </row>
    <row r="47" spans="1:16">
      <c r="A47" s="12"/>
      <c r="B47" s="25">
        <v>335.13</v>
      </c>
      <c r="C47" s="20" t="s">
        <v>180</v>
      </c>
      <c r="D47" s="47">
        <v>91695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91695</v>
      </c>
      <c r="O47" s="48">
        <f t="shared" si="7"/>
        <v>0.13624247431013273</v>
      </c>
      <c r="P47" s="9"/>
    </row>
    <row r="48" spans="1:16">
      <c r="A48" s="12"/>
      <c r="B48" s="25">
        <v>335.14</v>
      </c>
      <c r="C48" s="20" t="s">
        <v>181</v>
      </c>
      <c r="D48" s="47">
        <v>222669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222669</v>
      </c>
      <c r="O48" s="48">
        <f t="shared" si="7"/>
        <v>0.33084656210439983</v>
      </c>
      <c r="P48" s="9"/>
    </row>
    <row r="49" spans="1:16">
      <c r="A49" s="12"/>
      <c r="B49" s="25">
        <v>335.15</v>
      </c>
      <c r="C49" s="20" t="s">
        <v>182</v>
      </c>
      <c r="D49" s="47">
        <v>176782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176782</v>
      </c>
      <c r="O49" s="48">
        <f t="shared" si="7"/>
        <v>0.26266663496912462</v>
      </c>
      <c r="P49" s="9"/>
    </row>
    <row r="50" spans="1:16">
      <c r="A50" s="12"/>
      <c r="B50" s="25">
        <v>335.16</v>
      </c>
      <c r="C50" s="20" t="s">
        <v>183</v>
      </c>
      <c r="D50" s="47">
        <v>446500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446500</v>
      </c>
      <c r="O50" s="48">
        <f t="shared" si="7"/>
        <v>0.66341964970253842</v>
      </c>
      <c r="P50" s="9"/>
    </row>
    <row r="51" spans="1:16">
      <c r="A51" s="12"/>
      <c r="B51" s="25">
        <v>335.18</v>
      </c>
      <c r="C51" s="20" t="s">
        <v>184</v>
      </c>
      <c r="D51" s="47">
        <v>33314105</v>
      </c>
      <c r="E51" s="47">
        <v>0</v>
      </c>
      <c r="F51" s="47">
        <v>2780000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36094105</v>
      </c>
      <c r="O51" s="48">
        <f t="shared" si="7"/>
        <v>53.629425521672204</v>
      </c>
      <c r="P51" s="9"/>
    </row>
    <row r="52" spans="1:16">
      <c r="A52" s="12"/>
      <c r="B52" s="25">
        <v>335.19</v>
      </c>
      <c r="C52" s="20" t="s">
        <v>185</v>
      </c>
      <c r="D52" s="47">
        <v>50207</v>
      </c>
      <c r="E52" s="47">
        <v>44523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94730</v>
      </c>
      <c r="O52" s="48">
        <f t="shared" si="7"/>
        <v>0.14075194494136944</v>
      </c>
      <c r="P52" s="9"/>
    </row>
    <row r="53" spans="1:16">
      <c r="A53" s="12"/>
      <c r="B53" s="25">
        <v>335.21</v>
      </c>
      <c r="C53" s="20" t="s">
        <v>58</v>
      </c>
      <c r="D53" s="47">
        <v>0</v>
      </c>
      <c r="E53" s="47">
        <v>48125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48125</v>
      </c>
      <c r="O53" s="48">
        <f t="shared" si="7"/>
        <v>7.1505197406348628E-2</v>
      </c>
      <c r="P53" s="9"/>
    </row>
    <row r="54" spans="1:16">
      <c r="A54" s="12"/>
      <c r="B54" s="25">
        <v>335.49</v>
      </c>
      <c r="C54" s="20" t="s">
        <v>59</v>
      </c>
      <c r="D54" s="47">
        <v>0</v>
      </c>
      <c r="E54" s="47">
        <v>10898649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10898649</v>
      </c>
      <c r="O54" s="48">
        <f t="shared" si="7"/>
        <v>16.193455547168913</v>
      </c>
      <c r="P54" s="9"/>
    </row>
    <row r="55" spans="1:16">
      <c r="A55" s="12"/>
      <c r="B55" s="25">
        <v>337.2</v>
      </c>
      <c r="C55" s="20" t="s">
        <v>61</v>
      </c>
      <c r="D55" s="47">
        <v>226204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226204</v>
      </c>
      <c r="O55" s="48">
        <f t="shared" si="7"/>
        <v>0.33609894387752071</v>
      </c>
      <c r="P55" s="9"/>
    </row>
    <row r="56" spans="1:16">
      <c r="A56" s="12"/>
      <c r="B56" s="25">
        <v>338</v>
      </c>
      <c r="C56" s="20" t="s">
        <v>63</v>
      </c>
      <c r="D56" s="47">
        <v>0</v>
      </c>
      <c r="E56" s="47">
        <v>1290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1290</v>
      </c>
      <c r="O56" s="48">
        <f t="shared" si="7"/>
        <v>1.9167107460610852E-3</v>
      </c>
      <c r="P56" s="9"/>
    </row>
    <row r="57" spans="1:16" ht="15.75">
      <c r="A57" s="29" t="s">
        <v>69</v>
      </c>
      <c r="B57" s="30"/>
      <c r="C57" s="31"/>
      <c r="D57" s="32">
        <f t="shared" ref="D57:M57" si="9">SUM(D58:D103)</f>
        <v>54368076</v>
      </c>
      <c r="E57" s="32">
        <f t="shared" si="9"/>
        <v>17855666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123152175</v>
      </c>
      <c r="J57" s="32">
        <f t="shared" si="9"/>
        <v>75409754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>SUM(D57:M57)</f>
        <v>270785671</v>
      </c>
      <c r="O57" s="46">
        <f t="shared" si="7"/>
        <v>402.33938409694696</v>
      </c>
      <c r="P57" s="10"/>
    </row>
    <row r="58" spans="1:16">
      <c r="A58" s="12"/>
      <c r="B58" s="25">
        <v>341.1</v>
      </c>
      <c r="C58" s="20" t="s">
        <v>186</v>
      </c>
      <c r="D58" s="47">
        <v>3998672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3998672</v>
      </c>
      <c r="O58" s="48">
        <f t="shared" si="7"/>
        <v>5.9413159630802879</v>
      </c>
      <c r="P58" s="9"/>
    </row>
    <row r="59" spans="1:16">
      <c r="A59" s="12"/>
      <c r="B59" s="25">
        <v>341.15</v>
      </c>
      <c r="C59" s="20" t="s">
        <v>187</v>
      </c>
      <c r="D59" s="47">
        <v>0</v>
      </c>
      <c r="E59" s="47">
        <v>1501855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103" si="10">SUM(D59:M59)</f>
        <v>1501855</v>
      </c>
      <c r="O59" s="48">
        <f t="shared" si="7"/>
        <v>2.2314896259888148</v>
      </c>
      <c r="P59" s="9"/>
    </row>
    <row r="60" spans="1:16">
      <c r="A60" s="12"/>
      <c r="B60" s="25">
        <v>341.2</v>
      </c>
      <c r="C60" s="20" t="s">
        <v>226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75409754</v>
      </c>
      <c r="K60" s="47">
        <v>0</v>
      </c>
      <c r="L60" s="47">
        <v>0</v>
      </c>
      <c r="M60" s="47">
        <v>0</v>
      </c>
      <c r="N60" s="47">
        <f t="shared" si="10"/>
        <v>75409754</v>
      </c>
      <c r="O60" s="48">
        <f t="shared" si="7"/>
        <v>112.04549290668442</v>
      </c>
      <c r="P60" s="9"/>
    </row>
    <row r="61" spans="1:16">
      <c r="A61" s="12"/>
      <c r="B61" s="25">
        <v>341.51</v>
      </c>
      <c r="C61" s="20" t="s">
        <v>188</v>
      </c>
      <c r="D61" s="47">
        <v>7590403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7590403</v>
      </c>
      <c r="O61" s="48">
        <f t="shared" si="7"/>
        <v>11.277989920181627</v>
      </c>
      <c r="P61" s="9"/>
    </row>
    <row r="62" spans="1:16">
      <c r="A62" s="12"/>
      <c r="B62" s="25">
        <v>341.52</v>
      </c>
      <c r="C62" s="20" t="s">
        <v>189</v>
      </c>
      <c r="D62" s="47">
        <v>583505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583505</v>
      </c>
      <c r="O62" s="48">
        <f t="shared" si="7"/>
        <v>0.86698473169021195</v>
      </c>
      <c r="P62" s="9"/>
    </row>
    <row r="63" spans="1:16">
      <c r="A63" s="12"/>
      <c r="B63" s="25">
        <v>341.55</v>
      </c>
      <c r="C63" s="20" t="s">
        <v>191</v>
      </c>
      <c r="D63" s="47">
        <v>8977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8977</v>
      </c>
      <c r="O63" s="48">
        <f t="shared" si="7"/>
        <v>1.3338226641387877E-2</v>
      </c>
      <c r="P63" s="9"/>
    </row>
    <row r="64" spans="1:16">
      <c r="A64" s="12"/>
      <c r="B64" s="25">
        <v>341.8</v>
      </c>
      <c r="C64" s="20" t="s">
        <v>192</v>
      </c>
      <c r="D64" s="47">
        <v>1169563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1169563</v>
      </c>
      <c r="O64" s="48">
        <f t="shared" si="7"/>
        <v>1.7377627676708844</v>
      </c>
      <c r="P64" s="9"/>
    </row>
    <row r="65" spans="1:16">
      <c r="A65" s="12"/>
      <c r="B65" s="25">
        <v>341.9</v>
      </c>
      <c r="C65" s="20" t="s">
        <v>193</v>
      </c>
      <c r="D65" s="47">
        <v>1309549</v>
      </c>
      <c r="E65" s="47">
        <v>20930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1330479</v>
      </c>
      <c r="O65" s="48">
        <f t="shared" si="7"/>
        <v>1.9768553462857414</v>
      </c>
      <c r="P65" s="9"/>
    </row>
    <row r="66" spans="1:16">
      <c r="A66" s="12"/>
      <c r="B66" s="25">
        <v>342.1</v>
      </c>
      <c r="C66" s="20" t="s">
        <v>80</v>
      </c>
      <c r="D66" s="47">
        <v>6915779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6915779</v>
      </c>
      <c r="O66" s="48">
        <f t="shared" si="7"/>
        <v>10.275618547816732</v>
      </c>
      <c r="P66" s="9"/>
    </row>
    <row r="67" spans="1:16">
      <c r="A67" s="12"/>
      <c r="B67" s="25">
        <v>342.2</v>
      </c>
      <c r="C67" s="20" t="s">
        <v>149</v>
      </c>
      <c r="D67" s="47">
        <v>0</v>
      </c>
      <c r="E67" s="47">
        <v>877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877</v>
      </c>
      <c r="O67" s="48">
        <f t="shared" si="7"/>
        <v>1.3030661428647843E-3</v>
      </c>
      <c r="P67" s="9"/>
    </row>
    <row r="68" spans="1:16">
      <c r="A68" s="12"/>
      <c r="B68" s="25">
        <v>342.3</v>
      </c>
      <c r="C68" s="20" t="s">
        <v>81</v>
      </c>
      <c r="D68" s="47">
        <v>960789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960789</v>
      </c>
      <c r="O68" s="48">
        <f t="shared" si="7"/>
        <v>1.427561706199445</v>
      </c>
      <c r="P68" s="9"/>
    </row>
    <row r="69" spans="1:16">
      <c r="A69" s="12"/>
      <c r="B69" s="25">
        <v>342.4</v>
      </c>
      <c r="C69" s="20" t="s">
        <v>82</v>
      </c>
      <c r="D69" s="47">
        <v>0</v>
      </c>
      <c r="E69" s="47">
        <v>2643685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2643685</v>
      </c>
      <c r="O69" s="48">
        <f t="shared" ref="O69:O100" si="11">(N69/O$130)</f>
        <v>3.9280460842639533</v>
      </c>
      <c r="P69" s="9"/>
    </row>
    <row r="70" spans="1:16">
      <c r="A70" s="12"/>
      <c r="B70" s="25">
        <v>342.5</v>
      </c>
      <c r="C70" s="20" t="s">
        <v>83</v>
      </c>
      <c r="D70" s="47">
        <v>92</v>
      </c>
      <c r="E70" s="47">
        <v>1782551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1782643</v>
      </c>
      <c r="O70" s="48">
        <f t="shared" si="11"/>
        <v>2.6486906934035432</v>
      </c>
      <c r="P70" s="9"/>
    </row>
    <row r="71" spans="1:16">
      <c r="A71" s="12"/>
      <c r="B71" s="25">
        <v>342.6</v>
      </c>
      <c r="C71" s="20" t="s">
        <v>84</v>
      </c>
      <c r="D71" s="47">
        <v>22386130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22386130</v>
      </c>
      <c r="O71" s="48">
        <f t="shared" si="11"/>
        <v>33.261810801333674</v>
      </c>
      <c r="P71" s="9"/>
    </row>
    <row r="72" spans="1:16">
      <c r="A72" s="12"/>
      <c r="B72" s="25">
        <v>342.9</v>
      </c>
      <c r="C72" s="20" t="s">
        <v>85</v>
      </c>
      <c r="D72" s="47">
        <v>2913834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2913834</v>
      </c>
      <c r="O72" s="48">
        <f t="shared" si="11"/>
        <v>4.3294394884016709</v>
      </c>
      <c r="P72" s="9"/>
    </row>
    <row r="73" spans="1:16">
      <c r="A73" s="12"/>
      <c r="B73" s="25">
        <v>343.4</v>
      </c>
      <c r="C73" s="20" t="s">
        <v>86</v>
      </c>
      <c r="D73" s="47">
        <v>716</v>
      </c>
      <c r="E73" s="47">
        <v>0</v>
      </c>
      <c r="F73" s="47">
        <v>0</v>
      </c>
      <c r="G73" s="47">
        <v>0</v>
      </c>
      <c r="H73" s="47">
        <v>0</v>
      </c>
      <c r="I73" s="47">
        <v>37398813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37399529</v>
      </c>
      <c r="O73" s="48">
        <f t="shared" si="11"/>
        <v>55.569053590638134</v>
      </c>
      <c r="P73" s="9"/>
    </row>
    <row r="74" spans="1:16">
      <c r="A74" s="12"/>
      <c r="B74" s="25">
        <v>343.6</v>
      </c>
      <c r="C74" s="20" t="s">
        <v>87</v>
      </c>
      <c r="D74" s="47">
        <v>606</v>
      </c>
      <c r="E74" s="47">
        <v>0</v>
      </c>
      <c r="F74" s="47">
        <v>0</v>
      </c>
      <c r="G74" s="47">
        <v>0</v>
      </c>
      <c r="H74" s="47">
        <v>0</v>
      </c>
      <c r="I74" s="47">
        <v>80010629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80011235</v>
      </c>
      <c r="O74" s="48">
        <f t="shared" si="11"/>
        <v>118.88247591482077</v>
      </c>
      <c r="P74" s="9"/>
    </row>
    <row r="75" spans="1:16">
      <c r="A75" s="12"/>
      <c r="B75" s="25">
        <v>343.7</v>
      </c>
      <c r="C75" s="20" t="s">
        <v>88</v>
      </c>
      <c r="D75" s="47">
        <v>0</v>
      </c>
      <c r="E75" s="47">
        <v>326655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326655</v>
      </c>
      <c r="O75" s="48">
        <f t="shared" si="11"/>
        <v>0.48535127810432849</v>
      </c>
      <c r="P75" s="9"/>
    </row>
    <row r="76" spans="1:16">
      <c r="A76" s="12"/>
      <c r="B76" s="25">
        <v>346.2</v>
      </c>
      <c r="C76" s="20" t="s">
        <v>91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5742733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5742733</v>
      </c>
      <c r="O76" s="48">
        <f t="shared" si="11"/>
        <v>8.5326806611314829</v>
      </c>
      <c r="P76" s="9"/>
    </row>
    <row r="77" spans="1:16">
      <c r="A77" s="12"/>
      <c r="B77" s="25">
        <v>346.9</v>
      </c>
      <c r="C77" s="20" t="s">
        <v>92</v>
      </c>
      <c r="D77" s="47">
        <v>1426802</v>
      </c>
      <c r="E77" s="47">
        <v>311436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1738238</v>
      </c>
      <c r="O77" s="48">
        <f t="shared" si="11"/>
        <v>2.5827127548928126</v>
      </c>
      <c r="P77" s="9"/>
    </row>
    <row r="78" spans="1:16">
      <c r="A78" s="12"/>
      <c r="B78" s="25">
        <v>347.2</v>
      </c>
      <c r="C78" s="20" t="s">
        <v>93</v>
      </c>
      <c r="D78" s="47">
        <v>23</v>
      </c>
      <c r="E78" s="47">
        <v>585425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585448</v>
      </c>
      <c r="O78" s="48">
        <f t="shared" si="11"/>
        <v>0.86987168438757378</v>
      </c>
      <c r="P78" s="9"/>
    </row>
    <row r="79" spans="1:16">
      <c r="A79" s="12"/>
      <c r="B79" s="25">
        <v>348.11</v>
      </c>
      <c r="C79" s="20" t="s">
        <v>195</v>
      </c>
      <c r="D79" s="47">
        <v>0</v>
      </c>
      <c r="E79" s="47">
        <v>115947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115947</v>
      </c>
      <c r="O79" s="48">
        <f t="shared" si="11"/>
        <v>0.17227663633608112</v>
      </c>
      <c r="P79" s="9"/>
    </row>
    <row r="80" spans="1:16">
      <c r="A80" s="12"/>
      <c r="B80" s="25">
        <v>348.12</v>
      </c>
      <c r="C80" s="20" t="s">
        <v>196</v>
      </c>
      <c r="D80" s="47">
        <v>0</v>
      </c>
      <c r="E80" s="47">
        <v>169887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96" si="12">SUM(D80:M80)</f>
        <v>169887</v>
      </c>
      <c r="O80" s="48">
        <f t="shared" si="11"/>
        <v>0.25242189032254231</v>
      </c>
      <c r="P80" s="9"/>
    </row>
    <row r="81" spans="1:16">
      <c r="A81" s="12"/>
      <c r="B81" s="25">
        <v>348.13</v>
      </c>
      <c r="C81" s="20" t="s">
        <v>197</v>
      </c>
      <c r="D81" s="47">
        <v>550</v>
      </c>
      <c r="E81" s="47">
        <v>575055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575605</v>
      </c>
      <c r="O81" s="48">
        <f t="shared" si="11"/>
        <v>0.85524673564844256</v>
      </c>
      <c r="P81" s="9"/>
    </row>
    <row r="82" spans="1:16">
      <c r="A82" s="12"/>
      <c r="B82" s="25">
        <v>348.21</v>
      </c>
      <c r="C82" s="20" t="s">
        <v>198</v>
      </c>
      <c r="D82" s="47">
        <v>0</v>
      </c>
      <c r="E82" s="47">
        <v>2160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2160</v>
      </c>
      <c r="O82" s="48">
        <f t="shared" si="11"/>
        <v>3.2093761329394913E-3</v>
      </c>
      <c r="P82" s="9"/>
    </row>
    <row r="83" spans="1:16">
      <c r="A83" s="12"/>
      <c r="B83" s="25">
        <v>348.22</v>
      </c>
      <c r="C83" s="20" t="s">
        <v>199</v>
      </c>
      <c r="D83" s="47">
        <v>0</v>
      </c>
      <c r="E83" s="47">
        <v>89670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89670</v>
      </c>
      <c r="O83" s="48">
        <f t="shared" si="11"/>
        <v>0.13323368418550194</v>
      </c>
      <c r="P83" s="9"/>
    </row>
    <row r="84" spans="1:16">
      <c r="A84" s="12"/>
      <c r="B84" s="25">
        <v>348.23</v>
      </c>
      <c r="C84" s="20" t="s">
        <v>200</v>
      </c>
      <c r="D84" s="47">
        <v>55920</v>
      </c>
      <c r="E84" s="47">
        <v>364625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420545</v>
      </c>
      <c r="O84" s="48">
        <f t="shared" si="11"/>
        <v>0.62485513232733259</v>
      </c>
      <c r="P84" s="9"/>
    </row>
    <row r="85" spans="1:16">
      <c r="A85" s="12"/>
      <c r="B85" s="25">
        <v>348.31</v>
      </c>
      <c r="C85" s="20" t="s">
        <v>201</v>
      </c>
      <c r="D85" s="47">
        <v>0</v>
      </c>
      <c r="E85" s="47">
        <v>3010780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3010780</v>
      </c>
      <c r="O85" s="48">
        <f t="shared" si="11"/>
        <v>4.4734840155238711</v>
      </c>
      <c r="P85" s="9"/>
    </row>
    <row r="86" spans="1:16">
      <c r="A86" s="12"/>
      <c r="B86" s="25">
        <v>348.32</v>
      </c>
      <c r="C86" s="20" t="s">
        <v>202</v>
      </c>
      <c r="D86" s="47">
        <v>0</v>
      </c>
      <c r="E86" s="47">
        <v>54048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54048</v>
      </c>
      <c r="O86" s="48">
        <f t="shared" si="11"/>
        <v>8.0305722793108159E-2</v>
      </c>
      <c r="P86" s="9"/>
    </row>
    <row r="87" spans="1:16">
      <c r="A87" s="12"/>
      <c r="B87" s="25">
        <v>348.41</v>
      </c>
      <c r="C87" s="20" t="s">
        <v>203</v>
      </c>
      <c r="D87" s="47">
        <v>0</v>
      </c>
      <c r="E87" s="47">
        <v>1525434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1525434</v>
      </c>
      <c r="O87" s="48">
        <f t="shared" si="11"/>
        <v>2.2665238296177872</v>
      </c>
      <c r="P87" s="9"/>
    </row>
    <row r="88" spans="1:16">
      <c r="A88" s="12"/>
      <c r="B88" s="25">
        <v>348.42</v>
      </c>
      <c r="C88" s="20" t="s">
        <v>204</v>
      </c>
      <c r="D88" s="47">
        <v>0</v>
      </c>
      <c r="E88" s="47">
        <v>597574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597574</v>
      </c>
      <c r="O88" s="48">
        <f t="shared" si="11"/>
        <v>0.88788876540054795</v>
      </c>
      <c r="P88" s="9"/>
    </row>
    <row r="89" spans="1:16">
      <c r="A89" s="12"/>
      <c r="B89" s="25">
        <v>348.48</v>
      </c>
      <c r="C89" s="20" t="s">
        <v>205</v>
      </c>
      <c r="D89" s="47">
        <v>0</v>
      </c>
      <c r="E89" s="47">
        <v>150118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150118</v>
      </c>
      <c r="O89" s="48">
        <f t="shared" si="11"/>
        <v>0.22304866959472711</v>
      </c>
      <c r="P89" s="9"/>
    </row>
    <row r="90" spans="1:16">
      <c r="A90" s="12"/>
      <c r="B90" s="25">
        <v>348.52</v>
      </c>
      <c r="C90" s="20" t="s">
        <v>231</v>
      </c>
      <c r="D90" s="47">
        <v>0</v>
      </c>
      <c r="E90" s="47">
        <v>974530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974530</v>
      </c>
      <c r="O90" s="48">
        <f t="shared" si="11"/>
        <v>1.4479783902007048</v>
      </c>
      <c r="P90" s="9"/>
    </row>
    <row r="91" spans="1:16">
      <c r="A91" s="12"/>
      <c r="B91" s="25">
        <v>348.53</v>
      </c>
      <c r="C91" s="20" t="s">
        <v>232</v>
      </c>
      <c r="D91" s="47">
        <v>0</v>
      </c>
      <c r="E91" s="47">
        <v>2163094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2163094</v>
      </c>
      <c r="O91" s="48">
        <f t="shared" si="11"/>
        <v>3.2139732670854704</v>
      </c>
      <c r="P91" s="9"/>
    </row>
    <row r="92" spans="1:16">
      <c r="A92" s="12"/>
      <c r="B92" s="25">
        <v>348.61</v>
      </c>
      <c r="C92" s="20" t="s">
        <v>206</v>
      </c>
      <c r="D92" s="47">
        <v>0</v>
      </c>
      <c r="E92" s="47">
        <v>1055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1055</v>
      </c>
      <c r="O92" s="48">
        <f t="shared" si="11"/>
        <v>1.5675425093755386E-3</v>
      </c>
      <c r="P92" s="9"/>
    </row>
    <row r="93" spans="1:16">
      <c r="A93" s="12"/>
      <c r="B93" s="25">
        <v>348.62</v>
      </c>
      <c r="C93" s="20" t="s">
        <v>207</v>
      </c>
      <c r="D93" s="47">
        <v>0</v>
      </c>
      <c r="E93" s="47">
        <v>11791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11791</v>
      </c>
      <c r="O93" s="48">
        <f t="shared" si="11"/>
        <v>1.7519330547911827E-2</v>
      </c>
      <c r="P93" s="9"/>
    </row>
    <row r="94" spans="1:16">
      <c r="A94" s="12"/>
      <c r="B94" s="25">
        <v>348.63</v>
      </c>
      <c r="C94" s="20" t="s">
        <v>208</v>
      </c>
      <c r="D94" s="47">
        <v>0</v>
      </c>
      <c r="E94" s="47">
        <v>21417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21417</v>
      </c>
      <c r="O94" s="48">
        <f t="shared" si="11"/>
        <v>3.1821855851465318E-2</v>
      </c>
      <c r="P94" s="9"/>
    </row>
    <row r="95" spans="1:16">
      <c r="A95" s="12"/>
      <c r="B95" s="25">
        <v>348.71</v>
      </c>
      <c r="C95" s="20" t="s">
        <v>209</v>
      </c>
      <c r="D95" s="47">
        <v>0</v>
      </c>
      <c r="E95" s="47">
        <v>443692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443692</v>
      </c>
      <c r="O95" s="48">
        <f t="shared" si="11"/>
        <v>0.65924746072971707</v>
      </c>
      <c r="P95" s="9"/>
    </row>
    <row r="96" spans="1:16">
      <c r="A96" s="12"/>
      <c r="B96" s="25">
        <v>348.72</v>
      </c>
      <c r="C96" s="20" t="s">
        <v>210</v>
      </c>
      <c r="D96" s="47">
        <v>15762</v>
      </c>
      <c r="E96" s="47">
        <v>65542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81304</v>
      </c>
      <c r="O96" s="48">
        <f t="shared" si="11"/>
        <v>0.12080329495949649</v>
      </c>
      <c r="P96" s="9"/>
    </row>
    <row r="97" spans="1:16">
      <c r="A97" s="12"/>
      <c r="B97" s="25">
        <v>348.88</v>
      </c>
      <c r="C97" s="20" t="s">
        <v>212</v>
      </c>
      <c r="D97" s="47">
        <v>834566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834566</v>
      </c>
      <c r="O97" s="48">
        <f t="shared" si="11"/>
        <v>1.2400167600753609</v>
      </c>
      <c r="P97" s="9"/>
    </row>
    <row r="98" spans="1:16">
      <c r="A98" s="12"/>
      <c r="B98" s="25">
        <v>348.92099999999999</v>
      </c>
      <c r="C98" s="20" t="s">
        <v>213</v>
      </c>
      <c r="D98" s="47">
        <v>144181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144181</v>
      </c>
      <c r="O98" s="48">
        <f t="shared" si="11"/>
        <v>0.2142273426959948</v>
      </c>
      <c r="P98" s="9"/>
    </row>
    <row r="99" spans="1:16">
      <c r="A99" s="12"/>
      <c r="B99" s="25">
        <v>348.92200000000003</v>
      </c>
      <c r="C99" s="20" t="s">
        <v>214</v>
      </c>
      <c r="D99" s="47">
        <v>144181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144181</v>
      </c>
      <c r="O99" s="48">
        <f t="shared" si="11"/>
        <v>0.2142273426959948</v>
      </c>
      <c r="P99" s="9"/>
    </row>
    <row r="100" spans="1:16">
      <c r="A100" s="12"/>
      <c r="B100" s="25">
        <v>348.923</v>
      </c>
      <c r="C100" s="20" t="s">
        <v>215</v>
      </c>
      <c r="D100" s="47">
        <v>144181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144181</v>
      </c>
      <c r="O100" s="48">
        <f t="shared" si="11"/>
        <v>0.2142273426959948</v>
      </c>
      <c r="P100" s="9"/>
    </row>
    <row r="101" spans="1:16">
      <c r="A101" s="12"/>
      <c r="B101" s="25">
        <v>348.92399999999998</v>
      </c>
      <c r="C101" s="20" t="s">
        <v>216</v>
      </c>
      <c r="D101" s="47">
        <v>144181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144181</v>
      </c>
      <c r="O101" s="48">
        <f t="shared" ref="O101:O128" si="13">(N101/O$130)</f>
        <v>0.2142273426959948</v>
      </c>
      <c r="P101" s="9"/>
    </row>
    <row r="102" spans="1:16">
      <c r="A102" s="12"/>
      <c r="B102" s="25">
        <v>348.93</v>
      </c>
      <c r="C102" s="20" t="s">
        <v>217</v>
      </c>
      <c r="D102" s="47">
        <v>2103314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2103314</v>
      </c>
      <c r="O102" s="48">
        <f t="shared" si="13"/>
        <v>3.1251508109618027</v>
      </c>
      <c r="P102" s="9"/>
    </row>
    <row r="103" spans="1:16">
      <c r="A103" s="12"/>
      <c r="B103" s="25">
        <v>349</v>
      </c>
      <c r="C103" s="20" t="s">
        <v>1</v>
      </c>
      <c r="D103" s="47">
        <v>1515800</v>
      </c>
      <c r="E103" s="47">
        <v>345833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1861633</v>
      </c>
      <c r="O103" s="48">
        <f t="shared" si="13"/>
        <v>2.7660557955984002</v>
      </c>
      <c r="P103" s="9"/>
    </row>
    <row r="104" spans="1:16" ht="15.75">
      <c r="A104" s="29" t="s">
        <v>70</v>
      </c>
      <c r="B104" s="30"/>
      <c r="C104" s="31"/>
      <c r="D104" s="32">
        <f t="shared" ref="D104:M104" si="14">SUM(D105:D113)</f>
        <v>2323994</v>
      </c>
      <c r="E104" s="32">
        <f t="shared" si="14"/>
        <v>4572991</v>
      </c>
      <c r="F104" s="32">
        <f t="shared" si="14"/>
        <v>0</v>
      </c>
      <c r="G104" s="32">
        <f t="shared" si="14"/>
        <v>0</v>
      </c>
      <c r="H104" s="32">
        <f t="shared" si="14"/>
        <v>0</v>
      </c>
      <c r="I104" s="32">
        <f t="shared" si="14"/>
        <v>260</v>
      </c>
      <c r="J104" s="32">
        <f t="shared" si="14"/>
        <v>0</v>
      </c>
      <c r="K104" s="32">
        <f t="shared" si="14"/>
        <v>0</v>
      </c>
      <c r="L104" s="32">
        <f t="shared" si="14"/>
        <v>0</v>
      </c>
      <c r="M104" s="32">
        <f t="shared" si="14"/>
        <v>0</v>
      </c>
      <c r="N104" s="32">
        <f>SUM(D104:M104)</f>
        <v>6897245</v>
      </c>
      <c r="O104" s="46">
        <f t="shared" si="13"/>
        <v>10.248080317609372</v>
      </c>
      <c r="P104" s="10"/>
    </row>
    <row r="105" spans="1:16">
      <c r="A105" s="13"/>
      <c r="B105" s="40">
        <v>351.1</v>
      </c>
      <c r="C105" s="21" t="s">
        <v>120</v>
      </c>
      <c r="D105" s="47">
        <v>779269</v>
      </c>
      <c r="E105" s="47">
        <v>407687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1186956</v>
      </c>
      <c r="O105" s="48">
        <f t="shared" si="13"/>
        <v>1.7636056746524662</v>
      </c>
      <c r="P105" s="9"/>
    </row>
    <row r="106" spans="1:16">
      <c r="A106" s="13"/>
      <c r="B106" s="40">
        <v>351.2</v>
      </c>
      <c r="C106" s="21" t="s">
        <v>150</v>
      </c>
      <c r="D106" s="47">
        <v>0</v>
      </c>
      <c r="E106" s="47">
        <v>931978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3" si="15">SUM(D106:M106)</f>
        <v>931978</v>
      </c>
      <c r="O106" s="48">
        <f t="shared" si="13"/>
        <v>1.3847536803817968</v>
      </c>
      <c r="P106" s="9"/>
    </row>
    <row r="107" spans="1:16">
      <c r="A107" s="13"/>
      <c r="B107" s="40">
        <v>351.3</v>
      </c>
      <c r="C107" s="21" t="s">
        <v>233</v>
      </c>
      <c r="D107" s="47">
        <v>2276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2276</v>
      </c>
      <c r="O107" s="48">
        <f t="shared" si="13"/>
        <v>3.381731517856612E-3</v>
      </c>
      <c r="P107" s="9"/>
    </row>
    <row r="108" spans="1:16">
      <c r="A108" s="13"/>
      <c r="B108" s="40">
        <v>351.4</v>
      </c>
      <c r="C108" s="21" t="s">
        <v>227</v>
      </c>
      <c r="D108" s="47">
        <v>0</v>
      </c>
      <c r="E108" s="47">
        <v>7500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7500</v>
      </c>
      <c r="O108" s="48">
        <f t="shared" si="13"/>
        <v>1.1143667128262123E-2</v>
      </c>
      <c r="P108" s="9"/>
    </row>
    <row r="109" spans="1:16">
      <c r="A109" s="13"/>
      <c r="B109" s="40">
        <v>351.5</v>
      </c>
      <c r="C109" s="21" t="s">
        <v>122</v>
      </c>
      <c r="D109" s="47">
        <v>504628</v>
      </c>
      <c r="E109" s="47">
        <v>2501211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3005839</v>
      </c>
      <c r="O109" s="48">
        <f t="shared" si="13"/>
        <v>4.4661425676197721</v>
      </c>
      <c r="P109" s="9"/>
    </row>
    <row r="110" spans="1:16">
      <c r="A110" s="13"/>
      <c r="B110" s="40">
        <v>351.6</v>
      </c>
      <c r="C110" s="21" t="s">
        <v>123</v>
      </c>
      <c r="D110" s="47">
        <v>231736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231736</v>
      </c>
      <c r="O110" s="48">
        <f t="shared" si="13"/>
        <v>0.34431851275132686</v>
      </c>
      <c r="P110" s="9"/>
    </row>
    <row r="111" spans="1:16">
      <c r="A111" s="13"/>
      <c r="B111" s="40">
        <v>354</v>
      </c>
      <c r="C111" s="21" t="s">
        <v>124</v>
      </c>
      <c r="D111" s="47">
        <v>0</v>
      </c>
      <c r="E111" s="47">
        <v>56723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56723</v>
      </c>
      <c r="O111" s="48">
        <f t="shared" si="13"/>
        <v>8.4280297402188314E-2</v>
      </c>
      <c r="P111" s="9"/>
    </row>
    <row r="112" spans="1:16">
      <c r="A112" s="13"/>
      <c r="B112" s="40">
        <v>358.2</v>
      </c>
      <c r="C112" s="21" t="s">
        <v>219</v>
      </c>
      <c r="D112" s="47">
        <v>10581</v>
      </c>
      <c r="E112" s="47">
        <v>91176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101757</v>
      </c>
      <c r="O112" s="48">
        <f t="shared" si="13"/>
        <v>0.15119281812940918</v>
      </c>
      <c r="P112" s="9"/>
    </row>
    <row r="113" spans="1:119">
      <c r="A113" s="13"/>
      <c r="B113" s="40">
        <v>359</v>
      </c>
      <c r="C113" s="21" t="s">
        <v>126</v>
      </c>
      <c r="D113" s="47">
        <v>795504</v>
      </c>
      <c r="E113" s="47">
        <v>576716</v>
      </c>
      <c r="F113" s="47">
        <v>0</v>
      </c>
      <c r="G113" s="47">
        <v>0</v>
      </c>
      <c r="H113" s="47">
        <v>0</v>
      </c>
      <c r="I113" s="47">
        <v>260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1372480</v>
      </c>
      <c r="O113" s="48">
        <f t="shared" si="13"/>
        <v>2.0392613680262932</v>
      </c>
      <c r="P113" s="9"/>
    </row>
    <row r="114" spans="1:119" ht="15.75">
      <c r="A114" s="29" t="s">
        <v>4</v>
      </c>
      <c r="B114" s="30"/>
      <c r="C114" s="31"/>
      <c r="D114" s="32">
        <f t="shared" ref="D114:M114" si="16">SUM(D115:D122)</f>
        <v>17914137</v>
      </c>
      <c r="E114" s="32">
        <f t="shared" si="16"/>
        <v>9705961</v>
      </c>
      <c r="F114" s="32">
        <f t="shared" si="16"/>
        <v>113297</v>
      </c>
      <c r="G114" s="32">
        <f t="shared" si="16"/>
        <v>441927</v>
      </c>
      <c r="H114" s="32">
        <f t="shared" si="16"/>
        <v>0</v>
      </c>
      <c r="I114" s="32">
        <f t="shared" si="16"/>
        <v>6906209</v>
      </c>
      <c r="J114" s="32">
        <f t="shared" si="16"/>
        <v>2960826</v>
      </c>
      <c r="K114" s="32">
        <f t="shared" si="16"/>
        <v>0</v>
      </c>
      <c r="L114" s="32">
        <f t="shared" si="16"/>
        <v>0</v>
      </c>
      <c r="M114" s="32">
        <f t="shared" si="16"/>
        <v>0</v>
      </c>
      <c r="N114" s="32">
        <f>SUM(D114:M114)</f>
        <v>38042357</v>
      </c>
      <c r="O114" s="46">
        <f t="shared" si="13"/>
        <v>56.52418175766833</v>
      </c>
      <c r="P114" s="10"/>
    </row>
    <row r="115" spans="1:119">
      <c r="A115" s="12"/>
      <c r="B115" s="25">
        <v>361.1</v>
      </c>
      <c r="C115" s="20" t="s">
        <v>128</v>
      </c>
      <c r="D115" s="47">
        <v>2703686</v>
      </c>
      <c r="E115" s="47">
        <v>7003245</v>
      </c>
      <c r="F115" s="47">
        <v>323236</v>
      </c>
      <c r="G115" s="47">
        <v>822029</v>
      </c>
      <c r="H115" s="47">
        <v>0</v>
      </c>
      <c r="I115" s="47">
        <v>7871778</v>
      </c>
      <c r="J115" s="47">
        <v>762545</v>
      </c>
      <c r="K115" s="47">
        <v>0</v>
      </c>
      <c r="L115" s="47">
        <v>0</v>
      </c>
      <c r="M115" s="47">
        <v>0</v>
      </c>
      <c r="N115" s="47">
        <f>SUM(D115:M115)</f>
        <v>19486519</v>
      </c>
      <c r="O115" s="48">
        <f t="shared" si="13"/>
        <v>28.95350416327404</v>
      </c>
      <c r="P115" s="9"/>
    </row>
    <row r="116" spans="1:119">
      <c r="A116" s="12"/>
      <c r="B116" s="25">
        <v>361.3</v>
      </c>
      <c r="C116" s="20" t="s">
        <v>129</v>
      </c>
      <c r="D116" s="47">
        <v>1491331</v>
      </c>
      <c r="E116" s="47">
        <v>-3430711</v>
      </c>
      <c r="F116" s="47">
        <v>-209939</v>
      </c>
      <c r="G116" s="47">
        <v>-407471</v>
      </c>
      <c r="H116" s="47">
        <v>0</v>
      </c>
      <c r="I116" s="47">
        <v>-4199272</v>
      </c>
      <c r="J116" s="47">
        <v>-379535</v>
      </c>
      <c r="K116" s="47">
        <v>0</v>
      </c>
      <c r="L116" s="47">
        <v>0</v>
      </c>
      <c r="M116" s="47">
        <v>0</v>
      </c>
      <c r="N116" s="47">
        <f t="shared" ref="N116:N122" si="17">SUM(D116:M116)</f>
        <v>-7135597</v>
      </c>
      <c r="O116" s="48">
        <f t="shared" si="13"/>
        <v>-10.602229030590109</v>
      </c>
      <c r="P116" s="9"/>
    </row>
    <row r="117" spans="1:119">
      <c r="A117" s="12"/>
      <c r="B117" s="25">
        <v>362</v>
      </c>
      <c r="C117" s="20" t="s">
        <v>130</v>
      </c>
      <c r="D117" s="47">
        <v>329856</v>
      </c>
      <c r="E117" s="47">
        <v>193121</v>
      </c>
      <c r="F117" s="47">
        <v>0</v>
      </c>
      <c r="G117" s="47">
        <v>0</v>
      </c>
      <c r="H117" s="47">
        <v>0</v>
      </c>
      <c r="I117" s="47">
        <v>7000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529977</v>
      </c>
      <c r="O117" s="48">
        <f t="shared" si="13"/>
        <v>0.78745163648466332</v>
      </c>
      <c r="P117" s="9"/>
    </row>
    <row r="118" spans="1:119">
      <c r="A118" s="12"/>
      <c r="B118" s="25">
        <v>364</v>
      </c>
      <c r="C118" s="20" t="s">
        <v>220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-415151</v>
      </c>
      <c r="J118" s="47">
        <v>496810</v>
      </c>
      <c r="K118" s="47">
        <v>0</v>
      </c>
      <c r="L118" s="47">
        <v>0</v>
      </c>
      <c r="M118" s="47">
        <v>0</v>
      </c>
      <c r="N118" s="47">
        <f t="shared" si="17"/>
        <v>81659</v>
      </c>
      <c r="O118" s="48">
        <f t="shared" si="13"/>
        <v>0.12133076187023423</v>
      </c>
      <c r="P118" s="9"/>
    </row>
    <row r="119" spans="1:119">
      <c r="A119" s="12"/>
      <c r="B119" s="25">
        <v>365</v>
      </c>
      <c r="C119" s="20" t="s">
        <v>221</v>
      </c>
      <c r="D119" s="47">
        <v>118615</v>
      </c>
      <c r="E119" s="47">
        <v>10927</v>
      </c>
      <c r="F119" s="47">
        <v>0</v>
      </c>
      <c r="G119" s="47">
        <v>0</v>
      </c>
      <c r="H119" s="47">
        <v>0</v>
      </c>
      <c r="I119" s="47">
        <v>284532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414074</v>
      </c>
      <c r="O119" s="48">
        <f t="shared" si="13"/>
        <v>0.61524037632906803</v>
      </c>
      <c r="P119" s="9"/>
    </row>
    <row r="120" spans="1:119">
      <c r="A120" s="12"/>
      <c r="B120" s="25">
        <v>366</v>
      </c>
      <c r="C120" s="20" t="s">
        <v>133</v>
      </c>
      <c r="D120" s="47">
        <v>0</v>
      </c>
      <c r="E120" s="47">
        <v>114979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114979</v>
      </c>
      <c r="O120" s="48">
        <f t="shared" si="13"/>
        <v>0.1708383603653934</v>
      </c>
      <c r="P120" s="9"/>
    </row>
    <row r="121" spans="1:119">
      <c r="A121" s="12"/>
      <c r="B121" s="25">
        <v>369.3</v>
      </c>
      <c r="C121" s="20" t="s">
        <v>259</v>
      </c>
      <c r="D121" s="47">
        <v>69199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69199</v>
      </c>
      <c r="O121" s="48">
        <f t="shared" si="13"/>
        <v>0.10281741621448141</v>
      </c>
      <c r="P121" s="9"/>
    </row>
    <row r="122" spans="1:119">
      <c r="A122" s="12"/>
      <c r="B122" s="25">
        <v>369.9</v>
      </c>
      <c r="C122" s="20" t="s">
        <v>134</v>
      </c>
      <c r="D122" s="47">
        <v>13201450</v>
      </c>
      <c r="E122" s="47">
        <v>5814400</v>
      </c>
      <c r="F122" s="47">
        <v>0</v>
      </c>
      <c r="G122" s="47">
        <v>27369</v>
      </c>
      <c r="H122" s="47">
        <v>0</v>
      </c>
      <c r="I122" s="47">
        <v>3357322</v>
      </c>
      <c r="J122" s="47">
        <v>2081006</v>
      </c>
      <c r="K122" s="47">
        <v>0</v>
      </c>
      <c r="L122" s="47">
        <v>0</v>
      </c>
      <c r="M122" s="47">
        <v>0</v>
      </c>
      <c r="N122" s="47">
        <f t="shared" si="17"/>
        <v>24481547</v>
      </c>
      <c r="O122" s="48">
        <f t="shared" si="13"/>
        <v>36.375228073720557</v>
      </c>
      <c r="P122" s="9"/>
    </row>
    <row r="123" spans="1:119" ht="15.75">
      <c r="A123" s="29" t="s">
        <v>71</v>
      </c>
      <c r="B123" s="30"/>
      <c r="C123" s="31"/>
      <c r="D123" s="32">
        <f t="shared" ref="D123:M123" si="18">SUM(D124:D127)</f>
        <v>9409272</v>
      </c>
      <c r="E123" s="32">
        <f t="shared" si="18"/>
        <v>5836497</v>
      </c>
      <c r="F123" s="32">
        <f t="shared" si="18"/>
        <v>7101051</v>
      </c>
      <c r="G123" s="32">
        <f t="shared" si="18"/>
        <v>8921872</v>
      </c>
      <c r="H123" s="32">
        <f t="shared" si="18"/>
        <v>0</v>
      </c>
      <c r="I123" s="32">
        <f t="shared" si="18"/>
        <v>3085682</v>
      </c>
      <c r="J123" s="32">
        <f t="shared" si="18"/>
        <v>1916412</v>
      </c>
      <c r="K123" s="32">
        <f t="shared" si="18"/>
        <v>0</v>
      </c>
      <c r="L123" s="32">
        <f t="shared" si="18"/>
        <v>0</v>
      </c>
      <c r="M123" s="32">
        <f t="shared" si="18"/>
        <v>0</v>
      </c>
      <c r="N123" s="32">
        <f t="shared" ref="N123:N128" si="19">SUM(D123:M123)</f>
        <v>36270786</v>
      </c>
      <c r="O123" s="46">
        <f t="shared" si="13"/>
        <v>53.891942088590667</v>
      </c>
      <c r="P123" s="9"/>
    </row>
    <row r="124" spans="1:119">
      <c r="A124" s="12"/>
      <c r="B124" s="25">
        <v>381</v>
      </c>
      <c r="C124" s="20" t="s">
        <v>135</v>
      </c>
      <c r="D124" s="47">
        <v>9107532</v>
      </c>
      <c r="E124" s="47">
        <v>5700808</v>
      </c>
      <c r="F124" s="47">
        <v>7101051</v>
      </c>
      <c r="G124" s="47">
        <v>8921872</v>
      </c>
      <c r="H124" s="47">
        <v>0</v>
      </c>
      <c r="I124" s="47">
        <v>50557</v>
      </c>
      <c r="J124" s="47">
        <v>1246907</v>
      </c>
      <c r="K124" s="47">
        <v>0</v>
      </c>
      <c r="L124" s="47">
        <v>0</v>
      </c>
      <c r="M124" s="47">
        <v>0</v>
      </c>
      <c r="N124" s="47">
        <f t="shared" si="19"/>
        <v>32128727</v>
      </c>
      <c r="O124" s="48">
        <f t="shared" si="13"/>
        <v>47.737578525707697</v>
      </c>
      <c r="P124" s="9"/>
    </row>
    <row r="125" spans="1:119">
      <c r="A125" s="12"/>
      <c r="B125" s="25">
        <v>388.1</v>
      </c>
      <c r="C125" s="20" t="s">
        <v>136</v>
      </c>
      <c r="D125" s="47">
        <v>242472</v>
      </c>
      <c r="E125" s="47">
        <v>135689</v>
      </c>
      <c r="F125" s="47">
        <v>0</v>
      </c>
      <c r="G125" s="47">
        <v>0</v>
      </c>
      <c r="H125" s="47">
        <v>0</v>
      </c>
      <c r="I125" s="47">
        <v>2669</v>
      </c>
      <c r="J125" s="47">
        <v>633937</v>
      </c>
      <c r="K125" s="47">
        <v>0</v>
      </c>
      <c r="L125" s="47">
        <v>0</v>
      </c>
      <c r="M125" s="47">
        <v>0</v>
      </c>
      <c r="N125" s="47">
        <f t="shared" si="19"/>
        <v>1014767</v>
      </c>
      <c r="O125" s="48">
        <f t="shared" si="13"/>
        <v>1.5077634214326894</v>
      </c>
      <c r="P125" s="9"/>
    </row>
    <row r="126" spans="1:119">
      <c r="A126" s="12"/>
      <c r="B126" s="25">
        <v>389.4</v>
      </c>
      <c r="C126" s="20" t="s">
        <v>246</v>
      </c>
      <c r="D126" s="47">
        <v>59268</v>
      </c>
      <c r="E126" s="47">
        <v>0</v>
      </c>
      <c r="F126" s="47">
        <v>0</v>
      </c>
      <c r="G126" s="47">
        <v>0</v>
      </c>
      <c r="H126" s="47">
        <v>0</v>
      </c>
      <c r="I126" s="47">
        <v>3032456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3091724</v>
      </c>
      <c r="O126" s="48">
        <f t="shared" si="13"/>
        <v>4.5937524144612114</v>
      </c>
      <c r="P126" s="9"/>
    </row>
    <row r="127" spans="1:119" ht="15.75" thickBot="1">
      <c r="A127" s="12"/>
      <c r="B127" s="25">
        <v>389.7</v>
      </c>
      <c r="C127" s="20" t="s">
        <v>222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35568</v>
      </c>
      <c r="K127" s="47">
        <v>0</v>
      </c>
      <c r="L127" s="47">
        <v>0</v>
      </c>
      <c r="M127" s="47">
        <v>0</v>
      </c>
      <c r="N127" s="47">
        <f t="shared" si="19"/>
        <v>35568</v>
      </c>
      <c r="O127" s="48">
        <f t="shared" si="13"/>
        <v>5.2847726989070289E-2</v>
      </c>
      <c r="P127" s="9"/>
    </row>
    <row r="128" spans="1:119" ht="16.5" thickBot="1">
      <c r="A128" s="14" t="s">
        <v>102</v>
      </c>
      <c r="B128" s="23"/>
      <c r="C128" s="22"/>
      <c r="D128" s="15">
        <f t="shared" ref="D128:M128" si="20">SUM(D5,D19,D29,D57,D104,D114,D123)</f>
        <v>347581767</v>
      </c>
      <c r="E128" s="15">
        <f t="shared" si="20"/>
        <v>262237632</v>
      </c>
      <c r="F128" s="15">
        <f t="shared" si="20"/>
        <v>14389348</v>
      </c>
      <c r="G128" s="15">
        <f t="shared" si="20"/>
        <v>9367299</v>
      </c>
      <c r="H128" s="15">
        <f t="shared" si="20"/>
        <v>0</v>
      </c>
      <c r="I128" s="15">
        <f t="shared" si="20"/>
        <v>139351523</v>
      </c>
      <c r="J128" s="15">
        <f t="shared" si="20"/>
        <v>80286992</v>
      </c>
      <c r="K128" s="15">
        <f t="shared" si="20"/>
        <v>0</v>
      </c>
      <c r="L128" s="15">
        <f t="shared" si="20"/>
        <v>0</v>
      </c>
      <c r="M128" s="15">
        <f t="shared" si="20"/>
        <v>0</v>
      </c>
      <c r="N128" s="15">
        <f t="shared" si="19"/>
        <v>853214561</v>
      </c>
      <c r="O128" s="38">
        <f t="shared" si="13"/>
        <v>1267.725207569373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9" t="s">
        <v>271</v>
      </c>
      <c r="M130" s="49"/>
      <c r="N130" s="49"/>
      <c r="O130" s="44">
        <v>673028</v>
      </c>
    </row>
    <row r="131" spans="1:15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</row>
    <row r="132" spans="1:15" ht="15.75" customHeight="1" thickBot="1">
      <c r="A132" s="53" t="s">
        <v>153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200462375</v>
      </c>
      <c r="E5" s="27">
        <f t="shared" si="0"/>
        <v>122366302</v>
      </c>
      <c r="F5" s="27">
        <f t="shared" si="0"/>
        <v>0</v>
      </c>
      <c r="G5" s="27">
        <f t="shared" si="0"/>
        <v>4572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322833249</v>
      </c>
      <c r="O5" s="33">
        <f t="shared" ref="O5:O36" si="1">(N5/O$131)</f>
        <v>487.92516984183362</v>
      </c>
      <c r="P5" s="6"/>
    </row>
    <row r="6" spans="1:133">
      <c r="A6" s="12"/>
      <c r="B6" s="25">
        <v>311</v>
      </c>
      <c r="C6" s="20" t="s">
        <v>3</v>
      </c>
      <c r="D6" s="47">
        <v>157075563</v>
      </c>
      <c r="E6" s="47">
        <v>45347379</v>
      </c>
      <c r="F6" s="47">
        <v>0</v>
      </c>
      <c r="G6" s="47">
        <v>4572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202427514</v>
      </c>
      <c r="O6" s="48">
        <f t="shared" si="1"/>
        <v>305.94580779723265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11161114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11161114</v>
      </c>
      <c r="O7" s="48">
        <f t="shared" si="1"/>
        <v>16.868734744462664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2249855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2249855</v>
      </c>
      <c r="O8" s="48">
        <f t="shared" si="1"/>
        <v>3.400395982739989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12488247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12488247</v>
      </c>
      <c r="O9" s="48">
        <f t="shared" si="1"/>
        <v>18.874542995110673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7898728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7898728</v>
      </c>
      <c r="O10" s="48">
        <f t="shared" si="1"/>
        <v>11.938015098731192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43100886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43100886</v>
      </c>
      <c r="O11" s="48">
        <f t="shared" si="1"/>
        <v>65.142011199359175</v>
      </c>
      <c r="P11" s="9"/>
    </row>
    <row r="12" spans="1:133">
      <c r="A12" s="12"/>
      <c r="B12" s="25">
        <v>314.10000000000002</v>
      </c>
      <c r="C12" s="20" t="s">
        <v>16</v>
      </c>
      <c r="D12" s="47">
        <v>27157219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27157219</v>
      </c>
      <c r="O12" s="48">
        <f t="shared" si="1"/>
        <v>41.044999962215385</v>
      </c>
      <c r="P12" s="9"/>
    </row>
    <row r="13" spans="1:133">
      <c r="A13" s="12"/>
      <c r="B13" s="25">
        <v>314.3</v>
      </c>
      <c r="C13" s="20" t="s">
        <v>17</v>
      </c>
      <c r="D13" s="47">
        <v>4870820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4870820</v>
      </c>
      <c r="O13" s="48">
        <f t="shared" si="1"/>
        <v>7.3616818686758005</v>
      </c>
      <c r="P13" s="9"/>
    </row>
    <row r="14" spans="1:133">
      <c r="A14" s="12"/>
      <c r="B14" s="25">
        <v>314.39999999999998</v>
      </c>
      <c r="C14" s="20" t="s">
        <v>18</v>
      </c>
      <c r="D14" s="47">
        <v>588472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588472</v>
      </c>
      <c r="O14" s="48">
        <f t="shared" si="1"/>
        <v>0.88940746170529517</v>
      </c>
      <c r="P14" s="9"/>
    </row>
    <row r="15" spans="1:133">
      <c r="A15" s="12"/>
      <c r="B15" s="25">
        <v>314.7</v>
      </c>
      <c r="C15" s="20" t="s">
        <v>19</v>
      </c>
      <c r="D15" s="47">
        <v>128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128</v>
      </c>
      <c r="O15" s="48">
        <f t="shared" si="1"/>
        <v>1.934572164831594E-4</v>
      </c>
      <c r="P15" s="9"/>
    </row>
    <row r="16" spans="1:133">
      <c r="A16" s="12"/>
      <c r="B16" s="25">
        <v>315</v>
      </c>
      <c r="C16" s="20" t="s">
        <v>177</v>
      </c>
      <c r="D16" s="47">
        <v>9597489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9597489</v>
      </c>
      <c r="O16" s="48">
        <f t="shared" si="1"/>
        <v>14.505496149747977</v>
      </c>
      <c r="P16" s="9"/>
    </row>
    <row r="17" spans="1:16">
      <c r="A17" s="12"/>
      <c r="B17" s="25">
        <v>316</v>
      </c>
      <c r="C17" s="20" t="s">
        <v>178</v>
      </c>
      <c r="D17" s="47">
        <v>1172684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1172684</v>
      </c>
      <c r="O17" s="48">
        <f t="shared" si="1"/>
        <v>1.77237642542451</v>
      </c>
      <c r="P17" s="9"/>
    </row>
    <row r="18" spans="1:16">
      <c r="A18" s="12"/>
      <c r="B18" s="25">
        <v>319</v>
      </c>
      <c r="C18" s="20" t="s">
        <v>22</v>
      </c>
      <c r="D18" s="47">
        <v>0</v>
      </c>
      <c r="E18" s="47">
        <v>120093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120093</v>
      </c>
      <c r="O18" s="48">
        <f t="shared" si="1"/>
        <v>0.18150669921181298</v>
      </c>
      <c r="P18" s="9"/>
    </row>
    <row r="19" spans="1:16" ht="15.75">
      <c r="A19" s="29" t="s">
        <v>23</v>
      </c>
      <c r="B19" s="30"/>
      <c r="C19" s="31"/>
      <c r="D19" s="32">
        <f t="shared" ref="D19:M19" si="3">SUM(D20:D28)</f>
        <v>680916</v>
      </c>
      <c r="E19" s="32">
        <f t="shared" si="3"/>
        <v>54163501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6144592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60989009</v>
      </c>
      <c r="O19" s="46">
        <f t="shared" si="1"/>
        <v>92.177843103174666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6142285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6142285</v>
      </c>
      <c r="O20" s="48">
        <f t="shared" si="1"/>
        <v>9.2833543667676768</v>
      </c>
      <c r="P20" s="9"/>
    </row>
    <row r="21" spans="1:16">
      <c r="A21" s="12"/>
      <c r="B21" s="25">
        <v>323.7</v>
      </c>
      <c r="C21" s="20" t="s">
        <v>24</v>
      </c>
      <c r="D21" s="47">
        <v>274038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7" si="4">SUM(D21:M21)</f>
        <v>274038</v>
      </c>
      <c r="O21" s="48">
        <f t="shared" si="1"/>
        <v>0.41417678664540653</v>
      </c>
      <c r="P21" s="9"/>
    </row>
    <row r="22" spans="1:16">
      <c r="A22" s="12"/>
      <c r="B22" s="25">
        <v>324.11</v>
      </c>
      <c r="C22" s="20" t="s">
        <v>25</v>
      </c>
      <c r="D22" s="47">
        <v>0</v>
      </c>
      <c r="E22" s="47">
        <v>603555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603555</v>
      </c>
      <c r="O22" s="48">
        <f t="shared" si="1"/>
        <v>0.91220367417572867</v>
      </c>
      <c r="P22" s="9"/>
    </row>
    <row r="23" spans="1:16">
      <c r="A23" s="12"/>
      <c r="B23" s="25">
        <v>324.31</v>
      </c>
      <c r="C23" s="20" t="s">
        <v>27</v>
      </c>
      <c r="D23" s="47">
        <v>0</v>
      </c>
      <c r="E23" s="47">
        <v>6741259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6741259</v>
      </c>
      <c r="O23" s="48">
        <f t="shared" si="1"/>
        <v>10.188634388531614</v>
      </c>
      <c r="P23" s="9"/>
    </row>
    <row r="24" spans="1:16">
      <c r="A24" s="12"/>
      <c r="B24" s="25">
        <v>324.61</v>
      </c>
      <c r="C24" s="20" t="s">
        <v>29</v>
      </c>
      <c r="D24" s="47">
        <v>0</v>
      </c>
      <c r="E24" s="47">
        <v>327857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327857</v>
      </c>
      <c r="O24" s="48">
        <f t="shared" si="1"/>
        <v>0.49551798925405616</v>
      </c>
      <c r="P24" s="9"/>
    </row>
    <row r="25" spans="1:16">
      <c r="A25" s="12"/>
      <c r="B25" s="25">
        <v>324.70999999999998</v>
      </c>
      <c r="C25" s="20" t="s">
        <v>31</v>
      </c>
      <c r="D25" s="47">
        <v>0</v>
      </c>
      <c r="E25" s="47">
        <v>500000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500000</v>
      </c>
      <c r="O25" s="48">
        <f t="shared" si="1"/>
        <v>0.75569225188734135</v>
      </c>
      <c r="P25" s="9"/>
    </row>
    <row r="26" spans="1:16">
      <c r="A26" s="12"/>
      <c r="B26" s="25">
        <v>325.10000000000002</v>
      </c>
      <c r="C26" s="20" t="s">
        <v>32</v>
      </c>
      <c r="D26" s="47">
        <v>34049</v>
      </c>
      <c r="E26" s="47">
        <v>0</v>
      </c>
      <c r="F26" s="47">
        <v>0</v>
      </c>
      <c r="G26" s="47">
        <v>0</v>
      </c>
      <c r="H26" s="47">
        <v>0</v>
      </c>
      <c r="I26" s="47">
        <v>3365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37414</v>
      </c>
      <c r="O26" s="48">
        <f t="shared" si="1"/>
        <v>5.6546939824225984E-2</v>
      </c>
      <c r="P26" s="9"/>
    </row>
    <row r="27" spans="1:16">
      <c r="A27" s="12"/>
      <c r="B27" s="25">
        <v>325.2</v>
      </c>
      <c r="C27" s="20" t="s">
        <v>33</v>
      </c>
      <c r="D27" s="47">
        <v>167147</v>
      </c>
      <c r="E27" s="47">
        <v>39643591</v>
      </c>
      <c r="F27" s="47">
        <v>0</v>
      </c>
      <c r="G27" s="47">
        <v>0</v>
      </c>
      <c r="H27" s="47">
        <v>0</v>
      </c>
      <c r="I27" s="47">
        <v>6141227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45951965</v>
      </c>
      <c r="O27" s="48">
        <f t="shared" si="1"/>
        <v>69.451087818996598</v>
      </c>
      <c r="P27" s="9"/>
    </row>
    <row r="28" spans="1:16">
      <c r="A28" s="12"/>
      <c r="B28" s="25">
        <v>329</v>
      </c>
      <c r="C28" s="20" t="s">
        <v>34</v>
      </c>
      <c r="D28" s="47">
        <v>205682</v>
      </c>
      <c r="E28" s="47">
        <v>204954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410636</v>
      </c>
      <c r="O28" s="48">
        <f t="shared" si="1"/>
        <v>0.62062888709202069</v>
      </c>
      <c r="P28" s="9"/>
    </row>
    <row r="29" spans="1:16" ht="15.75">
      <c r="A29" s="29" t="s">
        <v>37</v>
      </c>
      <c r="B29" s="30"/>
      <c r="C29" s="31"/>
      <c r="D29" s="32">
        <f t="shared" ref="D29:M29" si="5">SUM(D30:D57)</f>
        <v>43564007</v>
      </c>
      <c r="E29" s="32">
        <f t="shared" si="5"/>
        <v>33509617</v>
      </c>
      <c r="F29" s="32">
        <f t="shared" si="5"/>
        <v>7175000</v>
      </c>
      <c r="G29" s="32">
        <f t="shared" si="5"/>
        <v>0</v>
      </c>
      <c r="H29" s="32">
        <f t="shared" si="5"/>
        <v>0</v>
      </c>
      <c r="I29" s="32">
        <f t="shared" si="5"/>
        <v>57874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84306498</v>
      </c>
      <c r="O29" s="46">
        <f t="shared" si="1"/>
        <v>127.41953464471129</v>
      </c>
      <c r="P29" s="10"/>
    </row>
    <row r="30" spans="1:16">
      <c r="A30" s="12"/>
      <c r="B30" s="25">
        <v>331.1</v>
      </c>
      <c r="C30" s="20" t="s">
        <v>35</v>
      </c>
      <c r="D30" s="47">
        <v>0</v>
      </c>
      <c r="E30" s="47">
        <v>1761147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1761147</v>
      </c>
      <c r="O30" s="48">
        <f t="shared" si="1"/>
        <v>2.6617702846692715</v>
      </c>
      <c r="P30" s="9"/>
    </row>
    <row r="31" spans="1:16">
      <c r="A31" s="12"/>
      <c r="B31" s="25">
        <v>331.2</v>
      </c>
      <c r="C31" s="20" t="s">
        <v>36</v>
      </c>
      <c r="D31" s="47">
        <v>0</v>
      </c>
      <c r="E31" s="47">
        <v>7108610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7108610</v>
      </c>
      <c r="O31" s="48">
        <f t="shared" si="1"/>
        <v>10.743842997377747</v>
      </c>
      <c r="P31" s="9"/>
    </row>
    <row r="32" spans="1:16">
      <c r="A32" s="12"/>
      <c r="B32" s="25">
        <v>331.42</v>
      </c>
      <c r="C32" s="20" t="s">
        <v>41</v>
      </c>
      <c r="D32" s="47">
        <v>0</v>
      </c>
      <c r="E32" s="47">
        <v>245377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8" si="6">SUM(D32:M32)</f>
        <v>245377</v>
      </c>
      <c r="O32" s="48">
        <f t="shared" si="1"/>
        <v>0.37085899538272032</v>
      </c>
      <c r="P32" s="9"/>
    </row>
    <row r="33" spans="1:16">
      <c r="A33" s="12"/>
      <c r="B33" s="25">
        <v>331.49</v>
      </c>
      <c r="C33" s="20" t="s">
        <v>42</v>
      </c>
      <c r="D33" s="47">
        <v>0</v>
      </c>
      <c r="E33" s="47">
        <v>554099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554099</v>
      </c>
      <c r="O33" s="48">
        <f t="shared" si="1"/>
        <v>0.83745664215704796</v>
      </c>
      <c r="P33" s="9"/>
    </row>
    <row r="34" spans="1:16">
      <c r="A34" s="12"/>
      <c r="B34" s="25">
        <v>331.5</v>
      </c>
      <c r="C34" s="20" t="s">
        <v>38</v>
      </c>
      <c r="D34" s="47">
        <v>750</v>
      </c>
      <c r="E34" s="47">
        <v>3247719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3248469</v>
      </c>
      <c r="O34" s="48">
        <f t="shared" si="1"/>
        <v>4.9096857075924403</v>
      </c>
      <c r="P34" s="9"/>
    </row>
    <row r="35" spans="1:16">
      <c r="A35" s="12"/>
      <c r="B35" s="25">
        <v>331.65</v>
      </c>
      <c r="C35" s="20" t="s">
        <v>43</v>
      </c>
      <c r="D35" s="47">
        <v>301293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301293</v>
      </c>
      <c r="O35" s="48">
        <f t="shared" si="1"/>
        <v>0.45536957129578548</v>
      </c>
      <c r="P35" s="9"/>
    </row>
    <row r="36" spans="1:16">
      <c r="A36" s="12"/>
      <c r="B36" s="25">
        <v>331.69</v>
      </c>
      <c r="C36" s="20" t="s">
        <v>44</v>
      </c>
      <c r="D36" s="47">
        <v>36702</v>
      </c>
      <c r="E36" s="47">
        <v>2095480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2132182</v>
      </c>
      <c r="O36" s="48">
        <f t="shared" si="1"/>
        <v>3.2225468340273107</v>
      </c>
      <c r="P36" s="9"/>
    </row>
    <row r="37" spans="1:16">
      <c r="A37" s="12"/>
      <c r="B37" s="25">
        <v>331.7</v>
      </c>
      <c r="C37" s="20" t="s">
        <v>266</v>
      </c>
      <c r="D37" s="47">
        <v>0</v>
      </c>
      <c r="E37" s="47">
        <v>12469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12469</v>
      </c>
      <c r="O37" s="48">
        <f t="shared" ref="O37:O68" si="7">(N37/O$131)</f>
        <v>1.8845453377566521E-2</v>
      </c>
      <c r="P37" s="9"/>
    </row>
    <row r="38" spans="1:16">
      <c r="A38" s="12"/>
      <c r="B38" s="25">
        <v>334.2</v>
      </c>
      <c r="C38" s="20" t="s">
        <v>39</v>
      </c>
      <c r="D38" s="47">
        <v>0</v>
      </c>
      <c r="E38" s="47">
        <v>655458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655458</v>
      </c>
      <c r="O38" s="48">
        <f t="shared" si="7"/>
        <v>0.99064906407514608</v>
      </c>
      <c r="P38" s="9"/>
    </row>
    <row r="39" spans="1:16">
      <c r="A39" s="12"/>
      <c r="B39" s="25">
        <v>334.34</v>
      </c>
      <c r="C39" s="20" t="s">
        <v>45</v>
      </c>
      <c r="D39" s="47">
        <v>0</v>
      </c>
      <c r="E39" s="47">
        <v>43009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43009</v>
      </c>
      <c r="O39" s="48">
        <f t="shared" si="7"/>
        <v>6.5003136122845334E-2</v>
      </c>
      <c r="P39" s="9"/>
    </row>
    <row r="40" spans="1:16">
      <c r="A40" s="12"/>
      <c r="B40" s="25">
        <v>334.39</v>
      </c>
      <c r="C40" s="20" t="s">
        <v>46</v>
      </c>
      <c r="D40" s="47">
        <v>236148</v>
      </c>
      <c r="E40" s="47">
        <v>122226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5" si="8">SUM(D40:M40)</f>
        <v>358374</v>
      </c>
      <c r="O40" s="48">
        <f t="shared" si="7"/>
        <v>0.54164091015574822</v>
      </c>
      <c r="P40" s="9"/>
    </row>
    <row r="41" spans="1:16">
      <c r="A41" s="12"/>
      <c r="B41" s="25">
        <v>334.49</v>
      </c>
      <c r="C41" s="20" t="s">
        <v>47</v>
      </c>
      <c r="D41" s="47">
        <v>0</v>
      </c>
      <c r="E41" s="47">
        <v>2401548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2401548</v>
      </c>
      <c r="O41" s="48">
        <f t="shared" si="7"/>
        <v>3.6296624322710818</v>
      </c>
      <c r="P41" s="9"/>
    </row>
    <row r="42" spans="1:16">
      <c r="A42" s="12"/>
      <c r="B42" s="25">
        <v>334.5</v>
      </c>
      <c r="C42" s="20" t="s">
        <v>48</v>
      </c>
      <c r="D42" s="47">
        <v>0</v>
      </c>
      <c r="E42" s="47">
        <v>2477317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2477317</v>
      </c>
      <c r="O42" s="48">
        <f t="shared" si="7"/>
        <v>3.7441785247375861</v>
      </c>
      <c r="P42" s="9"/>
    </row>
    <row r="43" spans="1:16">
      <c r="A43" s="12"/>
      <c r="B43" s="25">
        <v>334.69</v>
      </c>
      <c r="C43" s="20" t="s">
        <v>49</v>
      </c>
      <c r="D43" s="47">
        <v>0</v>
      </c>
      <c r="E43" s="47">
        <v>1337216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1337216</v>
      </c>
      <c r="O43" s="48">
        <f t="shared" si="7"/>
        <v>2.0210475405995663</v>
      </c>
      <c r="P43" s="9"/>
    </row>
    <row r="44" spans="1:16">
      <c r="A44" s="12"/>
      <c r="B44" s="25">
        <v>334.7</v>
      </c>
      <c r="C44" s="20" t="s">
        <v>50</v>
      </c>
      <c r="D44" s="47">
        <v>0</v>
      </c>
      <c r="E44" s="47">
        <v>20214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20214</v>
      </c>
      <c r="O44" s="48">
        <f t="shared" si="7"/>
        <v>3.0551126359301437E-2</v>
      </c>
      <c r="P44" s="9"/>
    </row>
    <row r="45" spans="1:16">
      <c r="A45" s="12"/>
      <c r="B45" s="25">
        <v>334.82</v>
      </c>
      <c r="C45" s="20" t="s">
        <v>225</v>
      </c>
      <c r="D45" s="47">
        <v>0</v>
      </c>
      <c r="E45" s="47">
        <v>845780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845780</v>
      </c>
      <c r="O45" s="48">
        <f t="shared" si="7"/>
        <v>1.2782987856025512</v>
      </c>
      <c r="P45" s="9"/>
    </row>
    <row r="46" spans="1:16">
      <c r="A46" s="12"/>
      <c r="B46" s="25">
        <v>334.9</v>
      </c>
      <c r="C46" s="20" t="s">
        <v>51</v>
      </c>
      <c r="D46" s="47">
        <v>113800</v>
      </c>
      <c r="E46" s="47">
        <v>0</v>
      </c>
      <c r="F46" s="47">
        <v>0</v>
      </c>
      <c r="G46" s="47">
        <v>0</v>
      </c>
      <c r="H46" s="47">
        <v>0</v>
      </c>
      <c r="I46" s="47">
        <v>57874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171674</v>
      </c>
      <c r="O46" s="48">
        <f t="shared" si="7"/>
        <v>0.25946542330101491</v>
      </c>
      <c r="P46" s="9"/>
    </row>
    <row r="47" spans="1:16">
      <c r="A47" s="12"/>
      <c r="B47" s="25">
        <v>335.12</v>
      </c>
      <c r="C47" s="20" t="s">
        <v>179</v>
      </c>
      <c r="D47" s="47">
        <v>10317512</v>
      </c>
      <c r="E47" s="47">
        <v>0</v>
      </c>
      <c r="F47" s="47">
        <v>4395000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14712512</v>
      </c>
      <c r="O47" s="48">
        <f t="shared" si="7"/>
        <v>22.236262648399066</v>
      </c>
      <c r="P47" s="9"/>
    </row>
    <row r="48" spans="1:16">
      <c r="A48" s="12"/>
      <c r="B48" s="25">
        <v>335.13</v>
      </c>
      <c r="C48" s="20" t="s">
        <v>180</v>
      </c>
      <c r="D48" s="47">
        <v>89984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89984</v>
      </c>
      <c r="O48" s="48">
        <f t="shared" si="7"/>
        <v>0.13600042318766106</v>
      </c>
      <c r="P48" s="9"/>
    </row>
    <row r="49" spans="1:16">
      <c r="A49" s="12"/>
      <c r="B49" s="25">
        <v>335.14</v>
      </c>
      <c r="C49" s="20" t="s">
        <v>181</v>
      </c>
      <c r="D49" s="47">
        <v>236383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236383</v>
      </c>
      <c r="O49" s="48">
        <f t="shared" si="7"/>
        <v>0.35726560315577083</v>
      </c>
      <c r="P49" s="9"/>
    </row>
    <row r="50" spans="1:16">
      <c r="A50" s="12"/>
      <c r="B50" s="25">
        <v>335.15</v>
      </c>
      <c r="C50" s="20" t="s">
        <v>182</v>
      </c>
      <c r="D50" s="47">
        <v>181097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181097</v>
      </c>
      <c r="O50" s="48">
        <f t="shared" si="7"/>
        <v>0.27370719948008371</v>
      </c>
      <c r="P50" s="9"/>
    </row>
    <row r="51" spans="1:16">
      <c r="A51" s="12"/>
      <c r="B51" s="25">
        <v>335.16</v>
      </c>
      <c r="C51" s="20" t="s">
        <v>183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0.6748331809353959</v>
      </c>
      <c r="P51" s="9"/>
    </row>
    <row r="52" spans="1:16">
      <c r="A52" s="12"/>
      <c r="B52" s="25">
        <v>335.18</v>
      </c>
      <c r="C52" s="20" t="s">
        <v>184</v>
      </c>
      <c r="D52" s="47">
        <v>31311310</v>
      </c>
      <c r="E52" s="47">
        <v>0</v>
      </c>
      <c r="F52" s="47">
        <v>2780000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34091310</v>
      </c>
      <c r="O52" s="48">
        <f t="shared" si="7"/>
        <v>51.525077647378879</v>
      </c>
      <c r="P52" s="9"/>
    </row>
    <row r="53" spans="1:16">
      <c r="A53" s="12"/>
      <c r="B53" s="25">
        <v>335.19</v>
      </c>
      <c r="C53" s="20" t="s">
        <v>185</v>
      </c>
      <c r="D53" s="47">
        <v>0</v>
      </c>
      <c r="E53" s="47">
        <v>43325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43325</v>
      </c>
      <c r="O53" s="48">
        <f t="shared" si="7"/>
        <v>6.5480733626038137E-2</v>
      </c>
      <c r="P53" s="9"/>
    </row>
    <row r="54" spans="1:16">
      <c r="A54" s="12"/>
      <c r="B54" s="25">
        <v>335.21</v>
      </c>
      <c r="C54" s="20" t="s">
        <v>58</v>
      </c>
      <c r="D54" s="47">
        <v>0</v>
      </c>
      <c r="E54" s="47">
        <v>74253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74253</v>
      </c>
      <c r="O54" s="48">
        <f t="shared" si="7"/>
        <v>0.11222483355878152</v>
      </c>
      <c r="P54" s="9"/>
    </row>
    <row r="55" spans="1:16">
      <c r="A55" s="12"/>
      <c r="B55" s="25">
        <v>335.49</v>
      </c>
      <c r="C55" s="20" t="s">
        <v>59</v>
      </c>
      <c r="D55" s="47">
        <v>48856</v>
      </c>
      <c r="E55" s="47">
        <v>10464050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10512906</v>
      </c>
      <c r="O55" s="48">
        <f t="shared" si="7"/>
        <v>15.889043218039886</v>
      </c>
      <c r="P55" s="9"/>
    </row>
    <row r="56" spans="1:16">
      <c r="A56" s="12"/>
      <c r="B56" s="25">
        <v>337.2</v>
      </c>
      <c r="C56" s="20" t="s">
        <v>61</v>
      </c>
      <c r="D56" s="47">
        <v>243672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243672</v>
      </c>
      <c r="O56" s="48">
        <f t="shared" si="7"/>
        <v>0.36828208480378449</v>
      </c>
      <c r="P56" s="9"/>
    </row>
    <row r="57" spans="1:16">
      <c r="A57" s="12"/>
      <c r="B57" s="25">
        <v>338</v>
      </c>
      <c r="C57" s="20" t="s">
        <v>63</v>
      </c>
      <c r="D57" s="47">
        <v>0</v>
      </c>
      <c r="E57" s="47">
        <v>320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320</v>
      </c>
      <c r="O57" s="48">
        <f t="shared" si="7"/>
        <v>4.8364304120789849E-4</v>
      </c>
      <c r="P57" s="9"/>
    </row>
    <row r="58" spans="1:16" ht="15.75">
      <c r="A58" s="29" t="s">
        <v>69</v>
      </c>
      <c r="B58" s="30"/>
      <c r="C58" s="31"/>
      <c r="D58" s="32">
        <f t="shared" ref="D58:M58" si="9">SUM(D59:D105)</f>
        <v>50878221</v>
      </c>
      <c r="E58" s="32">
        <f t="shared" si="9"/>
        <v>14885283</v>
      </c>
      <c r="F58" s="32">
        <f t="shared" si="9"/>
        <v>0</v>
      </c>
      <c r="G58" s="32">
        <f t="shared" si="9"/>
        <v>0</v>
      </c>
      <c r="H58" s="32">
        <f t="shared" si="9"/>
        <v>0</v>
      </c>
      <c r="I58" s="32">
        <f t="shared" si="9"/>
        <v>113591953</v>
      </c>
      <c r="J58" s="32">
        <f t="shared" si="9"/>
        <v>70553630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>SUM(D58:M58)</f>
        <v>249909087</v>
      </c>
      <c r="O58" s="46">
        <f t="shared" si="7"/>
        <v>377.70872144427904</v>
      </c>
      <c r="P58" s="10"/>
    </row>
    <row r="59" spans="1:16">
      <c r="A59" s="12"/>
      <c r="B59" s="25">
        <v>341.1</v>
      </c>
      <c r="C59" s="20" t="s">
        <v>186</v>
      </c>
      <c r="D59" s="47">
        <v>3514822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3514822</v>
      </c>
      <c r="O59" s="48">
        <f t="shared" si="7"/>
        <v>5.3122475043263382</v>
      </c>
      <c r="P59" s="9"/>
    </row>
    <row r="60" spans="1:16">
      <c r="A60" s="12"/>
      <c r="B60" s="25">
        <v>341.2</v>
      </c>
      <c r="C60" s="20" t="s">
        <v>226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70553630</v>
      </c>
      <c r="K60" s="47">
        <v>0</v>
      </c>
      <c r="L60" s="47">
        <v>0</v>
      </c>
      <c r="M60" s="47">
        <v>0</v>
      </c>
      <c r="N60" s="47">
        <f t="shared" ref="N60:N105" si="10">SUM(D60:M60)</f>
        <v>70553630</v>
      </c>
      <c r="O60" s="48">
        <f t="shared" si="7"/>
        <v>106.63366306705257</v>
      </c>
      <c r="P60" s="9"/>
    </row>
    <row r="61" spans="1:16">
      <c r="A61" s="12"/>
      <c r="B61" s="25">
        <v>341.51</v>
      </c>
      <c r="C61" s="20" t="s">
        <v>188</v>
      </c>
      <c r="D61" s="47">
        <v>7183285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7183285</v>
      </c>
      <c r="O61" s="48">
        <f t="shared" si="7"/>
        <v>10.856705635197123</v>
      </c>
      <c r="P61" s="9"/>
    </row>
    <row r="62" spans="1:16">
      <c r="A62" s="12"/>
      <c r="B62" s="25">
        <v>341.52</v>
      </c>
      <c r="C62" s="20" t="s">
        <v>189</v>
      </c>
      <c r="D62" s="47">
        <v>533994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533994</v>
      </c>
      <c r="O62" s="48">
        <f t="shared" si="7"/>
        <v>0.80707025670865795</v>
      </c>
      <c r="P62" s="9"/>
    </row>
    <row r="63" spans="1:16">
      <c r="A63" s="12"/>
      <c r="B63" s="25">
        <v>341.55</v>
      </c>
      <c r="C63" s="20" t="s">
        <v>191</v>
      </c>
      <c r="D63" s="47">
        <v>3941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3941</v>
      </c>
      <c r="O63" s="48">
        <f t="shared" si="7"/>
        <v>5.956366329376025E-3</v>
      </c>
      <c r="P63" s="9"/>
    </row>
    <row r="64" spans="1:16">
      <c r="A64" s="12"/>
      <c r="B64" s="25">
        <v>341.8</v>
      </c>
      <c r="C64" s="20" t="s">
        <v>192</v>
      </c>
      <c r="D64" s="47">
        <v>1126187</v>
      </c>
      <c r="E64" s="47">
        <v>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1126192</v>
      </c>
      <c r="O64" s="48">
        <f t="shared" si="7"/>
        <v>1.7021091370750177</v>
      </c>
      <c r="P64" s="9"/>
    </row>
    <row r="65" spans="1:16">
      <c r="A65" s="12"/>
      <c r="B65" s="25">
        <v>341.9</v>
      </c>
      <c r="C65" s="20" t="s">
        <v>193</v>
      </c>
      <c r="D65" s="47">
        <v>1163194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1163194</v>
      </c>
      <c r="O65" s="48">
        <f t="shared" si="7"/>
        <v>1.7580333864836883</v>
      </c>
      <c r="P65" s="9"/>
    </row>
    <row r="66" spans="1:16">
      <c r="A66" s="12"/>
      <c r="B66" s="25">
        <v>342.1</v>
      </c>
      <c r="C66" s="20" t="s">
        <v>80</v>
      </c>
      <c r="D66" s="47">
        <v>6435926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6435926</v>
      </c>
      <c r="O66" s="48">
        <f t="shared" si="7"/>
        <v>9.7271588238405791</v>
      </c>
      <c r="P66" s="9"/>
    </row>
    <row r="67" spans="1:16">
      <c r="A67" s="12"/>
      <c r="B67" s="25">
        <v>342.2</v>
      </c>
      <c r="C67" s="20" t="s">
        <v>149</v>
      </c>
      <c r="D67" s="47">
        <v>0</v>
      </c>
      <c r="E67" s="47">
        <v>450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450</v>
      </c>
      <c r="O67" s="48">
        <f t="shared" si="7"/>
        <v>6.8012302669860723E-4</v>
      </c>
      <c r="P67" s="9"/>
    </row>
    <row r="68" spans="1:16">
      <c r="A68" s="12"/>
      <c r="B68" s="25">
        <v>342.3</v>
      </c>
      <c r="C68" s="20" t="s">
        <v>81</v>
      </c>
      <c r="D68" s="47">
        <v>904852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904852</v>
      </c>
      <c r="O68" s="48">
        <f t="shared" si="7"/>
        <v>1.3675792910095292</v>
      </c>
      <c r="P68" s="9"/>
    </row>
    <row r="69" spans="1:16">
      <c r="A69" s="12"/>
      <c r="B69" s="25">
        <v>342.4</v>
      </c>
      <c r="C69" s="20" t="s">
        <v>82</v>
      </c>
      <c r="D69" s="47">
        <v>0</v>
      </c>
      <c r="E69" s="47">
        <v>2567510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2567510</v>
      </c>
      <c r="O69" s="48">
        <f t="shared" ref="O69:O100" si="11">(N69/O$131)</f>
        <v>3.8804948272865358</v>
      </c>
      <c r="P69" s="9"/>
    </row>
    <row r="70" spans="1:16">
      <c r="A70" s="12"/>
      <c r="B70" s="25">
        <v>342.5</v>
      </c>
      <c r="C70" s="20" t="s">
        <v>83</v>
      </c>
      <c r="D70" s="47">
        <v>97</v>
      </c>
      <c r="E70" s="47">
        <v>1233948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1234045</v>
      </c>
      <c r="O70" s="48">
        <f t="shared" si="11"/>
        <v>1.8651164899606285</v>
      </c>
      <c r="P70" s="9"/>
    </row>
    <row r="71" spans="1:16">
      <c r="A71" s="12"/>
      <c r="B71" s="25">
        <v>342.6</v>
      </c>
      <c r="C71" s="20" t="s">
        <v>84</v>
      </c>
      <c r="D71" s="47">
        <v>20791030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20791030</v>
      </c>
      <c r="O71" s="48">
        <f t="shared" si="11"/>
        <v>31.423240559514543</v>
      </c>
      <c r="P71" s="9"/>
    </row>
    <row r="72" spans="1:16">
      <c r="A72" s="12"/>
      <c r="B72" s="25">
        <v>342.9</v>
      </c>
      <c r="C72" s="20" t="s">
        <v>85</v>
      </c>
      <c r="D72" s="47">
        <v>2931762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2931762</v>
      </c>
      <c r="O72" s="48">
        <f t="shared" si="11"/>
        <v>4.4310196555554713</v>
      </c>
      <c r="P72" s="9"/>
    </row>
    <row r="73" spans="1:16">
      <c r="A73" s="12"/>
      <c r="B73" s="25">
        <v>343.4</v>
      </c>
      <c r="C73" s="20" t="s">
        <v>86</v>
      </c>
      <c r="D73" s="47">
        <v>550</v>
      </c>
      <c r="E73" s="47">
        <v>0</v>
      </c>
      <c r="F73" s="47">
        <v>0</v>
      </c>
      <c r="G73" s="47">
        <v>0</v>
      </c>
      <c r="H73" s="47">
        <v>0</v>
      </c>
      <c r="I73" s="47">
        <v>29757638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29758188</v>
      </c>
      <c r="O73" s="48">
        <f t="shared" si="11"/>
        <v>44.976064203613717</v>
      </c>
      <c r="P73" s="9"/>
    </row>
    <row r="74" spans="1:16">
      <c r="A74" s="12"/>
      <c r="B74" s="25">
        <v>343.6</v>
      </c>
      <c r="C74" s="20" t="s">
        <v>87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77895390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77895390</v>
      </c>
      <c r="O74" s="48">
        <f t="shared" si="11"/>
        <v>117.72988536148539</v>
      </c>
      <c r="P74" s="9"/>
    </row>
    <row r="75" spans="1:16">
      <c r="A75" s="12"/>
      <c r="B75" s="25">
        <v>343.7</v>
      </c>
      <c r="C75" s="20" t="s">
        <v>88</v>
      </c>
      <c r="D75" s="47">
        <v>0</v>
      </c>
      <c r="E75" s="47">
        <v>314083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314083</v>
      </c>
      <c r="O75" s="48">
        <f t="shared" si="11"/>
        <v>0.4747001790990637</v>
      </c>
      <c r="P75" s="9"/>
    </row>
    <row r="76" spans="1:16">
      <c r="A76" s="12"/>
      <c r="B76" s="25">
        <v>344.1</v>
      </c>
      <c r="C76" s="20" t="s">
        <v>267</v>
      </c>
      <c r="D76" s="47">
        <v>1996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1996</v>
      </c>
      <c r="O76" s="48">
        <f t="shared" si="11"/>
        <v>3.0167234695342667E-3</v>
      </c>
      <c r="P76" s="9"/>
    </row>
    <row r="77" spans="1:16">
      <c r="A77" s="12"/>
      <c r="B77" s="25">
        <v>346.2</v>
      </c>
      <c r="C77" s="20" t="s">
        <v>91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5938925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5938925</v>
      </c>
      <c r="O77" s="48">
        <f t="shared" si="11"/>
        <v>8.9759992140800584</v>
      </c>
      <c r="P77" s="9"/>
    </row>
    <row r="78" spans="1:16">
      <c r="A78" s="12"/>
      <c r="B78" s="25">
        <v>346.9</v>
      </c>
      <c r="C78" s="20" t="s">
        <v>92</v>
      </c>
      <c r="D78" s="47">
        <v>1300404</v>
      </c>
      <c r="E78" s="47">
        <v>433414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1733818</v>
      </c>
      <c r="O78" s="48">
        <f t="shared" si="11"/>
        <v>2.6204656575656129</v>
      </c>
      <c r="P78" s="9"/>
    </row>
    <row r="79" spans="1:16">
      <c r="A79" s="12"/>
      <c r="B79" s="25">
        <v>347.1</v>
      </c>
      <c r="C79" s="20" t="s">
        <v>268</v>
      </c>
      <c r="D79" s="47">
        <v>322</v>
      </c>
      <c r="E79" s="47">
        <v>501634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501956</v>
      </c>
      <c r="O79" s="48">
        <f t="shared" si="11"/>
        <v>0.75864851997672467</v>
      </c>
      <c r="P79" s="9"/>
    </row>
    <row r="80" spans="1:16">
      <c r="A80" s="12"/>
      <c r="B80" s="25">
        <v>348.11</v>
      </c>
      <c r="C80" s="20" t="s">
        <v>195</v>
      </c>
      <c r="D80" s="47">
        <v>0</v>
      </c>
      <c r="E80" s="47">
        <v>186236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186236</v>
      </c>
      <c r="O80" s="48">
        <f t="shared" si="11"/>
        <v>0.28147420444498183</v>
      </c>
      <c r="P80" s="9"/>
    </row>
    <row r="81" spans="1:16">
      <c r="A81" s="12"/>
      <c r="B81" s="25">
        <v>348.12</v>
      </c>
      <c r="C81" s="20" t="s">
        <v>196</v>
      </c>
      <c r="D81" s="47">
        <v>0</v>
      </c>
      <c r="E81" s="47">
        <v>143603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97" si="12">SUM(D81:M81)</f>
        <v>143603</v>
      </c>
      <c r="O81" s="48">
        <f t="shared" si="11"/>
        <v>0.21703934889555576</v>
      </c>
      <c r="P81" s="9"/>
    </row>
    <row r="82" spans="1:16">
      <c r="A82" s="12"/>
      <c r="B82" s="25">
        <v>348.13</v>
      </c>
      <c r="C82" s="20" t="s">
        <v>197</v>
      </c>
      <c r="D82" s="47">
        <v>3010</v>
      </c>
      <c r="E82" s="47">
        <v>458496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461506</v>
      </c>
      <c r="O82" s="48">
        <f t="shared" si="11"/>
        <v>0.69751301679903877</v>
      </c>
      <c r="P82" s="9"/>
    </row>
    <row r="83" spans="1:16">
      <c r="A83" s="12"/>
      <c r="B83" s="25">
        <v>348.21</v>
      </c>
      <c r="C83" s="20" t="s">
        <v>198</v>
      </c>
      <c r="D83" s="47">
        <v>0</v>
      </c>
      <c r="E83" s="47">
        <v>280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280</v>
      </c>
      <c r="O83" s="48">
        <f t="shared" si="11"/>
        <v>4.231876610569112E-4</v>
      </c>
      <c r="P83" s="9"/>
    </row>
    <row r="84" spans="1:16">
      <c r="A84" s="12"/>
      <c r="B84" s="25">
        <v>348.22</v>
      </c>
      <c r="C84" s="20" t="s">
        <v>199</v>
      </c>
      <c r="D84" s="47">
        <v>0</v>
      </c>
      <c r="E84" s="47">
        <v>80442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80442</v>
      </c>
      <c r="O84" s="48">
        <f t="shared" si="11"/>
        <v>0.12157879225264304</v>
      </c>
      <c r="P84" s="9"/>
    </row>
    <row r="85" spans="1:16">
      <c r="A85" s="12"/>
      <c r="B85" s="25">
        <v>348.23</v>
      </c>
      <c r="C85" s="20" t="s">
        <v>200</v>
      </c>
      <c r="D85" s="47">
        <v>51178</v>
      </c>
      <c r="E85" s="47">
        <v>325576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376754</v>
      </c>
      <c r="O85" s="48">
        <f t="shared" si="11"/>
        <v>0.56942015733512685</v>
      </c>
      <c r="P85" s="9"/>
    </row>
    <row r="86" spans="1:16">
      <c r="A86" s="12"/>
      <c r="B86" s="25">
        <v>348.31</v>
      </c>
      <c r="C86" s="20" t="s">
        <v>201</v>
      </c>
      <c r="D86" s="47">
        <v>0</v>
      </c>
      <c r="E86" s="47">
        <v>2629667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2629667</v>
      </c>
      <c r="O86" s="48">
        <f t="shared" si="11"/>
        <v>3.9744379538876586</v>
      </c>
      <c r="P86" s="9"/>
    </row>
    <row r="87" spans="1:16">
      <c r="A87" s="12"/>
      <c r="B87" s="25">
        <v>348.32</v>
      </c>
      <c r="C87" s="20" t="s">
        <v>202</v>
      </c>
      <c r="D87" s="47">
        <v>0</v>
      </c>
      <c r="E87" s="47">
        <v>50819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50819</v>
      </c>
      <c r="O87" s="48">
        <f t="shared" si="11"/>
        <v>7.6807049097325608E-2</v>
      </c>
      <c r="P87" s="9"/>
    </row>
    <row r="88" spans="1:16">
      <c r="A88" s="12"/>
      <c r="B88" s="25">
        <v>348.41</v>
      </c>
      <c r="C88" s="20" t="s">
        <v>203</v>
      </c>
      <c r="D88" s="47">
        <v>0</v>
      </c>
      <c r="E88" s="47">
        <v>1386500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1386500</v>
      </c>
      <c r="O88" s="48">
        <f t="shared" si="11"/>
        <v>2.0955346144835976</v>
      </c>
      <c r="P88" s="9"/>
    </row>
    <row r="89" spans="1:16">
      <c r="A89" s="12"/>
      <c r="B89" s="25">
        <v>348.42</v>
      </c>
      <c r="C89" s="20" t="s">
        <v>204</v>
      </c>
      <c r="D89" s="47">
        <v>0</v>
      </c>
      <c r="E89" s="47">
        <v>858984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858984</v>
      </c>
      <c r="O89" s="48">
        <f t="shared" si="11"/>
        <v>1.2982551065903922</v>
      </c>
      <c r="P89" s="9"/>
    </row>
    <row r="90" spans="1:16">
      <c r="A90" s="12"/>
      <c r="B90" s="25">
        <v>348.48</v>
      </c>
      <c r="C90" s="20" t="s">
        <v>205</v>
      </c>
      <c r="D90" s="47">
        <v>0</v>
      </c>
      <c r="E90" s="47">
        <v>146447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146447</v>
      </c>
      <c r="O90" s="48">
        <f t="shared" si="11"/>
        <v>0.22133772642429098</v>
      </c>
      <c r="P90" s="9"/>
    </row>
    <row r="91" spans="1:16">
      <c r="A91" s="12"/>
      <c r="B91" s="25">
        <v>348.52</v>
      </c>
      <c r="C91" s="20" t="s">
        <v>231</v>
      </c>
      <c r="D91" s="47">
        <v>0</v>
      </c>
      <c r="E91" s="47">
        <v>871939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871939</v>
      </c>
      <c r="O91" s="48">
        <f t="shared" si="11"/>
        <v>1.3178350928367932</v>
      </c>
      <c r="P91" s="9"/>
    </row>
    <row r="92" spans="1:16">
      <c r="A92" s="12"/>
      <c r="B92" s="25">
        <v>348.53</v>
      </c>
      <c r="C92" s="20" t="s">
        <v>232</v>
      </c>
      <c r="D92" s="47">
        <v>0</v>
      </c>
      <c r="E92" s="47">
        <v>1940144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1940144</v>
      </c>
      <c r="O92" s="48">
        <f t="shared" si="11"/>
        <v>2.932303576691428</v>
      </c>
      <c r="P92" s="9"/>
    </row>
    <row r="93" spans="1:16">
      <c r="A93" s="12"/>
      <c r="B93" s="25">
        <v>348.61</v>
      </c>
      <c r="C93" s="20" t="s">
        <v>206</v>
      </c>
      <c r="D93" s="47">
        <v>0</v>
      </c>
      <c r="E93" s="47">
        <v>780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780</v>
      </c>
      <c r="O93" s="48">
        <f t="shared" si="11"/>
        <v>1.1788799129442526E-3</v>
      </c>
      <c r="P93" s="9"/>
    </row>
    <row r="94" spans="1:16">
      <c r="A94" s="12"/>
      <c r="B94" s="25">
        <v>348.62</v>
      </c>
      <c r="C94" s="20" t="s">
        <v>207</v>
      </c>
      <c r="D94" s="47">
        <v>0</v>
      </c>
      <c r="E94" s="47">
        <v>9983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9983</v>
      </c>
      <c r="O94" s="48">
        <f t="shared" si="11"/>
        <v>1.5088151501182659E-2</v>
      </c>
      <c r="P94" s="9"/>
    </row>
    <row r="95" spans="1:16">
      <c r="A95" s="12"/>
      <c r="B95" s="25">
        <v>348.63</v>
      </c>
      <c r="C95" s="20" t="s">
        <v>208</v>
      </c>
      <c r="D95" s="47">
        <v>18736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18736</v>
      </c>
      <c r="O95" s="48">
        <f t="shared" si="11"/>
        <v>2.8317300062722456E-2</v>
      </c>
      <c r="P95" s="9"/>
    </row>
    <row r="96" spans="1:16">
      <c r="A96" s="12"/>
      <c r="B96" s="25">
        <v>348.71</v>
      </c>
      <c r="C96" s="20" t="s">
        <v>209</v>
      </c>
      <c r="D96" s="47">
        <v>0</v>
      </c>
      <c r="E96" s="47">
        <v>404096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404096</v>
      </c>
      <c r="O96" s="48">
        <f t="shared" si="11"/>
        <v>0.61074443243733423</v>
      </c>
      <c r="P96" s="9"/>
    </row>
    <row r="97" spans="1:16">
      <c r="A97" s="12"/>
      <c r="B97" s="25">
        <v>348.72</v>
      </c>
      <c r="C97" s="20" t="s">
        <v>210</v>
      </c>
      <c r="D97" s="47">
        <v>0</v>
      </c>
      <c r="E97" s="47">
        <v>61596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61596</v>
      </c>
      <c r="O97" s="48">
        <f t="shared" si="11"/>
        <v>9.3095239894505355E-2</v>
      </c>
      <c r="P97" s="9"/>
    </row>
    <row r="98" spans="1:16">
      <c r="A98" s="12"/>
      <c r="B98" s="25">
        <v>348.86</v>
      </c>
      <c r="C98" s="20" t="s">
        <v>211</v>
      </c>
      <c r="D98" s="47">
        <v>20410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20410</v>
      </c>
      <c r="O98" s="48">
        <f t="shared" si="11"/>
        <v>3.0847357722041276E-2</v>
      </c>
      <c r="P98" s="9"/>
    </row>
    <row r="99" spans="1:16">
      <c r="A99" s="12"/>
      <c r="B99" s="25">
        <v>348.88</v>
      </c>
      <c r="C99" s="20" t="s">
        <v>212</v>
      </c>
      <c r="D99" s="47">
        <v>800123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800123</v>
      </c>
      <c r="O99" s="48">
        <f t="shared" si="11"/>
        <v>1.2092935033137104</v>
      </c>
      <c r="P99" s="9"/>
    </row>
    <row r="100" spans="1:16">
      <c r="A100" s="12"/>
      <c r="B100" s="25">
        <v>348.92099999999999</v>
      </c>
      <c r="C100" s="20" t="s">
        <v>213</v>
      </c>
      <c r="D100" s="47">
        <v>132038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132038</v>
      </c>
      <c r="O100" s="48">
        <f t="shared" si="11"/>
        <v>0.19956018710940157</v>
      </c>
      <c r="P100" s="9"/>
    </row>
    <row r="101" spans="1:16">
      <c r="A101" s="12"/>
      <c r="B101" s="25">
        <v>348.92200000000003</v>
      </c>
      <c r="C101" s="20" t="s">
        <v>214</v>
      </c>
      <c r="D101" s="47">
        <v>132038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132038</v>
      </c>
      <c r="O101" s="48">
        <f t="shared" ref="O101:O129" si="13">(N101/O$131)</f>
        <v>0.19956018710940157</v>
      </c>
      <c r="P101" s="9"/>
    </row>
    <row r="102" spans="1:16">
      <c r="A102" s="12"/>
      <c r="B102" s="25">
        <v>348.923</v>
      </c>
      <c r="C102" s="20" t="s">
        <v>215</v>
      </c>
      <c r="D102" s="47">
        <v>132038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132038</v>
      </c>
      <c r="O102" s="48">
        <f t="shared" si="13"/>
        <v>0.19956018710940157</v>
      </c>
      <c r="P102" s="9"/>
    </row>
    <row r="103" spans="1:16">
      <c r="A103" s="12"/>
      <c r="B103" s="25">
        <v>348.92399999999998</v>
      </c>
      <c r="C103" s="20" t="s">
        <v>216</v>
      </c>
      <c r="D103" s="47">
        <v>132038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132038</v>
      </c>
      <c r="O103" s="48">
        <f t="shared" si="13"/>
        <v>0.19956018710940157</v>
      </c>
      <c r="P103" s="9"/>
    </row>
    <row r="104" spans="1:16">
      <c r="A104" s="12"/>
      <c r="B104" s="25">
        <v>348.93</v>
      </c>
      <c r="C104" s="20" t="s">
        <v>217</v>
      </c>
      <c r="D104" s="47">
        <v>1887387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1887387</v>
      </c>
      <c r="O104" s="48">
        <f t="shared" si="13"/>
        <v>2.8525674644257872</v>
      </c>
      <c r="P104" s="9"/>
    </row>
    <row r="105" spans="1:16">
      <c r="A105" s="12"/>
      <c r="B105" s="25">
        <v>349</v>
      </c>
      <c r="C105" s="20" t="s">
        <v>1</v>
      </c>
      <c r="D105" s="47">
        <v>1676863</v>
      </c>
      <c r="E105" s="47">
        <v>278651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1955514</v>
      </c>
      <c r="O105" s="48">
        <f t="shared" si="13"/>
        <v>2.9555335565144452</v>
      </c>
      <c r="P105" s="9"/>
    </row>
    <row r="106" spans="1:16" ht="15.75">
      <c r="A106" s="29" t="s">
        <v>70</v>
      </c>
      <c r="B106" s="30"/>
      <c r="C106" s="31"/>
      <c r="D106" s="32">
        <f t="shared" ref="D106:M106" si="14">SUM(D107:D115)</f>
        <v>1911642</v>
      </c>
      <c r="E106" s="32">
        <f t="shared" si="14"/>
        <v>4096646</v>
      </c>
      <c r="F106" s="32">
        <f t="shared" si="14"/>
        <v>0</v>
      </c>
      <c r="G106" s="32">
        <f t="shared" si="14"/>
        <v>0</v>
      </c>
      <c r="H106" s="32">
        <f t="shared" si="14"/>
        <v>0</v>
      </c>
      <c r="I106" s="32">
        <f t="shared" si="14"/>
        <v>460</v>
      </c>
      <c r="J106" s="32">
        <f t="shared" si="14"/>
        <v>0</v>
      </c>
      <c r="K106" s="32">
        <f t="shared" si="14"/>
        <v>0</v>
      </c>
      <c r="L106" s="32">
        <f t="shared" si="14"/>
        <v>0</v>
      </c>
      <c r="M106" s="32">
        <f t="shared" si="14"/>
        <v>0</v>
      </c>
      <c r="N106" s="32">
        <f>SUM(D106:M106)</f>
        <v>6008748</v>
      </c>
      <c r="O106" s="46">
        <f t="shared" si="13"/>
        <v>9.0815286142871177</v>
      </c>
      <c r="P106" s="10"/>
    </row>
    <row r="107" spans="1:16">
      <c r="A107" s="13"/>
      <c r="B107" s="40">
        <v>351.1</v>
      </c>
      <c r="C107" s="21" t="s">
        <v>120</v>
      </c>
      <c r="D107" s="47">
        <v>653762</v>
      </c>
      <c r="E107" s="47">
        <v>259346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913108</v>
      </c>
      <c r="O107" s="48">
        <f t="shared" si="13"/>
        <v>1.380057281472693</v>
      </c>
      <c r="P107" s="9"/>
    </row>
    <row r="108" spans="1:16">
      <c r="A108" s="13"/>
      <c r="B108" s="40">
        <v>351.2</v>
      </c>
      <c r="C108" s="21" t="s">
        <v>150</v>
      </c>
      <c r="D108" s="47">
        <v>0</v>
      </c>
      <c r="E108" s="47">
        <v>608258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5" si="15">SUM(D108:M108)</f>
        <v>608258</v>
      </c>
      <c r="O108" s="48">
        <f t="shared" si="13"/>
        <v>0.91931171549698099</v>
      </c>
      <c r="P108" s="9"/>
    </row>
    <row r="109" spans="1:16">
      <c r="A109" s="13"/>
      <c r="B109" s="40">
        <v>351.3</v>
      </c>
      <c r="C109" s="21" t="s">
        <v>233</v>
      </c>
      <c r="D109" s="47">
        <v>20502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20502</v>
      </c>
      <c r="O109" s="48">
        <f t="shared" si="13"/>
        <v>3.0986405096388548E-2</v>
      </c>
      <c r="P109" s="9"/>
    </row>
    <row r="110" spans="1:16">
      <c r="A110" s="13"/>
      <c r="B110" s="40">
        <v>351.5</v>
      </c>
      <c r="C110" s="21" t="s">
        <v>122</v>
      </c>
      <c r="D110" s="47">
        <v>455127</v>
      </c>
      <c r="E110" s="47">
        <v>1760383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2215510</v>
      </c>
      <c r="O110" s="48">
        <f t="shared" si="13"/>
        <v>3.3484874819578474</v>
      </c>
      <c r="P110" s="9"/>
    </row>
    <row r="111" spans="1:16">
      <c r="A111" s="13"/>
      <c r="B111" s="40">
        <v>351.6</v>
      </c>
      <c r="C111" s="21" t="s">
        <v>123</v>
      </c>
      <c r="D111" s="47">
        <v>209163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209163</v>
      </c>
      <c r="O111" s="48">
        <f t="shared" si="13"/>
        <v>0.31612571696302399</v>
      </c>
      <c r="P111" s="9"/>
    </row>
    <row r="112" spans="1:16">
      <c r="A112" s="13"/>
      <c r="B112" s="40">
        <v>351.8</v>
      </c>
      <c r="C112" s="21" t="s">
        <v>218</v>
      </c>
      <c r="D112" s="47">
        <v>0</v>
      </c>
      <c r="E112" s="47">
        <v>537074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537074</v>
      </c>
      <c r="O112" s="48">
        <f t="shared" si="13"/>
        <v>0.81172532098028394</v>
      </c>
      <c r="P112" s="9"/>
    </row>
    <row r="113" spans="1:16">
      <c r="A113" s="13"/>
      <c r="B113" s="40">
        <v>354</v>
      </c>
      <c r="C113" s="21" t="s">
        <v>124</v>
      </c>
      <c r="D113" s="47">
        <v>0</v>
      </c>
      <c r="E113" s="47">
        <v>58162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58162</v>
      </c>
      <c r="O113" s="48">
        <f t="shared" si="13"/>
        <v>8.79051455085431E-2</v>
      </c>
      <c r="P113" s="9"/>
    </row>
    <row r="114" spans="1:16">
      <c r="A114" s="13"/>
      <c r="B114" s="40">
        <v>358.2</v>
      </c>
      <c r="C114" s="21" t="s">
        <v>219</v>
      </c>
      <c r="D114" s="47">
        <v>3710</v>
      </c>
      <c r="E114" s="47">
        <v>376262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379972</v>
      </c>
      <c r="O114" s="48">
        <f t="shared" si="13"/>
        <v>0.57428379266827378</v>
      </c>
      <c r="P114" s="9"/>
    </row>
    <row r="115" spans="1:16">
      <c r="A115" s="13"/>
      <c r="B115" s="40">
        <v>359</v>
      </c>
      <c r="C115" s="21" t="s">
        <v>126</v>
      </c>
      <c r="D115" s="47">
        <v>569378</v>
      </c>
      <c r="E115" s="47">
        <v>497161</v>
      </c>
      <c r="F115" s="47">
        <v>0</v>
      </c>
      <c r="G115" s="47">
        <v>0</v>
      </c>
      <c r="H115" s="47">
        <v>0</v>
      </c>
      <c r="I115" s="47">
        <v>460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1066999</v>
      </c>
      <c r="O115" s="48">
        <f t="shared" si="13"/>
        <v>1.6126457541430828</v>
      </c>
      <c r="P115" s="9"/>
    </row>
    <row r="116" spans="1:16" ht="15.75">
      <c r="A116" s="29" t="s">
        <v>4</v>
      </c>
      <c r="B116" s="30"/>
      <c r="C116" s="31"/>
      <c r="D116" s="32">
        <f t="shared" ref="D116:M116" si="16">SUM(D117:D123)</f>
        <v>18086486</v>
      </c>
      <c r="E116" s="32">
        <f t="shared" si="16"/>
        <v>6634079</v>
      </c>
      <c r="F116" s="32">
        <f t="shared" si="16"/>
        <v>129282</v>
      </c>
      <c r="G116" s="32">
        <f t="shared" si="16"/>
        <v>590961</v>
      </c>
      <c r="H116" s="32">
        <f t="shared" si="16"/>
        <v>0</v>
      </c>
      <c r="I116" s="32">
        <f t="shared" si="16"/>
        <v>6604543</v>
      </c>
      <c r="J116" s="32">
        <f t="shared" si="16"/>
        <v>1583527</v>
      </c>
      <c r="K116" s="32">
        <f t="shared" si="16"/>
        <v>0</v>
      </c>
      <c r="L116" s="32">
        <f t="shared" si="16"/>
        <v>0</v>
      </c>
      <c r="M116" s="32">
        <f t="shared" si="16"/>
        <v>0</v>
      </c>
      <c r="N116" s="32">
        <f>SUM(D116:M116)</f>
        <v>33628878</v>
      </c>
      <c r="O116" s="46">
        <f t="shared" si="13"/>
        <v>50.826165088529351</v>
      </c>
      <c r="P116" s="10"/>
    </row>
    <row r="117" spans="1:16">
      <c r="A117" s="12"/>
      <c r="B117" s="25">
        <v>361.1</v>
      </c>
      <c r="C117" s="20" t="s">
        <v>128</v>
      </c>
      <c r="D117" s="47">
        <v>2344309</v>
      </c>
      <c r="E117" s="47">
        <v>4980423</v>
      </c>
      <c r="F117" s="47">
        <v>308042</v>
      </c>
      <c r="G117" s="47">
        <v>733409</v>
      </c>
      <c r="H117" s="47">
        <v>0</v>
      </c>
      <c r="I117" s="47">
        <v>6583562</v>
      </c>
      <c r="J117" s="47">
        <v>750472</v>
      </c>
      <c r="K117" s="47">
        <v>0</v>
      </c>
      <c r="L117" s="47">
        <v>0</v>
      </c>
      <c r="M117" s="47">
        <v>0</v>
      </c>
      <c r="N117" s="47">
        <f>SUM(D117:M117)</f>
        <v>15700217</v>
      </c>
      <c r="O117" s="48">
        <f t="shared" si="13"/>
        <v>23.729064679699839</v>
      </c>
      <c r="P117" s="9"/>
    </row>
    <row r="118" spans="1:16">
      <c r="A118" s="12"/>
      <c r="B118" s="25">
        <v>361.3</v>
      </c>
      <c r="C118" s="20" t="s">
        <v>129</v>
      </c>
      <c r="D118" s="47">
        <v>-923216</v>
      </c>
      <c r="E118" s="47">
        <v>-2265231</v>
      </c>
      <c r="F118" s="47">
        <v>-178760</v>
      </c>
      <c r="G118" s="47">
        <v>-317679</v>
      </c>
      <c r="H118" s="47">
        <v>0</v>
      </c>
      <c r="I118" s="47">
        <v>-3270173</v>
      </c>
      <c r="J118" s="47">
        <v>-349504</v>
      </c>
      <c r="K118" s="47">
        <v>0</v>
      </c>
      <c r="L118" s="47">
        <v>0</v>
      </c>
      <c r="M118" s="47">
        <v>0</v>
      </c>
      <c r="N118" s="47">
        <f t="shared" ref="N118:N123" si="17">SUM(D118:M118)</f>
        <v>-7304563</v>
      </c>
      <c r="O118" s="48">
        <f t="shared" si="13"/>
        <v>-11.040003325045909</v>
      </c>
      <c r="P118" s="9"/>
    </row>
    <row r="119" spans="1:16">
      <c r="A119" s="12"/>
      <c r="B119" s="25">
        <v>362</v>
      </c>
      <c r="C119" s="20" t="s">
        <v>130</v>
      </c>
      <c r="D119" s="47">
        <v>1186979</v>
      </c>
      <c r="E119" s="47">
        <v>163614</v>
      </c>
      <c r="F119" s="47">
        <v>0</v>
      </c>
      <c r="G119" s="47">
        <v>12000</v>
      </c>
      <c r="H119" s="47">
        <v>0</v>
      </c>
      <c r="I119" s="47">
        <v>12000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1374593</v>
      </c>
      <c r="O119" s="48">
        <f t="shared" si="13"/>
        <v>2.0775385591971527</v>
      </c>
      <c r="P119" s="9"/>
    </row>
    <row r="120" spans="1:16">
      <c r="A120" s="12"/>
      <c r="B120" s="25">
        <v>364</v>
      </c>
      <c r="C120" s="20" t="s">
        <v>220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-51502</v>
      </c>
      <c r="J120" s="47">
        <v>821905</v>
      </c>
      <c r="K120" s="47">
        <v>0</v>
      </c>
      <c r="L120" s="47">
        <v>0</v>
      </c>
      <c r="M120" s="47">
        <v>0</v>
      </c>
      <c r="N120" s="47">
        <f t="shared" si="17"/>
        <v>770403</v>
      </c>
      <c r="O120" s="48">
        <f t="shared" si="13"/>
        <v>1.164375155861527</v>
      </c>
      <c r="P120" s="9"/>
    </row>
    <row r="121" spans="1:16">
      <c r="A121" s="12"/>
      <c r="B121" s="25">
        <v>365</v>
      </c>
      <c r="C121" s="20" t="s">
        <v>221</v>
      </c>
      <c r="D121" s="47">
        <v>195728</v>
      </c>
      <c r="E121" s="47">
        <v>22738</v>
      </c>
      <c r="F121" s="47">
        <v>0</v>
      </c>
      <c r="G121" s="47">
        <v>0</v>
      </c>
      <c r="H121" s="47">
        <v>0</v>
      </c>
      <c r="I121" s="47">
        <v>447376</v>
      </c>
      <c r="J121" s="47">
        <v>2186</v>
      </c>
      <c r="K121" s="47">
        <v>0</v>
      </c>
      <c r="L121" s="47">
        <v>0</v>
      </c>
      <c r="M121" s="47">
        <v>0</v>
      </c>
      <c r="N121" s="47">
        <f t="shared" si="17"/>
        <v>668028</v>
      </c>
      <c r="O121" s="48">
        <f t="shared" si="13"/>
        <v>1.0096471672875937</v>
      </c>
      <c r="P121" s="9"/>
    </row>
    <row r="122" spans="1:16">
      <c r="A122" s="12"/>
      <c r="B122" s="25">
        <v>366</v>
      </c>
      <c r="C122" s="20" t="s">
        <v>133</v>
      </c>
      <c r="D122" s="47">
        <v>0</v>
      </c>
      <c r="E122" s="47">
        <v>16173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16173</v>
      </c>
      <c r="O122" s="48">
        <f t="shared" si="13"/>
        <v>2.4443621579547947E-2</v>
      </c>
      <c r="P122" s="9"/>
    </row>
    <row r="123" spans="1:16">
      <c r="A123" s="12"/>
      <c r="B123" s="25">
        <v>369.9</v>
      </c>
      <c r="C123" s="20" t="s">
        <v>134</v>
      </c>
      <c r="D123" s="47">
        <v>15282686</v>
      </c>
      <c r="E123" s="47">
        <v>3716362</v>
      </c>
      <c r="F123" s="47">
        <v>0</v>
      </c>
      <c r="G123" s="47">
        <v>163231</v>
      </c>
      <c r="H123" s="47">
        <v>0</v>
      </c>
      <c r="I123" s="47">
        <v>2883280</v>
      </c>
      <c r="J123" s="47">
        <v>358468</v>
      </c>
      <c r="K123" s="47">
        <v>0</v>
      </c>
      <c r="L123" s="47">
        <v>0</v>
      </c>
      <c r="M123" s="47">
        <v>0</v>
      </c>
      <c r="N123" s="47">
        <f t="shared" si="17"/>
        <v>22404027</v>
      </c>
      <c r="O123" s="48">
        <f t="shared" si="13"/>
        <v>33.861099229949595</v>
      </c>
      <c r="P123" s="9"/>
    </row>
    <row r="124" spans="1:16" ht="15.75">
      <c r="A124" s="29" t="s">
        <v>71</v>
      </c>
      <c r="B124" s="30"/>
      <c r="C124" s="31"/>
      <c r="D124" s="32">
        <f t="shared" ref="D124:M124" si="18">SUM(D125:D128)</f>
        <v>9046530</v>
      </c>
      <c r="E124" s="32">
        <f t="shared" si="18"/>
        <v>5353940</v>
      </c>
      <c r="F124" s="32">
        <f t="shared" si="18"/>
        <v>7363143</v>
      </c>
      <c r="G124" s="32">
        <f t="shared" si="18"/>
        <v>11319363</v>
      </c>
      <c r="H124" s="32">
        <f t="shared" si="18"/>
        <v>0</v>
      </c>
      <c r="I124" s="32">
        <f t="shared" si="18"/>
        <v>6207940</v>
      </c>
      <c r="J124" s="32">
        <f t="shared" si="18"/>
        <v>2133212</v>
      </c>
      <c r="K124" s="32">
        <f t="shared" si="18"/>
        <v>0</v>
      </c>
      <c r="L124" s="32">
        <f t="shared" si="18"/>
        <v>0</v>
      </c>
      <c r="M124" s="32">
        <f t="shared" si="18"/>
        <v>0</v>
      </c>
      <c r="N124" s="32">
        <f t="shared" ref="N124:N129" si="19">SUM(D124:M124)</f>
        <v>41424128</v>
      </c>
      <c r="O124" s="46">
        <f t="shared" si="13"/>
        <v>62.607785141578944</v>
      </c>
      <c r="P124" s="9"/>
    </row>
    <row r="125" spans="1:16">
      <c r="A125" s="12"/>
      <c r="B125" s="25">
        <v>381</v>
      </c>
      <c r="C125" s="20" t="s">
        <v>135</v>
      </c>
      <c r="D125" s="47">
        <v>8571873</v>
      </c>
      <c r="E125" s="47">
        <v>5353940</v>
      </c>
      <c r="F125" s="47">
        <v>7363143</v>
      </c>
      <c r="G125" s="47">
        <v>11319363</v>
      </c>
      <c r="H125" s="47">
        <v>0</v>
      </c>
      <c r="I125" s="47">
        <v>49807</v>
      </c>
      <c r="J125" s="47">
        <v>1416269</v>
      </c>
      <c r="K125" s="47">
        <v>0</v>
      </c>
      <c r="L125" s="47">
        <v>0</v>
      </c>
      <c r="M125" s="47">
        <v>0</v>
      </c>
      <c r="N125" s="47">
        <f t="shared" si="19"/>
        <v>34074395</v>
      </c>
      <c r="O125" s="48">
        <f t="shared" si="13"/>
        <v>51.49951257849753</v>
      </c>
      <c r="P125" s="9"/>
    </row>
    <row r="126" spans="1:16">
      <c r="A126" s="12"/>
      <c r="B126" s="25">
        <v>388.1</v>
      </c>
      <c r="C126" s="20" t="s">
        <v>136</v>
      </c>
      <c r="D126" s="47">
        <v>445401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707999</v>
      </c>
      <c r="K126" s="47">
        <v>0</v>
      </c>
      <c r="L126" s="47">
        <v>0</v>
      </c>
      <c r="M126" s="47">
        <v>0</v>
      </c>
      <c r="N126" s="47">
        <f t="shared" si="19"/>
        <v>1153400</v>
      </c>
      <c r="O126" s="48">
        <f t="shared" si="13"/>
        <v>1.7432308866537192</v>
      </c>
      <c r="P126" s="9"/>
    </row>
    <row r="127" spans="1:16">
      <c r="A127" s="12"/>
      <c r="B127" s="25">
        <v>389.4</v>
      </c>
      <c r="C127" s="20" t="s">
        <v>246</v>
      </c>
      <c r="D127" s="47">
        <v>29256</v>
      </c>
      <c r="E127" s="47">
        <v>0</v>
      </c>
      <c r="F127" s="47">
        <v>0</v>
      </c>
      <c r="G127" s="47">
        <v>0</v>
      </c>
      <c r="H127" s="47">
        <v>0</v>
      </c>
      <c r="I127" s="47">
        <v>484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9"/>
        <v>29740</v>
      </c>
      <c r="O127" s="48">
        <f t="shared" si="13"/>
        <v>4.4948575142259063E-2</v>
      </c>
      <c r="P127" s="9"/>
    </row>
    <row r="128" spans="1:16" ht="15.75" thickBot="1">
      <c r="A128" s="12"/>
      <c r="B128" s="25">
        <v>389.7</v>
      </c>
      <c r="C128" s="20" t="s">
        <v>222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6157649</v>
      </c>
      <c r="J128" s="47">
        <v>8944</v>
      </c>
      <c r="K128" s="47">
        <v>0</v>
      </c>
      <c r="L128" s="47">
        <v>0</v>
      </c>
      <c r="M128" s="47">
        <v>0</v>
      </c>
      <c r="N128" s="47">
        <f t="shared" si="19"/>
        <v>6166593</v>
      </c>
      <c r="O128" s="48">
        <f t="shared" si="13"/>
        <v>9.3200931012854333</v>
      </c>
      <c r="P128" s="9"/>
    </row>
    <row r="129" spans="1:119" ht="16.5" thickBot="1">
      <c r="A129" s="14" t="s">
        <v>102</v>
      </c>
      <c r="B129" s="23"/>
      <c r="C129" s="22"/>
      <c r="D129" s="15">
        <f t="shared" ref="D129:M129" si="20">SUM(D5,D19,D29,D58,D106,D116,D124)</f>
        <v>324630177</v>
      </c>
      <c r="E129" s="15">
        <f t="shared" si="20"/>
        <v>241009368</v>
      </c>
      <c r="F129" s="15">
        <f t="shared" si="20"/>
        <v>14667425</v>
      </c>
      <c r="G129" s="15">
        <f t="shared" si="20"/>
        <v>11914896</v>
      </c>
      <c r="H129" s="15">
        <f t="shared" si="20"/>
        <v>0</v>
      </c>
      <c r="I129" s="15">
        <f t="shared" si="20"/>
        <v>132607362</v>
      </c>
      <c r="J129" s="15">
        <f t="shared" si="20"/>
        <v>74270369</v>
      </c>
      <c r="K129" s="15">
        <f t="shared" si="20"/>
        <v>0</v>
      </c>
      <c r="L129" s="15">
        <f t="shared" si="20"/>
        <v>0</v>
      </c>
      <c r="M129" s="15">
        <f t="shared" si="20"/>
        <v>0</v>
      </c>
      <c r="N129" s="15">
        <f t="shared" si="19"/>
        <v>799099597</v>
      </c>
      <c r="O129" s="38">
        <f t="shared" si="13"/>
        <v>1207.746747878394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49" t="s">
        <v>269</v>
      </c>
      <c r="M131" s="49"/>
      <c r="N131" s="49"/>
      <c r="O131" s="44">
        <v>661645</v>
      </c>
    </row>
    <row r="132" spans="1:119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19" ht="15.75" customHeight="1" thickBot="1">
      <c r="A133" s="53" t="s">
        <v>153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190327172</v>
      </c>
      <c r="E5" s="27">
        <f t="shared" si="0"/>
        <v>116513794</v>
      </c>
      <c r="F5" s="27">
        <f t="shared" si="0"/>
        <v>0</v>
      </c>
      <c r="G5" s="27">
        <f t="shared" si="0"/>
        <v>6619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306847585</v>
      </c>
      <c r="O5" s="33">
        <f t="shared" ref="O5:O36" si="1">(N5/O$132)</f>
        <v>474.27017306322057</v>
      </c>
      <c r="P5" s="6"/>
    </row>
    <row r="6" spans="1:133">
      <c r="A6" s="12"/>
      <c r="B6" s="25">
        <v>311</v>
      </c>
      <c r="C6" s="20" t="s">
        <v>3</v>
      </c>
      <c r="D6" s="47">
        <v>147701398</v>
      </c>
      <c r="E6" s="47">
        <v>42559899</v>
      </c>
      <c r="F6" s="47">
        <v>0</v>
      </c>
      <c r="G6" s="47">
        <v>6619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190267916</v>
      </c>
      <c r="O6" s="48">
        <f t="shared" si="1"/>
        <v>294.08214977379833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10401039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10401039</v>
      </c>
      <c r="O7" s="48">
        <f t="shared" si="1"/>
        <v>16.076067753856712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2181201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2181201</v>
      </c>
      <c r="O8" s="48">
        <f t="shared" si="1"/>
        <v>3.3713107950830694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12099670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12099670</v>
      </c>
      <c r="O9" s="48">
        <f t="shared" si="1"/>
        <v>18.70150806273368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7653503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7653503</v>
      </c>
      <c r="O10" s="48">
        <f t="shared" si="1"/>
        <v>11.829417501688591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41477323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41477323</v>
      </c>
      <c r="O11" s="48">
        <f t="shared" si="1"/>
        <v>64.108235225019286</v>
      </c>
      <c r="P11" s="9"/>
    </row>
    <row r="12" spans="1:133">
      <c r="A12" s="12"/>
      <c r="B12" s="25">
        <v>314.10000000000002</v>
      </c>
      <c r="C12" s="20" t="s">
        <v>16</v>
      </c>
      <c r="D12" s="47">
        <v>26689666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26689666</v>
      </c>
      <c r="O12" s="48">
        <f t="shared" si="1"/>
        <v>41.252117114819569</v>
      </c>
      <c r="P12" s="9"/>
    </row>
    <row r="13" spans="1:133">
      <c r="A13" s="12"/>
      <c r="B13" s="25">
        <v>314.3</v>
      </c>
      <c r="C13" s="20" t="s">
        <v>17</v>
      </c>
      <c r="D13" s="47">
        <v>4409617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4409617</v>
      </c>
      <c r="O13" s="48">
        <f t="shared" si="1"/>
        <v>6.8155981013587557</v>
      </c>
      <c r="P13" s="9"/>
    </row>
    <row r="14" spans="1:133">
      <c r="A14" s="12"/>
      <c r="B14" s="25">
        <v>314.39999999999998</v>
      </c>
      <c r="C14" s="20" t="s">
        <v>18</v>
      </c>
      <c r="D14" s="47">
        <v>554686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554686</v>
      </c>
      <c r="O14" s="48">
        <f t="shared" si="1"/>
        <v>0.85733451418803097</v>
      </c>
      <c r="P14" s="9"/>
    </row>
    <row r="15" spans="1:133">
      <c r="A15" s="12"/>
      <c r="B15" s="25">
        <v>314.7</v>
      </c>
      <c r="C15" s="20" t="s">
        <v>19</v>
      </c>
      <c r="D15" s="47">
        <v>144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144</v>
      </c>
      <c r="O15" s="48">
        <f t="shared" si="1"/>
        <v>2.225694718148222E-4</v>
      </c>
      <c r="P15" s="9"/>
    </row>
    <row r="16" spans="1:133">
      <c r="A16" s="12"/>
      <c r="B16" s="25">
        <v>315</v>
      </c>
      <c r="C16" s="20" t="s">
        <v>177</v>
      </c>
      <c r="D16" s="47">
        <v>9755637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9755637</v>
      </c>
      <c r="O16" s="48">
        <f t="shared" si="1"/>
        <v>15.078520654910671</v>
      </c>
      <c r="P16" s="9"/>
    </row>
    <row r="17" spans="1:16">
      <c r="A17" s="12"/>
      <c r="B17" s="25">
        <v>316</v>
      </c>
      <c r="C17" s="20" t="s">
        <v>178</v>
      </c>
      <c r="D17" s="47">
        <v>1216024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1216024</v>
      </c>
      <c r="O17" s="48">
        <f t="shared" si="1"/>
        <v>1.8795126346815789</v>
      </c>
      <c r="P17" s="9"/>
    </row>
    <row r="18" spans="1:16">
      <c r="A18" s="12"/>
      <c r="B18" s="25">
        <v>319</v>
      </c>
      <c r="C18" s="20" t="s">
        <v>22</v>
      </c>
      <c r="D18" s="47">
        <v>0</v>
      </c>
      <c r="E18" s="47">
        <v>141159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141159</v>
      </c>
      <c r="O18" s="48">
        <f t="shared" si="1"/>
        <v>0.2181783616104756</v>
      </c>
      <c r="P18" s="9"/>
    </row>
    <row r="19" spans="1:16" ht="15.75">
      <c r="A19" s="29" t="s">
        <v>23</v>
      </c>
      <c r="B19" s="30"/>
      <c r="C19" s="31"/>
      <c r="D19" s="32">
        <f t="shared" ref="D19:M19" si="3">SUM(D20:D27)</f>
        <v>592598</v>
      </c>
      <c r="E19" s="32">
        <f t="shared" si="3"/>
        <v>48542165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6061778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55196541</v>
      </c>
      <c r="O19" s="46">
        <f t="shared" si="1"/>
        <v>85.312951224827628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6332816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6332816</v>
      </c>
      <c r="O20" s="48">
        <f t="shared" si="1"/>
        <v>9.7881355015309381</v>
      </c>
      <c r="P20" s="9"/>
    </row>
    <row r="21" spans="1:16">
      <c r="A21" s="12"/>
      <c r="B21" s="25">
        <v>323.7</v>
      </c>
      <c r="C21" s="20" t="s">
        <v>24</v>
      </c>
      <c r="D21" s="47">
        <v>253778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4">SUM(D21:M21)</f>
        <v>253778</v>
      </c>
      <c r="O21" s="48">
        <f t="shared" si="1"/>
        <v>0.39224469040431909</v>
      </c>
      <c r="P21" s="9"/>
    </row>
    <row r="22" spans="1:16">
      <c r="A22" s="12"/>
      <c r="B22" s="25">
        <v>324.11</v>
      </c>
      <c r="C22" s="20" t="s">
        <v>25</v>
      </c>
      <c r="D22" s="47">
        <v>0</v>
      </c>
      <c r="E22" s="47">
        <v>241226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241226</v>
      </c>
      <c r="O22" s="48">
        <f t="shared" si="1"/>
        <v>0.37284405144446042</v>
      </c>
      <c r="P22" s="9"/>
    </row>
    <row r="23" spans="1:16">
      <c r="A23" s="12"/>
      <c r="B23" s="25">
        <v>324.31</v>
      </c>
      <c r="C23" s="20" t="s">
        <v>27</v>
      </c>
      <c r="D23" s="47">
        <v>0</v>
      </c>
      <c r="E23" s="47">
        <v>2135678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2135678</v>
      </c>
      <c r="O23" s="48">
        <f t="shared" si="1"/>
        <v>3.3009494751842765</v>
      </c>
      <c r="P23" s="9"/>
    </row>
    <row r="24" spans="1:16">
      <c r="A24" s="12"/>
      <c r="B24" s="25">
        <v>324.61</v>
      </c>
      <c r="C24" s="20" t="s">
        <v>29</v>
      </c>
      <c r="D24" s="47">
        <v>0</v>
      </c>
      <c r="E24" s="47">
        <v>90590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90590</v>
      </c>
      <c r="O24" s="48">
        <f t="shared" si="1"/>
        <v>0.14001783647017182</v>
      </c>
      <c r="P24" s="9"/>
    </row>
    <row r="25" spans="1:16">
      <c r="A25" s="12"/>
      <c r="B25" s="25">
        <v>325.10000000000002</v>
      </c>
      <c r="C25" s="20" t="s">
        <v>32</v>
      </c>
      <c r="D25" s="47">
        <v>47643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47643</v>
      </c>
      <c r="O25" s="48">
        <f t="shared" si="1"/>
        <v>7.3638037122733147E-2</v>
      </c>
      <c r="P25" s="9"/>
    </row>
    <row r="26" spans="1:16">
      <c r="A26" s="12"/>
      <c r="B26" s="25">
        <v>325.2</v>
      </c>
      <c r="C26" s="20" t="s">
        <v>33</v>
      </c>
      <c r="D26" s="47">
        <v>0</v>
      </c>
      <c r="E26" s="47">
        <v>39458151</v>
      </c>
      <c r="F26" s="47">
        <v>0</v>
      </c>
      <c r="G26" s="47">
        <v>0</v>
      </c>
      <c r="H26" s="47">
        <v>0</v>
      </c>
      <c r="I26" s="47">
        <v>6061778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45519929</v>
      </c>
      <c r="O26" s="48">
        <f t="shared" si="1"/>
        <v>70.356573295681997</v>
      </c>
      <c r="P26" s="9"/>
    </row>
    <row r="27" spans="1:16">
      <c r="A27" s="12"/>
      <c r="B27" s="25">
        <v>329</v>
      </c>
      <c r="C27" s="20" t="s">
        <v>34</v>
      </c>
      <c r="D27" s="47">
        <v>291177</v>
      </c>
      <c r="E27" s="47">
        <v>283704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574881</v>
      </c>
      <c r="O27" s="48">
        <f t="shared" si="1"/>
        <v>0.88854833698872782</v>
      </c>
      <c r="P27" s="9"/>
    </row>
    <row r="28" spans="1:16" ht="15.75">
      <c r="A28" s="29" t="s">
        <v>37</v>
      </c>
      <c r="B28" s="30"/>
      <c r="C28" s="31"/>
      <c r="D28" s="32">
        <f t="shared" ref="D28:M28" si="5">SUM(D29:D54)</f>
        <v>38261074</v>
      </c>
      <c r="E28" s="32">
        <f t="shared" si="5"/>
        <v>31838853</v>
      </c>
      <c r="F28" s="32">
        <f t="shared" si="5"/>
        <v>7175000</v>
      </c>
      <c r="G28" s="32">
        <f t="shared" si="5"/>
        <v>5489000</v>
      </c>
      <c r="H28" s="32">
        <f t="shared" si="5"/>
        <v>0</v>
      </c>
      <c r="I28" s="32">
        <f t="shared" si="5"/>
        <v>1906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82765833</v>
      </c>
      <c r="O28" s="46">
        <f t="shared" si="1"/>
        <v>127.9246370494707</v>
      </c>
      <c r="P28" s="10"/>
    </row>
    <row r="29" spans="1:16">
      <c r="A29" s="12"/>
      <c r="B29" s="25">
        <v>331.1</v>
      </c>
      <c r="C29" s="20" t="s">
        <v>35</v>
      </c>
      <c r="D29" s="47">
        <v>0</v>
      </c>
      <c r="E29" s="47">
        <v>1871050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1871050</v>
      </c>
      <c r="O29" s="48">
        <f t="shared" si="1"/>
        <v>2.8919347933272435</v>
      </c>
      <c r="P29" s="9"/>
    </row>
    <row r="30" spans="1:16">
      <c r="A30" s="12"/>
      <c r="B30" s="25">
        <v>331.2</v>
      </c>
      <c r="C30" s="20" t="s">
        <v>36</v>
      </c>
      <c r="D30" s="47">
        <v>0</v>
      </c>
      <c r="E30" s="47">
        <v>528203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528203</v>
      </c>
      <c r="O30" s="48">
        <f t="shared" si="1"/>
        <v>0.8164018244514204</v>
      </c>
      <c r="P30" s="9"/>
    </row>
    <row r="31" spans="1:16">
      <c r="A31" s="12"/>
      <c r="B31" s="25">
        <v>331.42</v>
      </c>
      <c r="C31" s="20" t="s">
        <v>41</v>
      </c>
      <c r="D31" s="47">
        <v>0</v>
      </c>
      <c r="E31" s="47">
        <v>1621018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6" si="6">SUM(D31:M31)</f>
        <v>1621018</v>
      </c>
      <c r="O31" s="48">
        <f t="shared" si="1"/>
        <v>2.5054800004327742</v>
      </c>
      <c r="P31" s="9"/>
    </row>
    <row r="32" spans="1:16">
      <c r="A32" s="12"/>
      <c r="B32" s="25">
        <v>331.49</v>
      </c>
      <c r="C32" s="20" t="s">
        <v>42</v>
      </c>
      <c r="D32" s="47">
        <v>0</v>
      </c>
      <c r="E32" s="47">
        <v>699989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699989</v>
      </c>
      <c r="O32" s="48">
        <f t="shared" si="1"/>
        <v>1.0819179305985109</v>
      </c>
      <c r="P32" s="9"/>
    </row>
    <row r="33" spans="1:16">
      <c r="A33" s="12"/>
      <c r="B33" s="25">
        <v>331.5</v>
      </c>
      <c r="C33" s="20" t="s">
        <v>38</v>
      </c>
      <c r="D33" s="47">
        <v>750</v>
      </c>
      <c r="E33" s="47">
        <v>3195441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3196191</v>
      </c>
      <c r="O33" s="48">
        <f t="shared" si="1"/>
        <v>4.9401009908978359</v>
      </c>
      <c r="P33" s="9"/>
    </row>
    <row r="34" spans="1:16">
      <c r="A34" s="12"/>
      <c r="B34" s="25">
        <v>331.65</v>
      </c>
      <c r="C34" s="20" t="s">
        <v>43</v>
      </c>
      <c r="D34" s="47">
        <v>414351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414351</v>
      </c>
      <c r="O34" s="48">
        <f t="shared" si="1"/>
        <v>0.64042974455516244</v>
      </c>
      <c r="P34" s="9"/>
    </row>
    <row r="35" spans="1:16">
      <c r="A35" s="12"/>
      <c r="B35" s="25">
        <v>331.69</v>
      </c>
      <c r="C35" s="20" t="s">
        <v>44</v>
      </c>
      <c r="D35" s="47">
        <v>46873</v>
      </c>
      <c r="E35" s="47">
        <v>2138021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2184894</v>
      </c>
      <c r="O35" s="48">
        <f t="shared" si="1"/>
        <v>3.3770187746623206</v>
      </c>
      <c r="P35" s="9"/>
    </row>
    <row r="36" spans="1:16">
      <c r="A36" s="12"/>
      <c r="B36" s="25">
        <v>334.2</v>
      </c>
      <c r="C36" s="20" t="s">
        <v>39</v>
      </c>
      <c r="D36" s="47">
        <v>0</v>
      </c>
      <c r="E36" s="47">
        <v>539681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539681</v>
      </c>
      <c r="O36" s="48">
        <f t="shared" si="1"/>
        <v>0.83414246610066012</v>
      </c>
      <c r="P36" s="9"/>
    </row>
    <row r="37" spans="1:16">
      <c r="A37" s="12"/>
      <c r="B37" s="25">
        <v>334.34</v>
      </c>
      <c r="C37" s="20" t="s">
        <v>45</v>
      </c>
      <c r="D37" s="47">
        <v>0</v>
      </c>
      <c r="E37" s="47">
        <v>43009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43009</v>
      </c>
      <c r="O37" s="48">
        <f t="shared" ref="O37:O68" si="7">(N37/O$132)</f>
        <v>6.6475627870025616E-2</v>
      </c>
      <c r="P37" s="9"/>
    </row>
    <row r="38" spans="1:16">
      <c r="A38" s="12"/>
      <c r="B38" s="25">
        <v>334.39</v>
      </c>
      <c r="C38" s="20" t="s">
        <v>46</v>
      </c>
      <c r="D38" s="47">
        <v>349873</v>
      </c>
      <c r="E38" s="47">
        <v>3554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1" si="8">SUM(D38:M38)</f>
        <v>353427</v>
      </c>
      <c r="O38" s="48">
        <f t="shared" si="7"/>
        <v>0.54626431052150815</v>
      </c>
      <c r="P38" s="9"/>
    </row>
    <row r="39" spans="1:16">
      <c r="A39" s="12"/>
      <c r="B39" s="25">
        <v>334.49</v>
      </c>
      <c r="C39" s="20" t="s">
        <v>47</v>
      </c>
      <c r="D39" s="47">
        <v>0</v>
      </c>
      <c r="E39" s="47">
        <v>5276011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5276011</v>
      </c>
      <c r="O39" s="48">
        <f t="shared" si="7"/>
        <v>8.1547151497166102</v>
      </c>
      <c r="P39" s="9"/>
    </row>
    <row r="40" spans="1:16">
      <c r="A40" s="12"/>
      <c r="B40" s="25">
        <v>334.5</v>
      </c>
      <c r="C40" s="20" t="s">
        <v>48</v>
      </c>
      <c r="D40" s="47">
        <v>0</v>
      </c>
      <c r="E40" s="47">
        <v>2026011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2026011</v>
      </c>
      <c r="O40" s="48">
        <f t="shared" si="7"/>
        <v>3.1314458205626372</v>
      </c>
      <c r="P40" s="9"/>
    </row>
    <row r="41" spans="1:16">
      <c r="A41" s="12"/>
      <c r="B41" s="25">
        <v>334.69</v>
      </c>
      <c r="C41" s="20" t="s">
        <v>49</v>
      </c>
      <c r="D41" s="47">
        <v>0</v>
      </c>
      <c r="E41" s="47">
        <v>1187037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1187037</v>
      </c>
      <c r="O41" s="48">
        <f t="shared" si="7"/>
        <v>1.8347097091295215</v>
      </c>
      <c r="P41" s="9"/>
    </row>
    <row r="42" spans="1:16">
      <c r="A42" s="12"/>
      <c r="B42" s="25">
        <v>334.7</v>
      </c>
      <c r="C42" s="20" t="s">
        <v>50</v>
      </c>
      <c r="D42" s="47">
        <v>0</v>
      </c>
      <c r="E42" s="47">
        <v>36802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36802</v>
      </c>
      <c r="O42" s="48">
        <f t="shared" si="7"/>
        <v>5.6881956262007545E-2</v>
      </c>
      <c r="P42" s="9"/>
    </row>
    <row r="43" spans="1:16">
      <c r="A43" s="12"/>
      <c r="B43" s="25">
        <v>334.82</v>
      </c>
      <c r="C43" s="20" t="s">
        <v>225</v>
      </c>
      <c r="D43" s="47">
        <v>0</v>
      </c>
      <c r="E43" s="47">
        <v>764107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764107</v>
      </c>
      <c r="O43" s="48">
        <f t="shared" si="7"/>
        <v>1.1810200791667247</v>
      </c>
      <c r="P43" s="9"/>
    </row>
    <row r="44" spans="1:16">
      <c r="A44" s="12"/>
      <c r="B44" s="25">
        <v>334.9</v>
      </c>
      <c r="C44" s="20" t="s">
        <v>51</v>
      </c>
      <c r="D44" s="47">
        <v>5000</v>
      </c>
      <c r="E44" s="47">
        <v>952668</v>
      </c>
      <c r="F44" s="47">
        <v>0</v>
      </c>
      <c r="G44" s="47">
        <v>0</v>
      </c>
      <c r="H44" s="47">
        <v>0</v>
      </c>
      <c r="I44" s="47">
        <v>1906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959574</v>
      </c>
      <c r="O44" s="48">
        <f t="shared" si="7"/>
        <v>1.4831380440780291</v>
      </c>
      <c r="P44" s="9"/>
    </row>
    <row r="45" spans="1:16">
      <c r="A45" s="12"/>
      <c r="B45" s="25">
        <v>335.12</v>
      </c>
      <c r="C45" s="20" t="s">
        <v>179</v>
      </c>
      <c r="D45" s="47">
        <v>4115363</v>
      </c>
      <c r="E45" s="47">
        <v>59143</v>
      </c>
      <c r="F45" s="47">
        <v>4395000</v>
      </c>
      <c r="G45" s="47">
        <v>5489000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14058506</v>
      </c>
      <c r="O45" s="48">
        <f t="shared" si="7"/>
        <v>21.729126770316032</v>
      </c>
      <c r="P45" s="9"/>
    </row>
    <row r="46" spans="1:16">
      <c r="A46" s="12"/>
      <c r="B46" s="25">
        <v>335.13</v>
      </c>
      <c r="C46" s="20" t="s">
        <v>180</v>
      </c>
      <c r="D46" s="47">
        <v>108614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108614</v>
      </c>
      <c r="O46" s="48">
        <f t="shared" si="7"/>
        <v>0.16787611535899374</v>
      </c>
      <c r="P46" s="9"/>
    </row>
    <row r="47" spans="1:16">
      <c r="A47" s="12"/>
      <c r="B47" s="25">
        <v>335.14</v>
      </c>
      <c r="C47" s="20" t="s">
        <v>181</v>
      </c>
      <c r="D47" s="47">
        <v>248615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248615</v>
      </c>
      <c r="O47" s="48">
        <f t="shared" si="7"/>
        <v>0.38426464746695849</v>
      </c>
      <c r="P47" s="9"/>
    </row>
    <row r="48" spans="1:16">
      <c r="A48" s="12"/>
      <c r="B48" s="25">
        <v>335.15</v>
      </c>
      <c r="C48" s="20" t="s">
        <v>182</v>
      </c>
      <c r="D48" s="47">
        <v>154484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154484</v>
      </c>
      <c r="O48" s="48">
        <f t="shared" si="7"/>
        <v>0.2387737658600069</v>
      </c>
      <c r="P48" s="9"/>
    </row>
    <row r="49" spans="1:16">
      <c r="A49" s="12"/>
      <c r="B49" s="25">
        <v>335.16</v>
      </c>
      <c r="C49" s="20" t="s">
        <v>183</v>
      </c>
      <c r="D49" s="47">
        <v>446500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446500</v>
      </c>
      <c r="O49" s="48">
        <f t="shared" si="7"/>
        <v>0.69011992475915351</v>
      </c>
      <c r="P49" s="9"/>
    </row>
    <row r="50" spans="1:16">
      <c r="A50" s="12"/>
      <c r="B50" s="25">
        <v>335.18</v>
      </c>
      <c r="C50" s="20" t="s">
        <v>184</v>
      </c>
      <c r="D50" s="47">
        <v>30541558</v>
      </c>
      <c r="E50" s="47">
        <v>0</v>
      </c>
      <c r="F50" s="47">
        <v>2780000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33321558</v>
      </c>
      <c r="O50" s="48">
        <f t="shared" si="7"/>
        <v>51.502510861853914</v>
      </c>
      <c r="P50" s="9"/>
    </row>
    <row r="51" spans="1:16">
      <c r="A51" s="12"/>
      <c r="B51" s="25">
        <v>335.49</v>
      </c>
      <c r="C51" s="20" t="s">
        <v>59</v>
      </c>
      <c r="D51" s="47">
        <v>0</v>
      </c>
      <c r="E51" s="47">
        <v>10437577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10437577</v>
      </c>
      <c r="O51" s="48">
        <f t="shared" si="7"/>
        <v>16.132541666087057</v>
      </c>
      <c r="P51" s="9"/>
    </row>
    <row r="52" spans="1:16">
      <c r="A52" s="12"/>
      <c r="B52" s="25">
        <v>337.2</v>
      </c>
      <c r="C52" s="20" t="s">
        <v>61</v>
      </c>
      <c r="D52" s="47">
        <v>164865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164865</v>
      </c>
      <c r="O52" s="48">
        <f t="shared" si="7"/>
        <v>0.25481886090799072</v>
      </c>
      <c r="P52" s="9"/>
    </row>
    <row r="53" spans="1:16">
      <c r="A53" s="12"/>
      <c r="B53" s="25">
        <v>338</v>
      </c>
      <c r="C53" s="20" t="s">
        <v>63</v>
      </c>
      <c r="D53" s="47">
        <v>0</v>
      </c>
      <c r="E53" s="47">
        <v>120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120</v>
      </c>
      <c r="O53" s="48">
        <f t="shared" si="7"/>
        <v>1.8547455984568517E-4</v>
      </c>
      <c r="P53" s="9"/>
    </row>
    <row r="54" spans="1:16">
      <c r="A54" s="12"/>
      <c r="B54" s="25">
        <v>339</v>
      </c>
      <c r="C54" s="20" t="s">
        <v>64</v>
      </c>
      <c r="D54" s="47">
        <v>1664228</v>
      </c>
      <c r="E54" s="47">
        <v>459411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2123639</v>
      </c>
      <c r="O54" s="48">
        <f t="shared" si="7"/>
        <v>3.2823417399677584</v>
      </c>
      <c r="P54" s="9"/>
    </row>
    <row r="55" spans="1:16" ht="15.75">
      <c r="A55" s="29" t="s">
        <v>69</v>
      </c>
      <c r="B55" s="30"/>
      <c r="C55" s="31"/>
      <c r="D55" s="32">
        <f t="shared" ref="D55:M55" si="9">SUM(D56:D103)</f>
        <v>57745439</v>
      </c>
      <c r="E55" s="32">
        <f t="shared" si="9"/>
        <v>15760086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103133959</v>
      </c>
      <c r="J55" s="32">
        <f t="shared" si="9"/>
        <v>67955354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244594838</v>
      </c>
      <c r="O55" s="46">
        <f t="shared" si="7"/>
        <v>378.05099932147226</v>
      </c>
      <c r="P55" s="10"/>
    </row>
    <row r="56" spans="1:16">
      <c r="A56" s="12"/>
      <c r="B56" s="25">
        <v>341.1</v>
      </c>
      <c r="C56" s="20" t="s">
        <v>186</v>
      </c>
      <c r="D56" s="47">
        <v>3293190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3293190</v>
      </c>
      <c r="O56" s="48">
        <f t="shared" si="7"/>
        <v>5.0900247144850992</v>
      </c>
      <c r="P56" s="9"/>
    </row>
    <row r="57" spans="1:16">
      <c r="A57" s="12"/>
      <c r="B57" s="25">
        <v>341.15</v>
      </c>
      <c r="C57" s="20" t="s">
        <v>187</v>
      </c>
      <c r="D57" s="47">
        <v>0</v>
      </c>
      <c r="E57" s="47">
        <v>1230605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103" si="10">SUM(D57:M57)</f>
        <v>1230605</v>
      </c>
      <c r="O57" s="48">
        <f t="shared" si="7"/>
        <v>1.9020493393241615</v>
      </c>
      <c r="P57" s="9"/>
    </row>
    <row r="58" spans="1:16">
      <c r="A58" s="12"/>
      <c r="B58" s="25">
        <v>341.2</v>
      </c>
      <c r="C58" s="20" t="s">
        <v>226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67955354</v>
      </c>
      <c r="K58" s="47">
        <v>0</v>
      </c>
      <c r="L58" s="47">
        <v>0</v>
      </c>
      <c r="M58" s="47">
        <v>0</v>
      </c>
      <c r="N58" s="47">
        <f t="shared" si="10"/>
        <v>67955354</v>
      </c>
      <c r="O58" s="48">
        <f t="shared" si="7"/>
        <v>105.033244769231</v>
      </c>
      <c r="P58" s="9"/>
    </row>
    <row r="59" spans="1:16">
      <c r="A59" s="12"/>
      <c r="B59" s="25">
        <v>341.3</v>
      </c>
      <c r="C59" s="20" t="s">
        <v>263</v>
      </c>
      <c r="D59" s="47">
        <v>8706191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8706191</v>
      </c>
      <c r="O59" s="48">
        <f t="shared" si="7"/>
        <v>13.45647453047888</v>
      </c>
      <c r="P59" s="9"/>
    </row>
    <row r="60" spans="1:16">
      <c r="A60" s="12"/>
      <c r="B60" s="25">
        <v>341.51</v>
      </c>
      <c r="C60" s="20" t="s">
        <v>188</v>
      </c>
      <c r="D60" s="47">
        <v>6694481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6694481</v>
      </c>
      <c r="O60" s="48">
        <f t="shared" si="7"/>
        <v>10.347132640585853</v>
      </c>
      <c r="P60" s="9"/>
    </row>
    <row r="61" spans="1:16">
      <c r="A61" s="12"/>
      <c r="B61" s="25">
        <v>341.52</v>
      </c>
      <c r="C61" s="20" t="s">
        <v>189</v>
      </c>
      <c r="D61" s="47">
        <v>485960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485960</v>
      </c>
      <c r="O61" s="48">
        <f t="shared" si="7"/>
        <v>0.75111014252174302</v>
      </c>
      <c r="P61" s="9"/>
    </row>
    <row r="62" spans="1:16">
      <c r="A62" s="12"/>
      <c r="B62" s="25">
        <v>341.55</v>
      </c>
      <c r="C62" s="20" t="s">
        <v>191</v>
      </c>
      <c r="D62" s="47">
        <v>8512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8512</v>
      </c>
      <c r="O62" s="48">
        <f t="shared" si="7"/>
        <v>1.3156328778387268E-2</v>
      </c>
      <c r="P62" s="9"/>
    </row>
    <row r="63" spans="1:16">
      <c r="A63" s="12"/>
      <c r="B63" s="25">
        <v>341.8</v>
      </c>
      <c r="C63" s="20" t="s">
        <v>192</v>
      </c>
      <c r="D63" s="47">
        <v>1059659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1059659</v>
      </c>
      <c r="O63" s="48">
        <f t="shared" si="7"/>
        <v>1.6378315550959908</v>
      </c>
      <c r="P63" s="9"/>
    </row>
    <row r="64" spans="1:16">
      <c r="A64" s="12"/>
      <c r="B64" s="25">
        <v>341.9</v>
      </c>
      <c r="C64" s="20" t="s">
        <v>193</v>
      </c>
      <c r="D64" s="47">
        <v>1167885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1167885</v>
      </c>
      <c r="O64" s="48">
        <f t="shared" si="7"/>
        <v>1.8051079693781502</v>
      </c>
      <c r="P64" s="9"/>
    </row>
    <row r="65" spans="1:16">
      <c r="A65" s="12"/>
      <c r="B65" s="25">
        <v>342.1</v>
      </c>
      <c r="C65" s="20" t="s">
        <v>80</v>
      </c>
      <c r="D65" s="47">
        <v>6323583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6323583</v>
      </c>
      <c r="O65" s="48">
        <f t="shared" si="7"/>
        <v>9.7738647797721452</v>
      </c>
      <c r="P65" s="9"/>
    </row>
    <row r="66" spans="1:16">
      <c r="A66" s="12"/>
      <c r="B66" s="25">
        <v>342.3</v>
      </c>
      <c r="C66" s="20" t="s">
        <v>81</v>
      </c>
      <c r="D66" s="47">
        <v>884349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884349</v>
      </c>
      <c r="O66" s="48">
        <f t="shared" si="7"/>
        <v>1.3668686793747653</v>
      </c>
      <c r="P66" s="9"/>
    </row>
    <row r="67" spans="1:16">
      <c r="A67" s="12"/>
      <c r="B67" s="25">
        <v>342.4</v>
      </c>
      <c r="C67" s="20" t="s">
        <v>82</v>
      </c>
      <c r="D67" s="47">
        <v>0</v>
      </c>
      <c r="E67" s="47">
        <v>2488203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2488203</v>
      </c>
      <c r="O67" s="48">
        <f t="shared" si="7"/>
        <v>3.8458196352642782</v>
      </c>
      <c r="P67" s="9"/>
    </row>
    <row r="68" spans="1:16">
      <c r="A68" s="12"/>
      <c r="B68" s="25">
        <v>342.5</v>
      </c>
      <c r="C68" s="20" t="s">
        <v>83</v>
      </c>
      <c r="D68" s="47">
        <v>100</v>
      </c>
      <c r="E68" s="47">
        <v>1222896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1222996</v>
      </c>
      <c r="O68" s="48">
        <f t="shared" si="7"/>
        <v>1.8902887066086131</v>
      </c>
      <c r="P68" s="9"/>
    </row>
    <row r="69" spans="1:16">
      <c r="A69" s="12"/>
      <c r="B69" s="25">
        <v>342.6</v>
      </c>
      <c r="C69" s="20" t="s">
        <v>84</v>
      </c>
      <c r="D69" s="47">
        <v>19847917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19847917</v>
      </c>
      <c r="O69" s="48">
        <f t="shared" ref="O69:O100" si="11">(N69/O$132)</f>
        <v>30.677363911905765</v>
      </c>
      <c r="P69" s="9"/>
    </row>
    <row r="70" spans="1:16">
      <c r="A70" s="12"/>
      <c r="B70" s="25">
        <v>342.9</v>
      </c>
      <c r="C70" s="20" t="s">
        <v>85</v>
      </c>
      <c r="D70" s="47">
        <v>3344286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3344286</v>
      </c>
      <c r="O70" s="48">
        <f t="shared" si="11"/>
        <v>5.1689997820673925</v>
      </c>
      <c r="P70" s="9"/>
    </row>
    <row r="71" spans="1:16">
      <c r="A71" s="12"/>
      <c r="B71" s="25">
        <v>343.4</v>
      </c>
      <c r="C71" s="20" t="s">
        <v>86</v>
      </c>
      <c r="D71" s="47">
        <v>168</v>
      </c>
      <c r="E71" s="47">
        <v>0</v>
      </c>
      <c r="F71" s="47">
        <v>0</v>
      </c>
      <c r="G71" s="47">
        <v>0</v>
      </c>
      <c r="H71" s="47">
        <v>0</v>
      </c>
      <c r="I71" s="47">
        <v>29574396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29574564</v>
      </c>
      <c r="O71" s="48">
        <f t="shared" si="11"/>
        <v>45.711077004400387</v>
      </c>
      <c r="P71" s="9"/>
    </row>
    <row r="72" spans="1:16">
      <c r="A72" s="12"/>
      <c r="B72" s="25">
        <v>343.6</v>
      </c>
      <c r="C72" s="20" t="s">
        <v>87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68436965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68436965</v>
      </c>
      <c r="O72" s="48">
        <f t="shared" si="11"/>
        <v>105.77763300457967</v>
      </c>
      <c r="P72" s="9"/>
    </row>
    <row r="73" spans="1:16">
      <c r="A73" s="12"/>
      <c r="B73" s="25">
        <v>343.7</v>
      </c>
      <c r="C73" s="20" t="s">
        <v>88</v>
      </c>
      <c r="D73" s="47">
        <v>0</v>
      </c>
      <c r="E73" s="47">
        <v>317668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317668</v>
      </c>
      <c r="O73" s="48">
        <f t="shared" si="11"/>
        <v>0.49099443730882597</v>
      </c>
      <c r="P73" s="9"/>
    </row>
    <row r="74" spans="1:16">
      <c r="A74" s="12"/>
      <c r="B74" s="25">
        <v>344.9</v>
      </c>
      <c r="C74" s="20" t="s">
        <v>194</v>
      </c>
      <c r="D74" s="47">
        <v>285</v>
      </c>
      <c r="E74" s="47">
        <v>72634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72919</v>
      </c>
      <c r="O74" s="48">
        <f t="shared" si="11"/>
        <v>0.11270516191156264</v>
      </c>
      <c r="P74" s="9"/>
    </row>
    <row r="75" spans="1:16">
      <c r="A75" s="12"/>
      <c r="B75" s="25">
        <v>346.2</v>
      </c>
      <c r="C75" s="20" t="s">
        <v>91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5122598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5122598</v>
      </c>
      <c r="O75" s="48">
        <f t="shared" si="11"/>
        <v>7.9175967443032258</v>
      </c>
      <c r="P75" s="9"/>
    </row>
    <row r="76" spans="1:16">
      <c r="A76" s="12"/>
      <c r="B76" s="25">
        <v>346.9</v>
      </c>
      <c r="C76" s="20" t="s">
        <v>92</v>
      </c>
      <c r="D76" s="47">
        <v>1373953</v>
      </c>
      <c r="E76" s="47">
        <v>442933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1816886</v>
      </c>
      <c r="O76" s="48">
        <f t="shared" si="11"/>
        <v>2.8082177594982296</v>
      </c>
      <c r="P76" s="9"/>
    </row>
    <row r="77" spans="1:16">
      <c r="A77" s="12"/>
      <c r="B77" s="25">
        <v>347.2</v>
      </c>
      <c r="C77" s="20" t="s">
        <v>93</v>
      </c>
      <c r="D77" s="47">
        <v>28</v>
      </c>
      <c r="E77" s="47">
        <v>436429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436457</v>
      </c>
      <c r="O77" s="48">
        <f t="shared" si="11"/>
        <v>0.67459724972140178</v>
      </c>
      <c r="P77" s="9"/>
    </row>
    <row r="78" spans="1:16">
      <c r="A78" s="12"/>
      <c r="B78" s="25">
        <v>348.11</v>
      </c>
      <c r="C78" s="20" t="s">
        <v>195</v>
      </c>
      <c r="D78" s="47">
        <v>0</v>
      </c>
      <c r="E78" s="47">
        <v>234815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234815</v>
      </c>
      <c r="O78" s="48">
        <f t="shared" si="11"/>
        <v>0.36293507308470468</v>
      </c>
      <c r="P78" s="9"/>
    </row>
    <row r="79" spans="1:16">
      <c r="A79" s="12"/>
      <c r="B79" s="25">
        <v>348.12</v>
      </c>
      <c r="C79" s="20" t="s">
        <v>196</v>
      </c>
      <c r="D79" s="47">
        <v>0</v>
      </c>
      <c r="E79" s="47">
        <v>100499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5" si="12">SUM(D79:M79)</f>
        <v>100499</v>
      </c>
      <c r="O79" s="48">
        <f t="shared" si="11"/>
        <v>0.15533339824942927</v>
      </c>
      <c r="P79" s="9"/>
    </row>
    <row r="80" spans="1:16">
      <c r="A80" s="12"/>
      <c r="B80" s="25">
        <v>348.13</v>
      </c>
      <c r="C80" s="20" t="s">
        <v>197</v>
      </c>
      <c r="D80" s="47">
        <v>3608</v>
      </c>
      <c r="E80" s="47">
        <v>687174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690782</v>
      </c>
      <c r="O80" s="48">
        <f t="shared" si="11"/>
        <v>1.0676873949943508</v>
      </c>
      <c r="P80" s="9"/>
    </row>
    <row r="81" spans="1:16">
      <c r="A81" s="12"/>
      <c r="B81" s="25">
        <v>348.21</v>
      </c>
      <c r="C81" s="20" t="s">
        <v>198</v>
      </c>
      <c r="D81" s="47">
        <v>0</v>
      </c>
      <c r="E81" s="47">
        <v>800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800</v>
      </c>
      <c r="O81" s="48">
        <f t="shared" si="11"/>
        <v>1.2364970656379012E-3</v>
      </c>
      <c r="P81" s="9"/>
    </row>
    <row r="82" spans="1:16">
      <c r="A82" s="12"/>
      <c r="B82" s="25">
        <v>348.22</v>
      </c>
      <c r="C82" s="20" t="s">
        <v>199</v>
      </c>
      <c r="D82" s="47">
        <v>0</v>
      </c>
      <c r="E82" s="47">
        <v>85333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85333</v>
      </c>
      <c r="O82" s="48">
        <f t="shared" si="11"/>
        <v>0.13189250512759876</v>
      </c>
      <c r="P82" s="9"/>
    </row>
    <row r="83" spans="1:16">
      <c r="A83" s="12"/>
      <c r="B83" s="25">
        <v>348.23</v>
      </c>
      <c r="C83" s="20" t="s">
        <v>200</v>
      </c>
      <c r="D83" s="47">
        <v>44381</v>
      </c>
      <c r="E83" s="47">
        <v>337325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381706</v>
      </c>
      <c r="O83" s="48">
        <f t="shared" si="11"/>
        <v>0.58997293617047586</v>
      </c>
      <c r="P83" s="9"/>
    </row>
    <row r="84" spans="1:16">
      <c r="A84" s="12"/>
      <c r="B84" s="25">
        <v>348.31</v>
      </c>
      <c r="C84" s="20" t="s">
        <v>201</v>
      </c>
      <c r="D84" s="47">
        <v>0</v>
      </c>
      <c r="E84" s="47">
        <v>2437001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2437001</v>
      </c>
      <c r="O84" s="48">
        <f t="shared" si="11"/>
        <v>3.7666807318207884</v>
      </c>
      <c r="P84" s="9"/>
    </row>
    <row r="85" spans="1:16">
      <c r="A85" s="12"/>
      <c r="B85" s="25">
        <v>348.32</v>
      </c>
      <c r="C85" s="20" t="s">
        <v>202</v>
      </c>
      <c r="D85" s="47">
        <v>0</v>
      </c>
      <c r="E85" s="47">
        <v>53549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53549</v>
      </c>
      <c r="O85" s="48">
        <f t="shared" si="11"/>
        <v>8.2766476709804956E-2</v>
      </c>
      <c r="P85" s="9"/>
    </row>
    <row r="86" spans="1:16">
      <c r="A86" s="12"/>
      <c r="B86" s="25">
        <v>348.41</v>
      </c>
      <c r="C86" s="20" t="s">
        <v>203</v>
      </c>
      <c r="D86" s="47">
        <v>0</v>
      </c>
      <c r="E86" s="47">
        <v>1307317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1307317</v>
      </c>
      <c r="O86" s="48">
        <f t="shared" si="11"/>
        <v>2.0206170429481798</v>
      </c>
      <c r="P86" s="9"/>
    </row>
    <row r="87" spans="1:16">
      <c r="A87" s="12"/>
      <c r="B87" s="25">
        <v>348.42</v>
      </c>
      <c r="C87" s="20" t="s">
        <v>204</v>
      </c>
      <c r="D87" s="47">
        <v>0</v>
      </c>
      <c r="E87" s="47">
        <v>974813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974813</v>
      </c>
      <c r="O87" s="48">
        <f t="shared" si="11"/>
        <v>1.5066917675570992</v>
      </c>
      <c r="P87" s="9"/>
    </row>
    <row r="88" spans="1:16">
      <c r="A88" s="12"/>
      <c r="B88" s="25">
        <v>348.48</v>
      </c>
      <c r="C88" s="20" t="s">
        <v>205</v>
      </c>
      <c r="D88" s="47">
        <v>0</v>
      </c>
      <c r="E88" s="47">
        <v>176646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176646</v>
      </c>
      <c r="O88" s="48">
        <f t="shared" si="11"/>
        <v>0.27302782582084084</v>
      </c>
      <c r="P88" s="9"/>
    </row>
    <row r="89" spans="1:16">
      <c r="A89" s="12"/>
      <c r="B89" s="25">
        <v>348.52</v>
      </c>
      <c r="C89" s="20" t="s">
        <v>231</v>
      </c>
      <c r="D89" s="47">
        <v>0</v>
      </c>
      <c r="E89" s="47">
        <v>670952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670952</v>
      </c>
      <c r="O89" s="48">
        <f t="shared" si="11"/>
        <v>1.0370377239798514</v>
      </c>
      <c r="P89" s="9"/>
    </row>
    <row r="90" spans="1:16">
      <c r="A90" s="12"/>
      <c r="B90" s="25">
        <v>348.53</v>
      </c>
      <c r="C90" s="20" t="s">
        <v>232</v>
      </c>
      <c r="D90" s="47">
        <v>0</v>
      </c>
      <c r="E90" s="47">
        <v>1816690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1816690</v>
      </c>
      <c r="O90" s="48">
        <f t="shared" si="11"/>
        <v>2.807914817717148</v>
      </c>
      <c r="P90" s="9"/>
    </row>
    <row r="91" spans="1:16">
      <c r="A91" s="12"/>
      <c r="B91" s="25">
        <v>348.61</v>
      </c>
      <c r="C91" s="20" t="s">
        <v>206</v>
      </c>
      <c r="D91" s="47">
        <v>0</v>
      </c>
      <c r="E91" s="47">
        <v>1365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1365</v>
      </c>
      <c r="O91" s="48">
        <f t="shared" si="11"/>
        <v>2.1097731182446689E-3</v>
      </c>
      <c r="P91" s="9"/>
    </row>
    <row r="92" spans="1:16">
      <c r="A92" s="12"/>
      <c r="B92" s="25">
        <v>348.62</v>
      </c>
      <c r="C92" s="20" t="s">
        <v>207</v>
      </c>
      <c r="D92" s="47">
        <v>0</v>
      </c>
      <c r="E92" s="47">
        <v>12322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12322</v>
      </c>
      <c r="O92" s="48">
        <f t="shared" si="11"/>
        <v>1.9045146053487772E-2</v>
      </c>
      <c r="P92" s="9"/>
    </row>
    <row r="93" spans="1:16">
      <c r="A93" s="12"/>
      <c r="B93" s="25">
        <v>348.63</v>
      </c>
      <c r="C93" s="20" t="s">
        <v>208</v>
      </c>
      <c r="D93" s="47">
        <v>15705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15705</v>
      </c>
      <c r="O93" s="48">
        <f t="shared" si="11"/>
        <v>2.4273983019804046E-2</v>
      </c>
      <c r="P93" s="9"/>
    </row>
    <row r="94" spans="1:16">
      <c r="A94" s="12"/>
      <c r="B94" s="25">
        <v>348.71</v>
      </c>
      <c r="C94" s="20" t="s">
        <v>209</v>
      </c>
      <c r="D94" s="47">
        <v>0</v>
      </c>
      <c r="E94" s="47">
        <v>398290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398290</v>
      </c>
      <c r="O94" s="48">
        <f t="shared" si="11"/>
        <v>0.61560552034114957</v>
      </c>
      <c r="P94" s="9"/>
    </row>
    <row r="95" spans="1:16">
      <c r="A95" s="12"/>
      <c r="B95" s="25">
        <v>348.72</v>
      </c>
      <c r="C95" s="20" t="s">
        <v>210</v>
      </c>
      <c r="D95" s="47">
        <v>0</v>
      </c>
      <c r="E95" s="47">
        <v>67522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67522</v>
      </c>
      <c r="O95" s="48">
        <f t="shared" si="11"/>
        <v>0.10436344358250295</v>
      </c>
      <c r="P95" s="9"/>
    </row>
    <row r="96" spans="1:16">
      <c r="A96" s="12"/>
      <c r="B96" s="25">
        <v>348.86</v>
      </c>
      <c r="C96" s="20" t="s">
        <v>211</v>
      </c>
      <c r="D96" s="47">
        <v>18474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18474</v>
      </c>
      <c r="O96" s="48">
        <f t="shared" si="11"/>
        <v>2.8553808488243231E-2</v>
      </c>
      <c r="P96" s="9"/>
    </row>
    <row r="97" spans="1:16">
      <c r="A97" s="12"/>
      <c r="B97" s="25">
        <v>348.88</v>
      </c>
      <c r="C97" s="20" t="s">
        <v>212</v>
      </c>
      <c r="D97" s="47">
        <v>789916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789916</v>
      </c>
      <c r="O97" s="48">
        <f t="shared" si="11"/>
        <v>1.2209110201255353</v>
      </c>
      <c r="P97" s="9"/>
    </row>
    <row r="98" spans="1:16">
      <c r="A98" s="12"/>
      <c r="B98" s="25">
        <v>348.92099999999999</v>
      </c>
      <c r="C98" s="20" t="s">
        <v>213</v>
      </c>
      <c r="D98" s="47">
        <v>131807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131807</v>
      </c>
      <c r="O98" s="48">
        <f t="shared" si="11"/>
        <v>0.20372371091316854</v>
      </c>
      <c r="P98" s="9"/>
    </row>
    <row r="99" spans="1:16">
      <c r="A99" s="12"/>
      <c r="B99" s="25">
        <v>348.92200000000003</v>
      </c>
      <c r="C99" s="20" t="s">
        <v>214</v>
      </c>
      <c r="D99" s="47">
        <v>131807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131807</v>
      </c>
      <c r="O99" s="48">
        <f t="shared" si="11"/>
        <v>0.20372371091316854</v>
      </c>
      <c r="P99" s="9"/>
    </row>
    <row r="100" spans="1:16">
      <c r="A100" s="12"/>
      <c r="B100" s="25">
        <v>348.923</v>
      </c>
      <c r="C100" s="20" t="s">
        <v>215</v>
      </c>
      <c r="D100" s="47">
        <v>131807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131807</v>
      </c>
      <c r="O100" s="48">
        <f t="shared" si="11"/>
        <v>0.20372371091316854</v>
      </c>
      <c r="P100" s="9"/>
    </row>
    <row r="101" spans="1:16">
      <c r="A101" s="12"/>
      <c r="B101" s="25">
        <v>348.92399999999998</v>
      </c>
      <c r="C101" s="20" t="s">
        <v>216</v>
      </c>
      <c r="D101" s="47">
        <v>131807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131807</v>
      </c>
      <c r="O101" s="48">
        <f t="shared" ref="O101:O130" si="13">(N101/O$132)</f>
        <v>0.20372371091316854</v>
      </c>
      <c r="P101" s="9"/>
    </row>
    <row r="102" spans="1:16">
      <c r="A102" s="12"/>
      <c r="B102" s="25">
        <v>348.93</v>
      </c>
      <c r="C102" s="20" t="s">
        <v>217</v>
      </c>
      <c r="D102" s="47">
        <v>1788337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1788337</v>
      </c>
      <c r="O102" s="48">
        <f t="shared" si="13"/>
        <v>2.7640918160896089</v>
      </c>
      <c r="P102" s="9"/>
    </row>
    <row r="103" spans="1:16">
      <c r="A103" s="12"/>
      <c r="B103" s="25">
        <v>349</v>
      </c>
      <c r="C103" s="20" t="s">
        <v>1</v>
      </c>
      <c r="D103" s="47">
        <v>1367243</v>
      </c>
      <c r="E103" s="47">
        <v>186305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1553548</v>
      </c>
      <c r="O103" s="48">
        <f t="shared" si="13"/>
        <v>2.4011969291595374</v>
      </c>
      <c r="P103" s="9"/>
    </row>
    <row r="104" spans="1:16" ht="15.75">
      <c r="A104" s="29" t="s">
        <v>70</v>
      </c>
      <c r="B104" s="30"/>
      <c r="C104" s="31"/>
      <c r="D104" s="32">
        <f t="shared" ref="D104:M104" si="14">SUM(D105:D114)</f>
        <v>1825015</v>
      </c>
      <c r="E104" s="32">
        <f t="shared" si="14"/>
        <v>3882967</v>
      </c>
      <c r="F104" s="32">
        <f t="shared" si="14"/>
        <v>0</v>
      </c>
      <c r="G104" s="32">
        <f t="shared" si="14"/>
        <v>0</v>
      </c>
      <c r="H104" s="32">
        <f t="shared" si="14"/>
        <v>0</v>
      </c>
      <c r="I104" s="32">
        <f t="shared" si="14"/>
        <v>801</v>
      </c>
      <c r="J104" s="32">
        <f t="shared" si="14"/>
        <v>0</v>
      </c>
      <c r="K104" s="32">
        <f t="shared" si="14"/>
        <v>0</v>
      </c>
      <c r="L104" s="32">
        <f t="shared" si="14"/>
        <v>0</v>
      </c>
      <c r="M104" s="32">
        <f t="shared" si="14"/>
        <v>0</v>
      </c>
      <c r="N104" s="32">
        <f>SUM(D104:M104)</f>
        <v>5708783</v>
      </c>
      <c r="O104" s="46">
        <f t="shared" si="13"/>
        <v>8.8236167848294169</v>
      </c>
      <c r="P104" s="10"/>
    </row>
    <row r="105" spans="1:16">
      <c r="A105" s="13"/>
      <c r="B105" s="40">
        <v>351.1</v>
      </c>
      <c r="C105" s="21" t="s">
        <v>120</v>
      </c>
      <c r="D105" s="47">
        <v>580915</v>
      </c>
      <c r="E105" s="47">
        <v>194828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775743</v>
      </c>
      <c r="O105" s="48">
        <f t="shared" si="13"/>
        <v>1.199004928986428</v>
      </c>
      <c r="P105" s="9"/>
    </row>
    <row r="106" spans="1:16">
      <c r="A106" s="13"/>
      <c r="B106" s="40">
        <v>351.2</v>
      </c>
      <c r="C106" s="21" t="s">
        <v>150</v>
      </c>
      <c r="D106" s="47">
        <v>0</v>
      </c>
      <c r="E106" s="47">
        <v>490102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4" si="15">SUM(D106:M106)</f>
        <v>490102</v>
      </c>
      <c r="O106" s="48">
        <f t="shared" si="13"/>
        <v>0.75751210607908326</v>
      </c>
      <c r="P106" s="9"/>
    </row>
    <row r="107" spans="1:16">
      <c r="A107" s="13"/>
      <c r="B107" s="40">
        <v>351.3</v>
      </c>
      <c r="C107" s="21" t="s">
        <v>233</v>
      </c>
      <c r="D107" s="47">
        <v>1200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1200</v>
      </c>
      <c r="O107" s="48">
        <f t="shared" si="13"/>
        <v>1.8547455984568517E-3</v>
      </c>
      <c r="P107" s="9"/>
    </row>
    <row r="108" spans="1:16">
      <c r="A108" s="13"/>
      <c r="B108" s="40">
        <v>351.4</v>
      </c>
      <c r="C108" s="21" t="s">
        <v>227</v>
      </c>
      <c r="D108" s="47">
        <v>0</v>
      </c>
      <c r="E108" s="47">
        <v>100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100</v>
      </c>
      <c r="O108" s="48">
        <f t="shared" si="13"/>
        <v>1.5456213320473765E-4</v>
      </c>
      <c r="P108" s="9"/>
    </row>
    <row r="109" spans="1:16">
      <c r="A109" s="13"/>
      <c r="B109" s="40">
        <v>351.5</v>
      </c>
      <c r="C109" s="21" t="s">
        <v>122</v>
      </c>
      <c r="D109" s="47">
        <v>441717</v>
      </c>
      <c r="E109" s="47">
        <v>1463625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1905342</v>
      </c>
      <c r="O109" s="48">
        <f t="shared" si="13"/>
        <v>2.944937240045812</v>
      </c>
      <c r="P109" s="9"/>
    </row>
    <row r="110" spans="1:16">
      <c r="A110" s="13"/>
      <c r="B110" s="40">
        <v>351.6</v>
      </c>
      <c r="C110" s="21" t="s">
        <v>123</v>
      </c>
      <c r="D110" s="47">
        <v>200574</v>
      </c>
      <c r="E110" s="47">
        <v>32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200606</v>
      </c>
      <c r="O110" s="48">
        <f t="shared" si="13"/>
        <v>0.31006091293669596</v>
      </c>
      <c r="P110" s="9"/>
    </row>
    <row r="111" spans="1:16">
      <c r="A111" s="13"/>
      <c r="B111" s="40">
        <v>351.8</v>
      </c>
      <c r="C111" s="21" t="s">
        <v>218</v>
      </c>
      <c r="D111" s="47">
        <v>0</v>
      </c>
      <c r="E111" s="47">
        <v>675999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675999</v>
      </c>
      <c r="O111" s="48">
        <f t="shared" si="13"/>
        <v>1.0448384748426944</v>
      </c>
      <c r="P111" s="9"/>
    </row>
    <row r="112" spans="1:16">
      <c r="A112" s="13"/>
      <c r="B112" s="40">
        <v>354</v>
      </c>
      <c r="C112" s="21" t="s">
        <v>124</v>
      </c>
      <c r="D112" s="47">
        <v>0</v>
      </c>
      <c r="E112" s="47">
        <v>48906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48906</v>
      </c>
      <c r="O112" s="48">
        <f t="shared" si="13"/>
        <v>7.559015686510899E-2</v>
      </c>
      <c r="P112" s="9"/>
    </row>
    <row r="113" spans="1:16">
      <c r="A113" s="13"/>
      <c r="B113" s="40">
        <v>358.2</v>
      </c>
      <c r="C113" s="21" t="s">
        <v>219</v>
      </c>
      <c r="D113" s="47">
        <v>6636</v>
      </c>
      <c r="E113" s="47">
        <v>549190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555826</v>
      </c>
      <c r="O113" s="48">
        <f t="shared" si="13"/>
        <v>0.85909652250656499</v>
      </c>
      <c r="P113" s="9"/>
    </row>
    <row r="114" spans="1:16">
      <c r="A114" s="13"/>
      <c r="B114" s="40">
        <v>359</v>
      </c>
      <c r="C114" s="21" t="s">
        <v>126</v>
      </c>
      <c r="D114" s="47">
        <v>593973</v>
      </c>
      <c r="E114" s="47">
        <v>460185</v>
      </c>
      <c r="F114" s="47">
        <v>0</v>
      </c>
      <c r="G114" s="47">
        <v>0</v>
      </c>
      <c r="H114" s="47">
        <v>0</v>
      </c>
      <c r="I114" s="47">
        <v>801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1054959</v>
      </c>
      <c r="O114" s="48">
        <f t="shared" si="13"/>
        <v>1.6305671348353681</v>
      </c>
      <c r="P114" s="9"/>
    </row>
    <row r="115" spans="1:16" ht="15.75">
      <c r="A115" s="29" t="s">
        <v>4</v>
      </c>
      <c r="B115" s="30"/>
      <c r="C115" s="31"/>
      <c r="D115" s="32">
        <f t="shared" ref="D115:M115" si="16">SUM(D116:D122)</f>
        <v>5393005</v>
      </c>
      <c r="E115" s="32">
        <f t="shared" si="16"/>
        <v>20066965</v>
      </c>
      <c r="F115" s="32">
        <f t="shared" si="16"/>
        <v>190044</v>
      </c>
      <c r="G115" s="32">
        <f t="shared" si="16"/>
        <v>589702</v>
      </c>
      <c r="H115" s="32">
        <f t="shared" si="16"/>
        <v>0</v>
      </c>
      <c r="I115" s="32">
        <f t="shared" si="16"/>
        <v>5691849</v>
      </c>
      <c r="J115" s="32">
        <f t="shared" si="16"/>
        <v>2288959</v>
      </c>
      <c r="K115" s="32">
        <f t="shared" si="16"/>
        <v>0</v>
      </c>
      <c r="L115" s="32">
        <f t="shared" si="16"/>
        <v>0</v>
      </c>
      <c r="M115" s="32">
        <f t="shared" si="16"/>
        <v>0</v>
      </c>
      <c r="N115" s="32">
        <f>SUM(D115:M115)</f>
        <v>34220524</v>
      </c>
      <c r="O115" s="46">
        <f t="shared" si="13"/>
        <v>52.891971888239212</v>
      </c>
      <c r="P115" s="10"/>
    </row>
    <row r="116" spans="1:16">
      <c r="A116" s="12"/>
      <c r="B116" s="25">
        <v>361.1</v>
      </c>
      <c r="C116" s="20" t="s">
        <v>128</v>
      </c>
      <c r="D116" s="47">
        <v>1538222</v>
      </c>
      <c r="E116" s="47">
        <v>3403248</v>
      </c>
      <c r="F116" s="47">
        <v>253655</v>
      </c>
      <c r="G116" s="47">
        <v>646220</v>
      </c>
      <c r="H116" s="47">
        <v>0</v>
      </c>
      <c r="I116" s="47">
        <v>4635458</v>
      </c>
      <c r="J116" s="47">
        <v>672255</v>
      </c>
      <c r="K116" s="47">
        <v>0</v>
      </c>
      <c r="L116" s="47">
        <v>0</v>
      </c>
      <c r="M116" s="47">
        <v>0</v>
      </c>
      <c r="N116" s="47">
        <f>SUM(D116:M116)</f>
        <v>11149058</v>
      </c>
      <c r="O116" s="48">
        <f t="shared" si="13"/>
        <v>17.232221877033457</v>
      </c>
      <c r="P116" s="9"/>
    </row>
    <row r="117" spans="1:16">
      <c r="A117" s="12"/>
      <c r="B117" s="25">
        <v>361.3</v>
      </c>
      <c r="C117" s="20" t="s">
        <v>129</v>
      </c>
      <c r="D117" s="47">
        <v>-251009</v>
      </c>
      <c r="E117" s="47">
        <v>-677166</v>
      </c>
      <c r="F117" s="47">
        <v>-63611</v>
      </c>
      <c r="G117" s="47">
        <v>-112018</v>
      </c>
      <c r="H117" s="47">
        <v>0</v>
      </c>
      <c r="I117" s="47">
        <v>-989158</v>
      </c>
      <c r="J117" s="47">
        <v>-138745</v>
      </c>
      <c r="K117" s="47">
        <v>0</v>
      </c>
      <c r="L117" s="47">
        <v>0</v>
      </c>
      <c r="M117" s="47">
        <v>0</v>
      </c>
      <c r="N117" s="47">
        <f t="shared" ref="N117:N122" si="17">SUM(D117:M117)</f>
        <v>-2231707</v>
      </c>
      <c r="O117" s="48">
        <f t="shared" si="13"/>
        <v>-3.4493739460794544</v>
      </c>
      <c r="P117" s="9"/>
    </row>
    <row r="118" spans="1:16">
      <c r="A118" s="12"/>
      <c r="B118" s="25">
        <v>362</v>
      </c>
      <c r="C118" s="20" t="s">
        <v>130</v>
      </c>
      <c r="D118" s="47">
        <v>1272574</v>
      </c>
      <c r="E118" s="47">
        <v>163972</v>
      </c>
      <c r="F118" s="47">
        <v>0</v>
      </c>
      <c r="G118" s="47">
        <v>12000</v>
      </c>
      <c r="H118" s="47">
        <v>0</v>
      </c>
      <c r="I118" s="47">
        <v>11000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1459546</v>
      </c>
      <c r="O118" s="48">
        <f t="shared" si="13"/>
        <v>2.2559054327044201</v>
      </c>
      <c r="P118" s="9"/>
    </row>
    <row r="119" spans="1:16">
      <c r="A119" s="12"/>
      <c r="B119" s="25">
        <v>364</v>
      </c>
      <c r="C119" s="20" t="s">
        <v>220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-1375533</v>
      </c>
      <c r="J119" s="47">
        <v>859117</v>
      </c>
      <c r="K119" s="47">
        <v>0</v>
      </c>
      <c r="L119" s="47">
        <v>0</v>
      </c>
      <c r="M119" s="47">
        <v>0</v>
      </c>
      <c r="N119" s="47">
        <f t="shared" si="17"/>
        <v>-516416</v>
      </c>
      <c r="O119" s="48">
        <f t="shared" si="13"/>
        <v>-0.79818358581057791</v>
      </c>
      <c r="P119" s="9"/>
    </row>
    <row r="120" spans="1:16">
      <c r="A120" s="12"/>
      <c r="B120" s="25">
        <v>365</v>
      </c>
      <c r="C120" s="20" t="s">
        <v>221</v>
      </c>
      <c r="D120" s="47">
        <v>33400</v>
      </c>
      <c r="E120" s="47">
        <v>22473</v>
      </c>
      <c r="F120" s="47">
        <v>0</v>
      </c>
      <c r="G120" s="47">
        <v>0</v>
      </c>
      <c r="H120" s="47">
        <v>0</v>
      </c>
      <c r="I120" s="47">
        <v>420016</v>
      </c>
      <c r="J120" s="47">
        <v>3036</v>
      </c>
      <c r="K120" s="47">
        <v>0</v>
      </c>
      <c r="L120" s="47">
        <v>0</v>
      </c>
      <c r="M120" s="47">
        <v>0</v>
      </c>
      <c r="N120" s="47">
        <f t="shared" si="17"/>
        <v>478925</v>
      </c>
      <c r="O120" s="48">
        <f t="shared" si="13"/>
        <v>0.74023669645078971</v>
      </c>
      <c r="P120" s="9"/>
    </row>
    <row r="121" spans="1:16">
      <c r="A121" s="12"/>
      <c r="B121" s="25">
        <v>366</v>
      </c>
      <c r="C121" s="20" t="s">
        <v>133</v>
      </c>
      <c r="D121" s="47">
        <v>0</v>
      </c>
      <c r="E121" s="47">
        <v>15545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15545</v>
      </c>
      <c r="O121" s="48">
        <f t="shared" si="13"/>
        <v>2.4026683606676466E-2</v>
      </c>
      <c r="P121" s="9"/>
    </row>
    <row r="122" spans="1:16">
      <c r="A122" s="12"/>
      <c r="B122" s="25">
        <v>369.9</v>
      </c>
      <c r="C122" s="20" t="s">
        <v>134</v>
      </c>
      <c r="D122" s="47">
        <v>2799818</v>
      </c>
      <c r="E122" s="47">
        <v>17138893</v>
      </c>
      <c r="F122" s="47">
        <v>0</v>
      </c>
      <c r="G122" s="47">
        <v>43500</v>
      </c>
      <c r="H122" s="47">
        <v>0</v>
      </c>
      <c r="I122" s="47">
        <v>2990066</v>
      </c>
      <c r="J122" s="47">
        <v>893296</v>
      </c>
      <c r="K122" s="47">
        <v>0</v>
      </c>
      <c r="L122" s="47">
        <v>0</v>
      </c>
      <c r="M122" s="47">
        <v>0</v>
      </c>
      <c r="N122" s="47">
        <f t="shared" si="17"/>
        <v>23865573</v>
      </c>
      <c r="O122" s="48">
        <f t="shared" si="13"/>
        <v>36.887138730333902</v>
      </c>
      <c r="P122" s="9"/>
    </row>
    <row r="123" spans="1:16" ht="15.75">
      <c r="A123" s="29" t="s">
        <v>71</v>
      </c>
      <c r="B123" s="30"/>
      <c r="C123" s="31"/>
      <c r="D123" s="32">
        <f t="shared" ref="D123:M123" si="18">SUM(D124:D129)</f>
        <v>7497703</v>
      </c>
      <c r="E123" s="32">
        <f t="shared" si="18"/>
        <v>6162050</v>
      </c>
      <c r="F123" s="32">
        <f t="shared" si="18"/>
        <v>27020703</v>
      </c>
      <c r="G123" s="32">
        <f t="shared" si="18"/>
        <v>7373765</v>
      </c>
      <c r="H123" s="32">
        <f t="shared" si="18"/>
        <v>0</v>
      </c>
      <c r="I123" s="32">
        <f t="shared" si="18"/>
        <v>10195777</v>
      </c>
      <c r="J123" s="32">
        <f t="shared" si="18"/>
        <v>375000</v>
      </c>
      <c r="K123" s="32">
        <f t="shared" si="18"/>
        <v>0</v>
      </c>
      <c r="L123" s="32">
        <f t="shared" si="18"/>
        <v>0</v>
      </c>
      <c r="M123" s="32">
        <f t="shared" si="18"/>
        <v>0</v>
      </c>
      <c r="N123" s="32">
        <f t="shared" ref="N123:N130" si="19">SUM(D123:M123)</f>
        <v>58624998</v>
      </c>
      <c r="O123" s="46">
        <f t="shared" si="13"/>
        <v>90.612047500034777</v>
      </c>
      <c r="P123" s="9"/>
    </row>
    <row r="124" spans="1:16">
      <c r="A124" s="12"/>
      <c r="B124" s="25">
        <v>381</v>
      </c>
      <c r="C124" s="20" t="s">
        <v>135</v>
      </c>
      <c r="D124" s="47">
        <v>7324055</v>
      </c>
      <c r="E124" s="47">
        <v>6094960</v>
      </c>
      <c r="F124" s="47">
        <v>9645703</v>
      </c>
      <c r="G124" s="47">
        <v>6281163</v>
      </c>
      <c r="H124" s="47">
        <v>0</v>
      </c>
      <c r="I124" s="47">
        <v>3133163</v>
      </c>
      <c r="J124" s="47">
        <v>375000</v>
      </c>
      <c r="K124" s="47">
        <v>0</v>
      </c>
      <c r="L124" s="47">
        <v>0</v>
      </c>
      <c r="M124" s="47">
        <v>0</v>
      </c>
      <c r="N124" s="47">
        <f t="shared" si="19"/>
        <v>32854044</v>
      </c>
      <c r="O124" s="48">
        <f t="shared" si="13"/>
        <v>50.779911250423112</v>
      </c>
      <c r="P124" s="9"/>
    </row>
    <row r="125" spans="1:16">
      <c r="A125" s="12"/>
      <c r="B125" s="25">
        <v>384</v>
      </c>
      <c r="C125" s="20" t="s">
        <v>156</v>
      </c>
      <c r="D125" s="47">
        <v>0</v>
      </c>
      <c r="E125" s="47">
        <v>0</v>
      </c>
      <c r="F125" s="47">
        <v>17375000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17375000</v>
      </c>
      <c r="O125" s="48">
        <f t="shared" si="13"/>
        <v>26.855170644323163</v>
      </c>
      <c r="P125" s="9"/>
    </row>
    <row r="126" spans="1:16">
      <c r="A126" s="12"/>
      <c r="B126" s="25">
        <v>388.1</v>
      </c>
      <c r="C126" s="20" t="s">
        <v>136</v>
      </c>
      <c r="D126" s="47">
        <v>173648</v>
      </c>
      <c r="E126" s="47">
        <v>18574</v>
      </c>
      <c r="F126" s="47">
        <v>0</v>
      </c>
      <c r="G126" s="47">
        <v>1092602</v>
      </c>
      <c r="H126" s="47">
        <v>0</v>
      </c>
      <c r="I126" s="47">
        <v>16214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1301038</v>
      </c>
      <c r="O126" s="48">
        <f t="shared" si="13"/>
        <v>2.0109120866042547</v>
      </c>
      <c r="P126" s="9"/>
    </row>
    <row r="127" spans="1:16">
      <c r="A127" s="12"/>
      <c r="B127" s="25">
        <v>389.2</v>
      </c>
      <c r="C127" s="20" t="s">
        <v>245</v>
      </c>
      <c r="D127" s="47">
        <v>0</v>
      </c>
      <c r="E127" s="47">
        <v>36853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9"/>
        <v>36853</v>
      </c>
      <c r="O127" s="48">
        <f t="shared" si="13"/>
        <v>5.696078294994196E-2</v>
      </c>
      <c r="P127" s="9"/>
    </row>
    <row r="128" spans="1:16">
      <c r="A128" s="12"/>
      <c r="B128" s="25">
        <v>389.4</v>
      </c>
      <c r="C128" s="20" t="s">
        <v>246</v>
      </c>
      <c r="D128" s="47">
        <v>0</v>
      </c>
      <c r="E128" s="47">
        <v>11663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11663</v>
      </c>
      <c r="O128" s="48">
        <f t="shared" si="13"/>
        <v>1.8026581595668549E-2</v>
      </c>
      <c r="P128" s="9"/>
    </row>
    <row r="129" spans="1:119" ht="15.75" thickBot="1">
      <c r="A129" s="12"/>
      <c r="B129" s="25">
        <v>389.7</v>
      </c>
      <c r="C129" s="20" t="s">
        <v>222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7046400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7046400</v>
      </c>
      <c r="O129" s="48">
        <f t="shared" si="13"/>
        <v>10.891066154138633</v>
      </c>
      <c r="P129" s="9"/>
    </row>
    <row r="130" spans="1:119" ht="16.5" thickBot="1">
      <c r="A130" s="14" t="s">
        <v>102</v>
      </c>
      <c r="B130" s="23"/>
      <c r="C130" s="22"/>
      <c r="D130" s="15">
        <f t="shared" ref="D130:M130" si="20">SUM(D5,D19,D28,D55,D104,D115,D123)</f>
        <v>301642006</v>
      </c>
      <c r="E130" s="15">
        <f t="shared" si="20"/>
        <v>242766880</v>
      </c>
      <c r="F130" s="15">
        <f t="shared" si="20"/>
        <v>34385747</v>
      </c>
      <c r="G130" s="15">
        <f t="shared" si="20"/>
        <v>13459086</v>
      </c>
      <c r="H130" s="15">
        <f t="shared" si="20"/>
        <v>0</v>
      </c>
      <c r="I130" s="15">
        <f t="shared" si="20"/>
        <v>125086070</v>
      </c>
      <c r="J130" s="15">
        <f t="shared" si="20"/>
        <v>70619313</v>
      </c>
      <c r="K130" s="15">
        <f t="shared" si="20"/>
        <v>0</v>
      </c>
      <c r="L130" s="15">
        <f t="shared" si="20"/>
        <v>0</v>
      </c>
      <c r="M130" s="15">
        <f t="shared" si="20"/>
        <v>0</v>
      </c>
      <c r="N130" s="15">
        <f t="shared" si="19"/>
        <v>787959102</v>
      </c>
      <c r="O130" s="38">
        <f t="shared" si="13"/>
        <v>1217.8863968320945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49" t="s">
        <v>264</v>
      </c>
      <c r="M132" s="49"/>
      <c r="N132" s="49"/>
      <c r="O132" s="44">
        <v>646989</v>
      </c>
    </row>
    <row r="133" spans="1:119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2"/>
    </row>
    <row r="134" spans="1:119" ht="15.75" customHeight="1" thickBot="1">
      <c r="A134" s="53" t="s">
        <v>153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5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182592019</v>
      </c>
      <c r="E5" s="27">
        <f t="shared" si="0"/>
        <v>107156201</v>
      </c>
      <c r="F5" s="27">
        <f t="shared" si="0"/>
        <v>1332000</v>
      </c>
      <c r="G5" s="27">
        <f t="shared" si="0"/>
        <v>7663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291087883</v>
      </c>
      <c r="O5" s="33">
        <f t="shared" ref="O5:O36" si="1">(N5/O$134)</f>
        <v>459.81670226142558</v>
      </c>
      <c r="P5" s="6"/>
    </row>
    <row r="6" spans="1:133">
      <c r="A6" s="12"/>
      <c r="B6" s="25">
        <v>311</v>
      </c>
      <c r="C6" s="20" t="s">
        <v>3</v>
      </c>
      <c r="D6" s="47">
        <v>144222318</v>
      </c>
      <c r="E6" s="47">
        <v>35753828</v>
      </c>
      <c r="F6" s="47">
        <v>0</v>
      </c>
      <c r="G6" s="47">
        <v>7663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179983809</v>
      </c>
      <c r="O6" s="48">
        <f t="shared" si="1"/>
        <v>284.31125563144894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9186134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9186134</v>
      </c>
      <c r="O7" s="48">
        <f t="shared" si="1"/>
        <v>14.510867985568327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2079804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2079804</v>
      </c>
      <c r="O8" s="48">
        <f t="shared" si="1"/>
        <v>3.2853604443236892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11532700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11532700</v>
      </c>
      <c r="O9" s="48">
        <f t="shared" si="1"/>
        <v>18.217618773813211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7236822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7236822</v>
      </c>
      <c r="O10" s="48">
        <f t="shared" si="1"/>
        <v>11.431639107055977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38640913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38640913</v>
      </c>
      <c r="O11" s="48">
        <f t="shared" si="1"/>
        <v>61.039082097521216</v>
      </c>
      <c r="P11" s="9"/>
    </row>
    <row r="12" spans="1:133">
      <c r="A12" s="12"/>
      <c r="B12" s="25">
        <v>314.10000000000002</v>
      </c>
      <c r="C12" s="20" t="s">
        <v>16</v>
      </c>
      <c r="D12" s="47">
        <v>22733053</v>
      </c>
      <c r="E12" s="47">
        <v>2188486</v>
      </c>
      <c r="F12" s="47">
        <v>1121178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26042717</v>
      </c>
      <c r="O12" s="48">
        <f t="shared" si="1"/>
        <v>41.138353563372362</v>
      </c>
      <c r="P12" s="9"/>
    </row>
    <row r="13" spans="1:133">
      <c r="A13" s="12"/>
      <c r="B13" s="25">
        <v>314.3</v>
      </c>
      <c r="C13" s="20" t="s">
        <v>17</v>
      </c>
      <c r="D13" s="47">
        <v>3749116</v>
      </c>
      <c r="E13" s="47">
        <v>360923</v>
      </c>
      <c r="F13" s="47">
        <v>184904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4294943</v>
      </c>
      <c r="O13" s="48">
        <f t="shared" si="1"/>
        <v>6.7845026948813052</v>
      </c>
      <c r="P13" s="9"/>
    </row>
    <row r="14" spans="1:133">
      <c r="A14" s="12"/>
      <c r="B14" s="25">
        <v>314.39999999999998</v>
      </c>
      <c r="C14" s="20" t="s">
        <v>18</v>
      </c>
      <c r="D14" s="47">
        <v>525370</v>
      </c>
      <c r="E14" s="47">
        <v>50577</v>
      </c>
      <c r="F14" s="47">
        <v>25911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601858</v>
      </c>
      <c r="O14" s="48">
        <f t="shared" si="1"/>
        <v>0.95072442706128402</v>
      </c>
      <c r="P14" s="9"/>
    </row>
    <row r="15" spans="1:133">
      <c r="A15" s="12"/>
      <c r="B15" s="25">
        <v>314.7</v>
      </c>
      <c r="C15" s="20" t="s">
        <v>19</v>
      </c>
      <c r="D15" s="47">
        <v>144</v>
      </c>
      <c r="E15" s="47">
        <v>14</v>
      </c>
      <c r="F15" s="47">
        <v>7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165</v>
      </c>
      <c r="O15" s="48">
        <f t="shared" si="1"/>
        <v>2.6064209575200773E-4</v>
      </c>
      <c r="P15" s="9"/>
    </row>
    <row r="16" spans="1:133">
      <c r="A16" s="12"/>
      <c r="B16" s="25">
        <v>315</v>
      </c>
      <c r="C16" s="20" t="s">
        <v>177</v>
      </c>
      <c r="D16" s="47">
        <v>10120594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10120594</v>
      </c>
      <c r="O16" s="48">
        <f t="shared" si="1"/>
        <v>15.986986851001182</v>
      </c>
      <c r="P16" s="9"/>
    </row>
    <row r="17" spans="1:16">
      <c r="A17" s="12"/>
      <c r="B17" s="25">
        <v>316</v>
      </c>
      <c r="C17" s="20" t="s">
        <v>178</v>
      </c>
      <c r="D17" s="47">
        <v>1241424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1241424</v>
      </c>
      <c r="O17" s="48">
        <f t="shared" si="1"/>
        <v>1.9610142610717602</v>
      </c>
      <c r="P17" s="9"/>
    </row>
    <row r="18" spans="1:16">
      <c r="A18" s="12"/>
      <c r="B18" s="25">
        <v>319</v>
      </c>
      <c r="C18" s="20" t="s">
        <v>22</v>
      </c>
      <c r="D18" s="47">
        <v>0</v>
      </c>
      <c r="E18" s="47">
        <v>126000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126000</v>
      </c>
      <c r="O18" s="48">
        <f t="shared" si="1"/>
        <v>0.1990357822106241</v>
      </c>
      <c r="P18" s="9"/>
    </row>
    <row r="19" spans="1:16" ht="15.75">
      <c r="A19" s="29" t="s">
        <v>23</v>
      </c>
      <c r="B19" s="30"/>
      <c r="C19" s="31"/>
      <c r="D19" s="32">
        <f t="shared" ref="D19:M19" si="3">SUM(D20:D28)</f>
        <v>563465</v>
      </c>
      <c r="E19" s="32">
        <f t="shared" si="3"/>
        <v>38870313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39433778</v>
      </c>
      <c r="O19" s="46">
        <f t="shared" si="1"/>
        <v>62.291530553572215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5003392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5003392</v>
      </c>
      <c r="O20" s="48">
        <f t="shared" si="1"/>
        <v>7.9036034954474514</v>
      </c>
      <c r="P20" s="9"/>
    </row>
    <row r="21" spans="1:16">
      <c r="A21" s="12"/>
      <c r="B21" s="25">
        <v>323.7</v>
      </c>
      <c r="C21" s="20" t="s">
        <v>24</v>
      </c>
      <c r="D21" s="47">
        <v>229278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7" si="4">SUM(D21:M21)</f>
        <v>229278</v>
      </c>
      <c r="O21" s="48">
        <f t="shared" si="1"/>
        <v>0.36217877836259899</v>
      </c>
      <c r="P21" s="9"/>
    </row>
    <row r="22" spans="1:16">
      <c r="A22" s="12"/>
      <c r="B22" s="25">
        <v>324.11</v>
      </c>
      <c r="C22" s="20" t="s">
        <v>25</v>
      </c>
      <c r="D22" s="47">
        <v>0</v>
      </c>
      <c r="E22" s="47">
        <v>2172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2172</v>
      </c>
      <c r="O22" s="48">
        <f t="shared" si="1"/>
        <v>3.4309977695355198E-3</v>
      </c>
      <c r="P22" s="9"/>
    </row>
    <row r="23" spans="1:16">
      <c r="A23" s="12"/>
      <c r="B23" s="25">
        <v>324.12</v>
      </c>
      <c r="C23" s="20" t="s">
        <v>26</v>
      </c>
      <c r="D23" s="47">
        <v>0</v>
      </c>
      <c r="E23" s="47">
        <v>2349328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2349328</v>
      </c>
      <c r="O23" s="48">
        <f t="shared" si="1"/>
        <v>3.7111137789628654</v>
      </c>
      <c r="P23" s="9"/>
    </row>
    <row r="24" spans="1:16">
      <c r="A24" s="12"/>
      <c r="B24" s="25">
        <v>324.31</v>
      </c>
      <c r="C24" s="20" t="s">
        <v>27</v>
      </c>
      <c r="D24" s="47">
        <v>0</v>
      </c>
      <c r="E24" s="47">
        <v>24056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24056</v>
      </c>
      <c r="O24" s="48">
        <f t="shared" si="1"/>
        <v>3.8000037911577564E-2</v>
      </c>
      <c r="P24" s="9"/>
    </row>
    <row r="25" spans="1:16">
      <c r="A25" s="12"/>
      <c r="B25" s="25">
        <v>324.61</v>
      </c>
      <c r="C25" s="20" t="s">
        <v>29</v>
      </c>
      <c r="D25" s="47">
        <v>0</v>
      </c>
      <c r="E25" s="47">
        <v>1729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1729</v>
      </c>
      <c r="O25" s="48">
        <f t="shared" si="1"/>
        <v>2.7312132336680083E-3</v>
      </c>
      <c r="P25" s="9"/>
    </row>
    <row r="26" spans="1:16">
      <c r="A26" s="12"/>
      <c r="B26" s="25">
        <v>325.10000000000002</v>
      </c>
      <c r="C26" s="20" t="s">
        <v>32</v>
      </c>
      <c r="D26" s="47">
        <v>46896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46896</v>
      </c>
      <c r="O26" s="48">
        <f t="shared" si="1"/>
        <v>7.4079222559916086E-2</v>
      </c>
      <c r="P26" s="9"/>
    </row>
    <row r="27" spans="1:16">
      <c r="A27" s="12"/>
      <c r="B27" s="25">
        <v>325.2</v>
      </c>
      <c r="C27" s="20" t="s">
        <v>33</v>
      </c>
      <c r="D27" s="47">
        <v>83746</v>
      </c>
      <c r="E27" s="47">
        <v>31288201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31371947</v>
      </c>
      <c r="O27" s="48">
        <f t="shared" si="1"/>
        <v>49.556666750914616</v>
      </c>
      <c r="P27" s="9"/>
    </row>
    <row r="28" spans="1:16">
      <c r="A28" s="12"/>
      <c r="B28" s="25">
        <v>329</v>
      </c>
      <c r="C28" s="20" t="s">
        <v>34</v>
      </c>
      <c r="D28" s="47">
        <v>203545</v>
      </c>
      <c r="E28" s="47">
        <v>201435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404980</v>
      </c>
      <c r="O28" s="48">
        <f t="shared" si="1"/>
        <v>0.63972627840998841</v>
      </c>
      <c r="P28" s="9"/>
    </row>
    <row r="29" spans="1:16" ht="15.75">
      <c r="A29" s="29" t="s">
        <v>37</v>
      </c>
      <c r="B29" s="30"/>
      <c r="C29" s="31"/>
      <c r="D29" s="32">
        <f t="shared" ref="D29:M29" si="5">SUM(D30:D57)</f>
        <v>40547020</v>
      </c>
      <c r="E29" s="32">
        <f t="shared" si="5"/>
        <v>34790967</v>
      </c>
      <c r="F29" s="32">
        <f t="shared" si="5"/>
        <v>7067129</v>
      </c>
      <c r="G29" s="32">
        <f t="shared" si="5"/>
        <v>210000</v>
      </c>
      <c r="H29" s="32">
        <f t="shared" si="5"/>
        <v>0</v>
      </c>
      <c r="I29" s="32">
        <f t="shared" si="5"/>
        <v>635427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83250543</v>
      </c>
      <c r="O29" s="46">
        <f t="shared" si="1"/>
        <v>131.50664242431901</v>
      </c>
      <c r="P29" s="10"/>
    </row>
    <row r="30" spans="1:16">
      <c r="A30" s="12"/>
      <c r="B30" s="25">
        <v>331.1</v>
      </c>
      <c r="C30" s="20" t="s">
        <v>35</v>
      </c>
      <c r="D30" s="47">
        <v>0</v>
      </c>
      <c r="E30" s="47">
        <v>2158290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2158290</v>
      </c>
      <c r="O30" s="48">
        <f t="shared" si="1"/>
        <v>3.4093407808521259</v>
      </c>
      <c r="P30" s="9"/>
    </row>
    <row r="31" spans="1:16">
      <c r="A31" s="12"/>
      <c r="B31" s="25">
        <v>331.2</v>
      </c>
      <c r="C31" s="20" t="s">
        <v>36</v>
      </c>
      <c r="D31" s="47">
        <v>2790</v>
      </c>
      <c r="E31" s="47">
        <v>291979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294769</v>
      </c>
      <c r="O31" s="48">
        <f t="shared" si="1"/>
        <v>0.46563157528923377</v>
      </c>
      <c r="P31" s="9"/>
    </row>
    <row r="32" spans="1:16">
      <c r="A32" s="12"/>
      <c r="B32" s="25">
        <v>331.39</v>
      </c>
      <c r="C32" s="20" t="s">
        <v>40</v>
      </c>
      <c r="D32" s="47">
        <v>0</v>
      </c>
      <c r="E32" s="47">
        <v>1251616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8" si="6">SUM(D32:M32)</f>
        <v>1251616</v>
      </c>
      <c r="O32" s="48">
        <f t="shared" si="1"/>
        <v>1.9771140443439086</v>
      </c>
      <c r="P32" s="9"/>
    </row>
    <row r="33" spans="1:16">
      <c r="A33" s="12"/>
      <c r="B33" s="25">
        <v>331.42</v>
      </c>
      <c r="C33" s="20" t="s">
        <v>41</v>
      </c>
      <c r="D33" s="47">
        <v>0</v>
      </c>
      <c r="E33" s="47">
        <v>3922801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3922801</v>
      </c>
      <c r="O33" s="48">
        <f t="shared" si="1"/>
        <v>6.1966489324731615</v>
      </c>
      <c r="P33" s="9"/>
    </row>
    <row r="34" spans="1:16">
      <c r="A34" s="12"/>
      <c r="B34" s="25">
        <v>331.49</v>
      </c>
      <c r="C34" s="20" t="s">
        <v>42</v>
      </c>
      <c r="D34" s="47">
        <v>0</v>
      </c>
      <c r="E34" s="47">
        <v>156653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156653</v>
      </c>
      <c r="O34" s="48">
        <f t="shared" si="1"/>
        <v>0.24745676500508648</v>
      </c>
      <c r="P34" s="9"/>
    </row>
    <row r="35" spans="1:16">
      <c r="A35" s="12"/>
      <c r="B35" s="25">
        <v>331.5</v>
      </c>
      <c r="C35" s="20" t="s">
        <v>38</v>
      </c>
      <c r="D35" s="47">
        <v>0</v>
      </c>
      <c r="E35" s="47">
        <v>4653844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4653844</v>
      </c>
      <c r="O35" s="48">
        <f t="shared" si="1"/>
        <v>7.3514403240176165</v>
      </c>
      <c r="P35" s="9"/>
    </row>
    <row r="36" spans="1:16">
      <c r="A36" s="12"/>
      <c r="B36" s="25">
        <v>331.65</v>
      </c>
      <c r="C36" s="20" t="s">
        <v>43</v>
      </c>
      <c r="D36" s="47">
        <v>386203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386203</v>
      </c>
      <c r="O36" s="48">
        <f t="shared" si="1"/>
        <v>0.6100652079134099</v>
      </c>
      <c r="P36" s="9"/>
    </row>
    <row r="37" spans="1:16">
      <c r="A37" s="12"/>
      <c r="B37" s="25">
        <v>331.69</v>
      </c>
      <c r="C37" s="20" t="s">
        <v>44</v>
      </c>
      <c r="D37" s="47">
        <v>52910</v>
      </c>
      <c r="E37" s="47">
        <v>2313717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2366627</v>
      </c>
      <c r="O37" s="48">
        <f t="shared" ref="O37:O68" si="7">(N37/O$134)</f>
        <v>3.7384401281411321</v>
      </c>
      <c r="P37" s="9"/>
    </row>
    <row r="38" spans="1:16">
      <c r="A38" s="12"/>
      <c r="B38" s="25">
        <v>334.2</v>
      </c>
      <c r="C38" s="20" t="s">
        <v>39</v>
      </c>
      <c r="D38" s="47">
        <v>0</v>
      </c>
      <c r="E38" s="47">
        <v>484562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484562</v>
      </c>
      <c r="O38" s="48">
        <f t="shared" si="7"/>
        <v>0.76543791031384467</v>
      </c>
      <c r="P38" s="9"/>
    </row>
    <row r="39" spans="1:16">
      <c r="A39" s="12"/>
      <c r="B39" s="25">
        <v>334.34</v>
      </c>
      <c r="C39" s="20" t="s">
        <v>45</v>
      </c>
      <c r="D39" s="47">
        <v>0</v>
      </c>
      <c r="E39" s="47">
        <v>159771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159771</v>
      </c>
      <c r="O39" s="48">
        <f t="shared" si="7"/>
        <v>0.25238211079026684</v>
      </c>
      <c r="P39" s="9"/>
    </row>
    <row r="40" spans="1:16">
      <c r="A40" s="12"/>
      <c r="B40" s="25">
        <v>334.39</v>
      </c>
      <c r="C40" s="20" t="s">
        <v>46</v>
      </c>
      <c r="D40" s="47">
        <v>343997</v>
      </c>
      <c r="E40" s="47">
        <v>667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5" si="8">SUM(D40:M40)</f>
        <v>344664</v>
      </c>
      <c r="O40" s="48">
        <f t="shared" si="7"/>
        <v>0.54444816539557572</v>
      </c>
      <c r="P40" s="9"/>
    </row>
    <row r="41" spans="1:16">
      <c r="A41" s="12"/>
      <c r="B41" s="25">
        <v>334.49</v>
      </c>
      <c r="C41" s="20" t="s">
        <v>47</v>
      </c>
      <c r="D41" s="47">
        <v>0</v>
      </c>
      <c r="E41" s="47">
        <v>2931134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2931134</v>
      </c>
      <c r="O41" s="48">
        <f t="shared" si="7"/>
        <v>4.6301630829694878</v>
      </c>
      <c r="P41" s="9"/>
    </row>
    <row r="42" spans="1:16">
      <c r="A42" s="12"/>
      <c r="B42" s="25">
        <v>334.5</v>
      </c>
      <c r="C42" s="20" t="s">
        <v>48</v>
      </c>
      <c r="D42" s="47">
        <v>0</v>
      </c>
      <c r="E42" s="47">
        <v>1184712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1184712</v>
      </c>
      <c r="O42" s="48">
        <f t="shared" si="7"/>
        <v>1.8714292032881974</v>
      </c>
      <c r="P42" s="9"/>
    </row>
    <row r="43" spans="1:16">
      <c r="A43" s="12"/>
      <c r="B43" s="25">
        <v>334.69</v>
      </c>
      <c r="C43" s="20" t="s">
        <v>49</v>
      </c>
      <c r="D43" s="47">
        <v>0</v>
      </c>
      <c r="E43" s="47">
        <v>2283832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2283832</v>
      </c>
      <c r="O43" s="48">
        <f t="shared" si="7"/>
        <v>3.6076530837909049</v>
      </c>
      <c r="P43" s="9"/>
    </row>
    <row r="44" spans="1:16">
      <c r="A44" s="12"/>
      <c r="B44" s="25">
        <v>334.7</v>
      </c>
      <c r="C44" s="20" t="s">
        <v>50</v>
      </c>
      <c r="D44" s="47">
        <v>0</v>
      </c>
      <c r="E44" s="47">
        <v>2300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2300</v>
      </c>
      <c r="O44" s="48">
        <f t="shared" si="7"/>
        <v>3.6331928498764716E-3</v>
      </c>
      <c r="P44" s="9"/>
    </row>
    <row r="45" spans="1:16">
      <c r="A45" s="12"/>
      <c r="B45" s="25">
        <v>334.82</v>
      </c>
      <c r="C45" s="20" t="s">
        <v>225</v>
      </c>
      <c r="D45" s="47">
        <v>0</v>
      </c>
      <c r="E45" s="47">
        <v>1690029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1690029</v>
      </c>
      <c r="O45" s="48">
        <f t="shared" si="7"/>
        <v>2.6696527299495143</v>
      </c>
      <c r="P45" s="9"/>
    </row>
    <row r="46" spans="1:16">
      <c r="A46" s="12"/>
      <c r="B46" s="25">
        <v>334.9</v>
      </c>
      <c r="C46" s="20" t="s">
        <v>51</v>
      </c>
      <c r="D46" s="47">
        <v>42560</v>
      </c>
      <c r="E46" s="47">
        <v>875295</v>
      </c>
      <c r="F46" s="47">
        <v>0</v>
      </c>
      <c r="G46" s="47">
        <v>0</v>
      </c>
      <c r="H46" s="47">
        <v>0</v>
      </c>
      <c r="I46" s="47">
        <v>635427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1553282</v>
      </c>
      <c r="O46" s="48">
        <f t="shared" si="7"/>
        <v>2.4536404592355763</v>
      </c>
      <c r="P46" s="9"/>
    </row>
    <row r="47" spans="1:16">
      <c r="A47" s="12"/>
      <c r="B47" s="25">
        <v>335.12</v>
      </c>
      <c r="C47" s="20" t="s">
        <v>179</v>
      </c>
      <c r="D47" s="47">
        <v>9125377</v>
      </c>
      <c r="E47" s="47">
        <v>0</v>
      </c>
      <c r="F47" s="47">
        <v>4219000</v>
      </c>
      <c r="G47" s="47">
        <v>210000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13554377</v>
      </c>
      <c r="O47" s="48">
        <f t="shared" si="7"/>
        <v>21.41115895692613</v>
      </c>
      <c r="P47" s="9"/>
    </row>
    <row r="48" spans="1:16">
      <c r="A48" s="12"/>
      <c r="B48" s="25">
        <v>335.13</v>
      </c>
      <c r="C48" s="20" t="s">
        <v>180</v>
      </c>
      <c r="D48" s="47">
        <v>103000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103000</v>
      </c>
      <c r="O48" s="48">
        <f t="shared" si="7"/>
        <v>0.16270385371185939</v>
      </c>
      <c r="P48" s="9"/>
    </row>
    <row r="49" spans="1:16">
      <c r="A49" s="12"/>
      <c r="B49" s="25">
        <v>335.14</v>
      </c>
      <c r="C49" s="20" t="s">
        <v>181</v>
      </c>
      <c r="D49" s="47">
        <v>265623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265623</v>
      </c>
      <c r="O49" s="48">
        <f t="shared" si="7"/>
        <v>0.41959112363597301</v>
      </c>
      <c r="P49" s="9"/>
    </row>
    <row r="50" spans="1:16">
      <c r="A50" s="12"/>
      <c r="B50" s="25">
        <v>335.15</v>
      </c>
      <c r="C50" s="20" t="s">
        <v>182</v>
      </c>
      <c r="D50" s="47">
        <v>194692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194692</v>
      </c>
      <c r="O50" s="48">
        <f t="shared" si="7"/>
        <v>0.30754503579484782</v>
      </c>
      <c r="P50" s="9"/>
    </row>
    <row r="51" spans="1:16">
      <c r="A51" s="12"/>
      <c r="B51" s="25">
        <v>335.16</v>
      </c>
      <c r="C51" s="20" t="s">
        <v>183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0.70531330759558453</v>
      </c>
      <c r="P51" s="9"/>
    </row>
    <row r="52" spans="1:16">
      <c r="A52" s="12"/>
      <c r="B52" s="25">
        <v>335.18</v>
      </c>
      <c r="C52" s="20" t="s">
        <v>184</v>
      </c>
      <c r="D52" s="47">
        <v>27671371</v>
      </c>
      <c r="E52" s="47">
        <v>0</v>
      </c>
      <c r="F52" s="47">
        <v>2848129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30519500</v>
      </c>
      <c r="O52" s="48">
        <f t="shared" si="7"/>
        <v>48.210099644263032</v>
      </c>
      <c r="P52" s="9"/>
    </row>
    <row r="53" spans="1:16">
      <c r="A53" s="12"/>
      <c r="B53" s="25">
        <v>335.19</v>
      </c>
      <c r="C53" s="20" t="s">
        <v>185</v>
      </c>
      <c r="D53" s="47">
        <v>96507</v>
      </c>
      <c r="E53" s="47">
        <v>85582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182089</v>
      </c>
      <c r="O53" s="48">
        <f t="shared" si="7"/>
        <v>0.2876367186265899</v>
      </c>
      <c r="P53" s="9"/>
    </row>
    <row r="54" spans="1:16">
      <c r="A54" s="12"/>
      <c r="B54" s="25">
        <v>335.21</v>
      </c>
      <c r="C54" s="20" t="s">
        <v>58</v>
      </c>
      <c r="D54" s="47">
        <v>0</v>
      </c>
      <c r="E54" s="47">
        <v>62220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62220</v>
      </c>
      <c r="O54" s="48">
        <f t="shared" si="7"/>
        <v>9.8285764834484368E-2</v>
      </c>
      <c r="P54" s="9"/>
    </row>
    <row r="55" spans="1:16">
      <c r="A55" s="12"/>
      <c r="B55" s="25">
        <v>335.49</v>
      </c>
      <c r="C55" s="20" t="s">
        <v>59</v>
      </c>
      <c r="D55" s="47">
        <v>173224</v>
      </c>
      <c r="E55" s="47">
        <v>9535019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9708243</v>
      </c>
      <c r="O55" s="48">
        <f t="shared" si="7"/>
        <v>15.335616979331872</v>
      </c>
      <c r="P55" s="9"/>
    </row>
    <row r="56" spans="1:16">
      <c r="A56" s="12"/>
      <c r="B56" s="25">
        <v>338</v>
      </c>
      <c r="C56" s="20" t="s">
        <v>63</v>
      </c>
      <c r="D56" s="47">
        <v>0</v>
      </c>
      <c r="E56" s="47">
        <v>7187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7187</v>
      </c>
      <c r="O56" s="48">
        <f t="shared" si="7"/>
        <v>1.1352937831331391E-2</v>
      </c>
      <c r="P56" s="9"/>
    </row>
    <row r="57" spans="1:16">
      <c r="A57" s="12"/>
      <c r="B57" s="25">
        <v>339</v>
      </c>
      <c r="C57" s="20" t="s">
        <v>64</v>
      </c>
      <c r="D57" s="47">
        <v>1642266</v>
      </c>
      <c r="E57" s="47">
        <v>739757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2382023</v>
      </c>
      <c r="O57" s="48">
        <f t="shared" si="7"/>
        <v>3.7627604051483923</v>
      </c>
      <c r="P57" s="9"/>
    </row>
    <row r="58" spans="1:16" ht="15.75">
      <c r="A58" s="29" t="s">
        <v>69</v>
      </c>
      <c r="B58" s="30"/>
      <c r="C58" s="31"/>
      <c r="D58" s="32">
        <f t="shared" ref="D58:M58" si="9">SUM(D59:D107)</f>
        <v>43957160</v>
      </c>
      <c r="E58" s="32">
        <f t="shared" si="9"/>
        <v>15252551</v>
      </c>
      <c r="F58" s="32">
        <f t="shared" si="9"/>
        <v>0</v>
      </c>
      <c r="G58" s="32">
        <f t="shared" si="9"/>
        <v>0</v>
      </c>
      <c r="H58" s="32">
        <f t="shared" si="9"/>
        <v>0</v>
      </c>
      <c r="I58" s="32">
        <f t="shared" si="9"/>
        <v>107060661</v>
      </c>
      <c r="J58" s="32">
        <f t="shared" si="9"/>
        <v>65228057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>SUM(D58:M58)</f>
        <v>231498429</v>
      </c>
      <c r="O58" s="46">
        <f t="shared" si="7"/>
        <v>365.68627695671131</v>
      </c>
      <c r="P58" s="10"/>
    </row>
    <row r="59" spans="1:16">
      <c r="A59" s="12"/>
      <c r="B59" s="25">
        <v>341.1</v>
      </c>
      <c r="C59" s="20" t="s">
        <v>186</v>
      </c>
      <c r="D59" s="47">
        <v>2905015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2905015</v>
      </c>
      <c r="O59" s="48">
        <f t="shared" si="7"/>
        <v>4.5889042290364772</v>
      </c>
      <c r="P59" s="9"/>
    </row>
    <row r="60" spans="1:16">
      <c r="A60" s="12"/>
      <c r="B60" s="25">
        <v>341.15</v>
      </c>
      <c r="C60" s="20" t="s">
        <v>187</v>
      </c>
      <c r="D60" s="47">
        <v>0</v>
      </c>
      <c r="E60" s="47">
        <v>1075094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107" si="10">SUM(D60:M60)</f>
        <v>1075094</v>
      </c>
      <c r="O60" s="48">
        <f t="shared" si="7"/>
        <v>1.6982712320630848</v>
      </c>
      <c r="P60" s="9"/>
    </row>
    <row r="61" spans="1:16">
      <c r="A61" s="12"/>
      <c r="B61" s="25">
        <v>341.2</v>
      </c>
      <c r="C61" s="20" t="s">
        <v>226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65228057</v>
      </c>
      <c r="K61" s="47">
        <v>0</v>
      </c>
      <c r="L61" s="47">
        <v>0</v>
      </c>
      <c r="M61" s="47">
        <v>0</v>
      </c>
      <c r="N61" s="47">
        <f t="shared" si="10"/>
        <v>65228057</v>
      </c>
      <c r="O61" s="48">
        <f t="shared" si="7"/>
        <v>103.03743926249345</v>
      </c>
      <c r="P61" s="9"/>
    </row>
    <row r="62" spans="1:16">
      <c r="A62" s="12"/>
      <c r="B62" s="25">
        <v>341.51</v>
      </c>
      <c r="C62" s="20" t="s">
        <v>188</v>
      </c>
      <c r="D62" s="47">
        <v>5316286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5316286</v>
      </c>
      <c r="O62" s="48">
        <f t="shared" si="7"/>
        <v>8.3978662100427766</v>
      </c>
      <c r="P62" s="9"/>
    </row>
    <row r="63" spans="1:16">
      <c r="A63" s="12"/>
      <c r="B63" s="25">
        <v>341.52</v>
      </c>
      <c r="C63" s="20" t="s">
        <v>189</v>
      </c>
      <c r="D63" s="47">
        <v>386634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386634</v>
      </c>
      <c r="O63" s="48">
        <f t="shared" si="7"/>
        <v>0.61074603666049554</v>
      </c>
      <c r="P63" s="9"/>
    </row>
    <row r="64" spans="1:16">
      <c r="A64" s="12"/>
      <c r="B64" s="25">
        <v>341.55</v>
      </c>
      <c r="C64" s="20" t="s">
        <v>191</v>
      </c>
      <c r="D64" s="47">
        <v>2429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2429</v>
      </c>
      <c r="O64" s="48">
        <f t="shared" si="7"/>
        <v>3.8369675792825865E-3</v>
      </c>
      <c r="P64" s="9"/>
    </row>
    <row r="65" spans="1:16">
      <c r="A65" s="12"/>
      <c r="B65" s="25">
        <v>341.8</v>
      </c>
      <c r="C65" s="20" t="s">
        <v>192</v>
      </c>
      <c r="D65" s="47">
        <v>1076600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1076600</v>
      </c>
      <c r="O65" s="48">
        <f t="shared" si="7"/>
        <v>1.7006501835552215</v>
      </c>
      <c r="P65" s="9"/>
    </row>
    <row r="66" spans="1:16">
      <c r="A66" s="12"/>
      <c r="B66" s="25">
        <v>341.9</v>
      </c>
      <c r="C66" s="20" t="s">
        <v>193</v>
      </c>
      <c r="D66" s="47">
        <v>1082065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1082065</v>
      </c>
      <c r="O66" s="48">
        <f t="shared" si="7"/>
        <v>1.7092829656963409</v>
      </c>
      <c r="P66" s="9"/>
    </row>
    <row r="67" spans="1:16">
      <c r="A67" s="12"/>
      <c r="B67" s="25">
        <v>342.1</v>
      </c>
      <c r="C67" s="20" t="s">
        <v>80</v>
      </c>
      <c r="D67" s="47">
        <v>6057220</v>
      </c>
      <c r="E67" s="47">
        <v>277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6057497</v>
      </c>
      <c r="O67" s="48">
        <f t="shared" si="7"/>
        <v>9.5687194732818153</v>
      </c>
      <c r="P67" s="9"/>
    </row>
    <row r="68" spans="1:16">
      <c r="A68" s="12"/>
      <c r="B68" s="25">
        <v>342.3</v>
      </c>
      <c r="C68" s="20" t="s">
        <v>81</v>
      </c>
      <c r="D68" s="47">
        <v>801431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801431</v>
      </c>
      <c r="O68" s="48">
        <f t="shared" si="7"/>
        <v>1.2659797299431959</v>
      </c>
      <c r="P68" s="9"/>
    </row>
    <row r="69" spans="1:16">
      <c r="A69" s="12"/>
      <c r="B69" s="25">
        <v>342.4</v>
      </c>
      <c r="C69" s="20" t="s">
        <v>82</v>
      </c>
      <c r="D69" s="47">
        <v>0</v>
      </c>
      <c r="E69" s="47">
        <v>2463751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2463751</v>
      </c>
      <c r="O69" s="48">
        <f t="shared" ref="O69:O100" si="11">(N69/O$134)</f>
        <v>3.8918619639460896</v>
      </c>
      <c r="P69" s="9"/>
    </row>
    <row r="70" spans="1:16">
      <c r="A70" s="12"/>
      <c r="B70" s="25">
        <v>342.5</v>
      </c>
      <c r="C70" s="20" t="s">
        <v>83</v>
      </c>
      <c r="D70" s="47">
        <v>175</v>
      </c>
      <c r="E70" s="47">
        <v>1238700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1238875</v>
      </c>
      <c r="O70" s="48">
        <f t="shared" si="11"/>
        <v>1.9569877356046581</v>
      </c>
      <c r="P70" s="9"/>
    </row>
    <row r="71" spans="1:16">
      <c r="A71" s="12"/>
      <c r="B71" s="25">
        <v>342.6</v>
      </c>
      <c r="C71" s="20" t="s">
        <v>84</v>
      </c>
      <c r="D71" s="47">
        <v>17880722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17880722</v>
      </c>
      <c r="O71" s="48">
        <f t="shared" si="11"/>
        <v>28.245265791751706</v>
      </c>
      <c r="P71" s="9"/>
    </row>
    <row r="72" spans="1:16">
      <c r="A72" s="12"/>
      <c r="B72" s="25">
        <v>342.9</v>
      </c>
      <c r="C72" s="20" t="s">
        <v>85</v>
      </c>
      <c r="D72" s="47">
        <v>3337559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3337559</v>
      </c>
      <c r="O72" s="48">
        <f t="shared" si="11"/>
        <v>5.2721719542786376</v>
      </c>
      <c r="P72" s="9"/>
    </row>
    <row r="73" spans="1:16">
      <c r="A73" s="12"/>
      <c r="B73" s="25">
        <v>343.4</v>
      </c>
      <c r="C73" s="20" t="s">
        <v>86</v>
      </c>
      <c r="D73" s="47">
        <v>1248</v>
      </c>
      <c r="E73" s="47">
        <v>0</v>
      </c>
      <c r="F73" s="47">
        <v>0</v>
      </c>
      <c r="G73" s="47">
        <v>0</v>
      </c>
      <c r="H73" s="47">
        <v>0</v>
      </c>
      <c r="I73" s="47">
        <v>65041048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65042296</v>
      </c>
      <c r="O73" s="48">
        <f t="shared" si="11"/>
        <v>102.74400207249957</v>
      </c>
      <c r="P73" s="9"/>
    </row>
    <row r="74" spans="1:16">
      <c r="A74" s="12"/>
      <c r="B74" s="25">
        <v>343.6</v>
      </c>
      <c r="C74" s="20" t="s">
        <v>87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36590939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36590939</v>
      </c>
      <c r="O74" s="48">
        <f t="shared" si="11"/>
        <v>57.800842584811356</v>
      </c>
      <c r="P74" s="9"/>
    </row>
    <row r="75" spans="1:16">
      <c r="A75" s="12"/>
      <c r="B75" s="25">
        <v>343.7</v>
      </c>
      <c r="C75" s="20" t="s">
        <v>88</v>
      </c>
      <c r="D75" s="47">
        <v>0</v>
      </c>
      <c r="E75" s="47">
        <v>319505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319505</v>
      </c>
      <c r="O75" s="48">
        <f t="shared" si="11"/>
        <v>0.50470577456512267</v>
      </c>
      <c r="P75" s="9"/>
    </row>
    <row r="76" spans="1:16">
      <c r="A76" s="12"/>
      <c r="B76" s="25">
        <v>343.9</v>
      </c>
      <c r="C76" s="20" t="s">
        <v>89</v>
      </c>
      <c r="D76" s="47">
        <v>3135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3135</v>
      </c>
      <c r="O76" s="48">
        <f t="shared" si="11"/>
        <v>4.9521998192881469E-3</v>
      </c>
      <c r="P76" s="9"/>
    </row>
    <row r="77" spans="1:16">
      <c r="A77" s="12"/>
      <c r="B77" s="25">
        <v>344.9</v>
      </c>
      <c r="C77" s="20" t="s">
        <v>194</v>
      </c>
      <c r="D77" s="47">
        <v>553</v>
      </c>
      <c r="E77" s="47">
        <v>649319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649872</v>
      </c>
      <c r="O77" s="48">
        <f t="shared" si="11"/>
        <v>1.0265696972760532</v>
      </c>
      <c r="P77" s="9"/>
    </row>
    <row r="78" spans="1:16">
      <c r="A78" s="12"/>
      <c r="B78" s="25">
        <v>346.2</v>
      </c>
      <c r="C78" s="20" t="s">
        <v>91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5428674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5428674</v>
      </c>
      <c r="O78" s="48">
        <f t="shared" si="11"/>
        <v>8.5753998091783927</v>
      </c>
      <c r="P78" s="9"/>
    </row>
    <row r="79" spans="1:16">
      <c r="A79" s="12"/>
      <c r="B79" s="25">
        <v>346.9</v>
      </c>
      <c r="C79" s="20" t="s">
        <v>92</v>
      </c>
      <c r="D79" s="47">
        <v>1040170</v>
      </c>
      <c r="E79" s="47">
        <v>132507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1172677</v>
      </c>
      <c r="O79" s="48">
        <f t="shared" si="11"/>
        <v>1.8524181267889526</v>
      </c>
      <c r="P79" s="9"/>
    </row>
    <row r="80" spans="1:16">
      <c r="A80" s="12"/>
      <c r="B80" s="25">
        <v>347.2</v>
      </c>
      <c r="C80" s="20" t="s">
        <v>93</v>
      </c>
      <c r="D80" s="47">
        <v>364</v>
      </c>
      <c r="E80" s="47">
        <v>503959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504323</v>
      </c>
      <c r="O80" s="48">
        <f t="shared" si="11"/>
        <v>0.79665335549054417</v>
      </c>
      <c r="P80" s="9"/>
    </row>
    <row r="81" spans="1:16">
      <c r="A81" s="12"/>
      <c r="B81" s="25">
        <v>348.11</v>
      </c>
      <c r="C81" s="20" t="s">
        <v>195</v>
      </c>
      <c r="D81" s="47">
        <v>0</v>
      </c>
      <c r="E81" s="47">
        <v>98919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98919</v>
      </c>
      <c r="O81" s="48">
        <f t="shared" si="11"/>
        <v>0.15625730587692638</v>
      </c>
      <c r="P81" s="9"/>
    </row>
    <row r="82" spans="1:16">
      <c r="A82" s="12"/>
      <c r="B82" s="25">
        <v>348.12</v>
      </c>
      <c r="C82" s="20" t="s">
        <v>196</v>
      </c>
      <c r="D82" s="47">
        <v>0</v>
      </c>
      <c r="E82" s="47">
        <v>308545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99" si="12">SUM(D82:M82)</f>
        <v>308545</v>
      </c>
      <c r="O82" s="48">
        <f t="shared" si="11"/>
        <v>0.48739282081092866</v>
      </c>
      <c r="P82" s="9"/>
    </row>
    <row r="83" spans="1:16">
      <c r="A83" s="12"/>
      <c r="B83" s="25">
        <v>348.13</v>
      </c>
      <c r="C83" s="20" t="s">
        <v>197</v>
      </c>
      <c r="D83" s="47">
        <v>2711</v>
      </c>
      <c r="E83" s="47">
        <v>815691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818402</v>
      </c>
      <c r="O83" s="48">
        <f t="shared" si="11"/>
        <v>1.2927879542280887</v>
      </c>
      <c r="P83" s="9"/>
    </row>
    <row r="84" spans="1:16">
      <c r="A84" s="12"/>
      <c r="B84" s="25">
        <v>348.21</v>
      </c>
      <c r="C84" s="20" t="s">
        <v>198</v>
      </c>
      <c r="D84" s="47">
        <v>0</v>
      </c>
      <c r="E84" s="47">
        <v>200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200</v>
      </c>
      <c r="O84" s="48">
        <f t="shared" si="11"/>
        <v>3.1592981303273662E-4</v>
      </c>
      <c r="P84" s="9"/>
    </row>
    <row r="85" spans="1:16">
      <c r="A85" s="12"/>
      <c r="B85" s="25">
        <v>348.22</v>
      </c>
      <c r="C85" s="20" t="s">
        <v>199</v>
      </c>
      <c r="D85" s="47">
        <v>0</v>
      </c>
      <c r="E85" s="47">
        <v>71272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71272</v>
      </c>
      <c r="O85" s="48">
        <f t="shared" si="11"/>
        <v>0.11258474817234602</v>
      </c>
      <c r="P85" s="9"/>
    </row>
    <row r="86" spans="1:16">
      <c r="A86" s="12"/>
      <c r="B86" s="25">
        <v>348.23</v>
      </c>
      <c r="C86" s="20" t="s">
        <v>200</v>
      </c>
      <c r="D86" s="47">
        <v>48763</v>
      </c>
      <c r="E86" s="47">
        <v>477669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526432</v>
      </c>
      <c r="O86" s="48">
        <f t="shared" si="11"/>
        <v>0.83157781667224806</v>
      </c>
      <c r="P86" s="9"/>
    </row>
    <row r="87" spans="1:16">
      <c r="A87" s="12"/>
      <c r="B87" s="25">
        <v>348.31</v>
      </c>
      <c r="C87" s="20" t="s">
        <v>201</v>
      </c>
      <c r="D87" s="47">
        <v>0</v>
      </c>
      <c r="E87" s="47">
        <v>2485648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2485648</v>
      </c>
      <c r="O87" s="48">
        <f t="shared" si="11"/>
        <v>3.9264515395259787</v>
      </c>
      <c r="P87" s="9"/>
    </row>
    <row r="88" spans="1:16">
      <c r="A88" s="12"/>
      <c r="B88" s="25">
        <v>348.32</v>
      </c>
      <c r="C88" s="20" t="s">
        <v>202</v>
      </c>
      <c r="D88" s="47">
        <v>0</v>
      </c>
      <c r="E88" s="47">
        <v>48294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48294</v>
      </c>
      <c r="O88" s="48">
        <f t="shared" si="11"/>
        <v>7.6287571953014915E-2</v>
      </c>
      <c r="P88" s="9"/>
    </row>
    <row r="89" spans="1:16">
      <c r="A89" s="12"/>
      <c r="B89" s="25">
        <v>348.41</v>
      </c>
      <c r="C89" s="20" t="s">
        <v>203</v>
      </c>
      <c r="D89" s="47">
        <v>0</v>
      </c>
      <c r="E89" s="47">
        <v>1413043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1413043</v>
      </c>
      <c r="O89" s="48">
        <f t="shared" si="11"/>
        <v>2.2321120539860866</v>
      </c>
      <c r="P89" s="9"/>
    </row>
    <row r="90" spans="1:16">
      <c r="A90" s="12"/>
      <c r="B90" s="25">
        <v>348.42</v>
      </c>
      <c r="C90" s="20" t="s">
        <v>204</v>
      </c>
      <c r="D90" s="47">
        <v>0</v>
      </c>
      <c r="E90" s="47">
        <v>942557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942557</v>
      </c>
      <c r="O90" s="48">
        <f t="shared" si="11"/>
        <v>1.4889092839134859</v>
      </c>
      <c r="P90" s="9"/>
    </row>
    <row r="91" spans="1:16">
      <c r="A91" s="12"/>
      <c r="B91" s="25">
        <v>348.43</v>
      </c>
      <c r="C91" s="20" t="s">
        <v>230</v>
      </c>
      <c r="D91" s="47">
        <v>0</v>
      </c>
      <c r="E91" s="47">
        <v>225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225</v>
      </c>
      <c r="O91" s="48">
        <f t="shared" si="11"/>
        <v>3.5542103966182875E-4</v>
      </c>
      <c r="P91" s="9"/>
    </row>
    <row r="92" spans="1:16">
      <c r="A92" s="12"/>
      <c r="B92" s="25">
        <v>348.48</v>
      </c>
      <c r="C92" s="20" t="s">
        <v>205</v>
      </c>
      <c r="D92" s="47">
        <v>0</v>
      </c>
      <c r="E92" s="47">
        <v>192473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192473</v>
      </c>
      <c r="O92" s="48">
        <f t="shared" si="11"/>
        <v>0.30403979451924962</v>
      </c>
      <c r="P92" s="9"/>
    </row>
    <row r="93" spans="1:16">
      <c r="A93" s="12"/>
      <c r="B93" s="25">
        <v>348.52</v>
      </c>
      <c r="C93" s="20" t="s">
        <v>231</v>
      </c>
      <c r="D93" s="47">
        <v>0</v>
      </c>
      <c r="E93" s="47">
        <v>355134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355134</v>
      </c>
      <c r="O93" s="48">
        <f t="shared" si="11"/>
        <v>0.56098709110783951</v>
      </c>
      <c r="P93" s="9"/>
    </row>
    <row r="94" spans="1:16">
      <c r="A94" s="12"/>
      <c r="B94" s="25">
        <v>348.53</v>
      </c>
      <c r="C94" s="20" t="s">
        <v>232</v>
      </c>
      <c r="D94" s="47">
        <v>0</v>
      </c>
      <c r="E94" s="47">
        <v>1098788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1098788</v>
      </c>
      <c r="O94" s="48">
        <f t="shared" si="11"/>
        <v>1.7356994370130732</v>
      </c>
      <c r="P94" s="9"/>
    </row>
    <row r="95" spans="1:16">
      <c r="A95" s="12"/>
      <c r="B95" s="25">
        <v>348.61</v>
      </c>
      <c r="C95" s="20" t="s">
        <v>206</v>
      </c>
      <c r="D95" s="47">
        <v>0</v>
      </c>
      <c r="E95" s="47">
        <v>975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975</v>
      </c>
      <c r="O95" s="48">
        <f t="shared" si="11"/>
        <v>1.5401578385345911E-3</v>
      </c>
      <c r="P95" s="9"/>
    </row>
    <row r="96" spans="1:16">
      <c r="A96" s="12"/>
      <c r="B96" s="25">
        <v>348.62</v>
      </c>
      <c r="C96" s="20" t="s">
        <v>207</v>
      </c>
      <c r="D96" s="47">
        <v>0</v>
      </c>
      <c r="E96" s="47">
        <v>9477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9477</v>
      </c>
      <c r="O96" s="48">
        <f t="shared" si="11"/>
        <v>1.4970334190556225E-2</v>
      </c>
      <c r="P96" s="9"/>
    </row>
    <row r="97" spans="1:16">
      <c r="A97" s="12"/>
      <c r="B97" s="25">
        <v>348.63</v>
      </c>
      <c r="C97" s="20" t="s">
        <v>208</v>
      </c>
      <c r="D97" s="47">
        <v>12010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12010</v>
      </c>
      <c r="O97" s="48">
        <f t="shared" si="11"/>
        <v>1.8971585272615835E-2</v>
      </c>
      <c r="P97" s="9"/>
    </row>
    <row r="98" spans="1:16">
      <c r="A98" s="12"/>
      <c r="B98" s="25">
        <v>348.71</v>
      </c>
      <c r="C98" s="20" t="s">
        <v>209</v>
      </c>
      <c r="D98" s="47">
        <v>0</v>
      </c>
      <c r="E98" s="47">
        <v>404532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404532</v>
      </c>
      <c r="O98" s="48">
        <f t="shared" si="11"/>
        <v>0.63901859562879515</v>
      </c>
      <c r="P98" s="9"/>
    </row>
    <row r="99" spans="1:16">
      <c r="A99" s="12"/>
      <c r="B99" s="25">
        <v>348.72</v>
      </c>
      <c r="C99" s="20" t="s">
        <v>210</v>
      </c>
      <c r="D99" s="47">
        <v>0</v>
      </c>
      <c r="E99" s="47">
        <v>71828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71828</v>
      </c>
      <c r="O99" s="48">
        <f t="shared" si="11"/>
        <v>0.11346303305257704</v>
      </c>
      <c r="P99" s="9"/>
    </row>
    <row r="100" spans="1:16">
      <c r="A100" s="12"/>
      <c r="B100" s="25">
        <v>348.86</v>
      </c>
      <c r="C100" s="20" t="s">
        <v>211</v>
      </c>
      <c r="D100" s="47">
        <v>20382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20382</v>
      </c>
      <c r="O100" s="48">
        <f t="shared" si="11"/>
        <v>3.2196407246166195E-2</v>
      </c>
      <c r="P100" s="9"/>
    </row>
    <row r="101" spans="1:16">
      <c r="A101" s="12"/>
      <c r="B101" s="25">
        <v>348.88</v>
      </c>
      <c r="C101" s="20" t="s">
        <v>212</v>
      </c>
      <c r="D101" s="47">
        <v>782805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782805</v>
      </c>
      <c r="O101" s="48">
        <f t="shared" ref="O101:O132" si="13">(N101/O$134)</f>
        <v>1.236557186455457</v>
      </c>
      <c r="P101" s="9"/>
    </row>
    <row r="102" spans="1:16">
      <c r="A102" s="12"/>
      <c r="B102" s="25">
        <v>348.92099999999999</v>
      </c>
      <c r="C102" s="20" t="s">
        <v>213</v>
      </c>
      <c r="D102" s="47">
        <v>127144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127144</v>
      </c>
      <c r="O102" s="48">
        <f t="shared" si="13"/>
        <v>0.20084290074117134</v>
      </c>
      <c r="P102" s="9"/>
    </row>
    <row r="103" spans="1:16">
      <c r="A103" s="12"/>
      <c r="B103" s="25">
        <v>348.92200000000003</v>
      </c>
      <c r="C103" s="20" t="s">
        <v>214</v>
      </c>
      <c r="D103" s="47">
        <v>127144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127144</v>
      </c>
      <c r="O103" s="48">
        <f t="shared" si="13"/>
        <v>0.20084290074117134</v>
      </c>
      <c r="P103" s="9"/>
    </row>
    <row r="104" spans="1:16">
      <c r="A104" s="12"/>
      <c r="B104" s="25">
        <v>348.923</v>
      </c>
      <c r="C104" s="20" t="s">
        <v>215</v>
      </c>
      <c r="D104" s="47">
        <v>127144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127144</v>
      </c>
      <c r="O104" s="48">
        <f t="shared" si="13"/>
        <v>0.20084290074117134</v>
      </c>
      <c r="P104" s="9"/>
    </row>
    <row r="105" spans="1:16">
      <c r="A105" s="12"/>
      <c r="B105" s="25">
        <v>348.92399999999998</v>
      </c>
      <c r="C105" s="20" t="s">
        <v>216</v>
      </c>
      <c r="D105" s="47">
        <v>127144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127144</v>
      </c>
      <c r="O105" s="48">
        <f t="shared" si="13"/>
        <v>0.20084290074117134</v>
      </c>
      <c r="P105" s="9"/>
    </row>
    <row r="106" spans="1:16">
      <c r="A106" s="12"/>
      <c r="B106" s="25">
        <v>348.93</v>
      </c>
      <c r="C106" s="20" t="s">
        <v>217</v>
      </c>
      <c r="D106" s="47">
        <v>1636250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1636250</v>
      </c>
      <c r="O106" s="48">
        <f t="shared" si="13"/>
        <v>2.5847007828740769</v>
      </c>
      <c r="P106" s="9"/>
    </row>
    <row r="107" spans="1:16">
      <c r="A107" s="12"/>
      <c r="B107" s="25">
        <v>349</v>
      </c>
      <c r="C107" s="20" t="s">
        <v>1</v>
      </c>
      <c r="D107" s="47">
        <v>1054057</v>
      </c>
      <c r="E107" s="47">
        <v>74169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1128226</v>
      </c>
      <c r="O107" s="48">
        <f t="shared" si="13"/>
        <v>1.7822011461933618</v>
      </c>
      <c r="P107" s="9"/>
    </row>
    <row r="108" spans="1:16" ht="15.75">
      <c r="A108" s="29" t="s">
        <v>70</v>
      </c>
      <c r="B108" s="30"/>
      <c r="C108" s="31"/>
      <c r="D108" s="32">
        <f t="shared" ref="D108:M108" si="14">SUM(D109:D118)</f>
        <v>2003581</v>
      </c>
      <c r="E108" s="32">
        <f t="shared" si="14"/>
        <v>4101845</v>
      </c>
      <c r="F108" s="32">
        <f t="shared" si="14"/>
        <v>0</v>
      </c>
      <c r="G108" s="32">
        <f t="shared" si="14"/>
        <v>0</v>
      </c>
      <c r="H108" s="32">
        <f t="shared" si="14"/>
        <v>0</v>
      </c>
      <c r="I108" s="32">
        <f t="shared" si="14"/>
        <v>0</v>
      </c>
      <c r="J108" s="32">
        <f t="shared" si="14"/>
        <v>0</v>
      </c>
      <c r="K108" s="32">
        <f t="shared" si="14"/>
        <v>0</v>
      </c>
      <c r="L108" s="32">
        <f t="shared" si="14"/>
        <v>0</v>
      </c>
      <c r="M108" s="32">
        <f t="shared" si="14"/>
        <v>0</v>
      </c>
      <c r="N108" s="32">
        <f>SUM(D108:M108)</f>
        <v>6105426</v>
      </c>
      <c r="O108" s="46">
        <f t="shared" si="13"/>
        <v>9.6444304733260466</v>
      </c>
      <c r="P108" s="10"/>
    </row>
    <row r="109" spans="1:16">
      <c r="A109" s="13"/>
      <c r="B109" s="40">
        <v>351.1</v>
      </c>
      <c r="C109" s="21" t="s">
        <v>120</v>
      </c>
      <c r="D109" s="47">
        <v>513201</v>
      </c>
      <c r="E109" s="47">
        <v>600672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1113873</v>
      </c>
      <c r="O109" s="48">
        <f t="shared" si="13"/>
        <v>1.7595284431610674</v>
      </c>
      <c r="P109" s="9"/>
    </row>
    <row r="110" spans="1:16">
      <c r="A110" s="13"/>
      <c r="B110" s="40">
        <v>351.2</v>
      </c>
      <c r="C110" s="21" t="s">
        <v>150</v>
      </c>
      <c r="D110" s="47">
        <v>0</v>
      </c>
      <c r="E110" s="47">
        <v>414569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ref="N110:N118" si="15">SUM(D110:M110)</f>
        <v>414569</v>
      </c>
      <c r="O110" s="48">
        <f t="shared" si="13"/>
        <v>0.65487353329584297</v>
      </c>
      <c r="P110" s="9"/>
    </row>
    <row r="111" spans="1:16">
      <c r="A111" s="13"/>
      <c r="B111" s="40">
        <v>351.3</v>
      </c>
      <c r="C111" s="21" t="s">
        <v>233</v>
      </c>
      <c r="D111" s="47">
        <v>2073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2073</v>
      </c>
      <c r="O111" s="48">
        <f t="shared" si="13"/>
        <v>3.2746125120843152E-3</v>
      </c>
      <c r="P111" s="9"/>
    </row>
    <row r="112" spans="1:16">
      <c r="A112" s="13"/>
      <c r="B112" s="40">
        <v>351.4</v>
      </c>
      <c r="C112" s="21" t="s">
        <v>227</v>
      </c>
      <c r="D112" s="47">
        <v>0</v>
      </c>
      <c r="E112" s="47">
        <v>1750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1750</v>
      </c>
      <c r="O112" s="48">
        <f t="shared" si="13"/>
        <v>2.7643858640364455E-3</v>
      </c>
      <c r="P112" s="9"/>
    </row>
    <row r="113" spans="1:16">
      <c r="A113" s="13"/>
      <c r="B113" s="40">
        <v>351.5</v>
      </c>
      <c r="C113" s="21" t="s">
        <v>122</v>
      </c>
      <c r="D113" s="47">
        <v>409454</v>
      </c>
      <c r="E113" s="47">
        <v>898851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1308305</v>
      </c>
      <c r="O113" s="48">
        <f t="shared" si="13"/>
        <v>2.0666627701989726</v>
      </c>
      <c r="P113" s="9"/>
    </row>
    <row r="114" spans="1:16">
      <c r="A114" s="13"/>
      <c r="B114" s="40">
        <v>351.6</v>
      </c>
      <c r="C114" s="21" t="s">
        <v>123</v>
      </c>
      <c r="D114" s="47">
        <v>183626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183626</v>
      </c>
      <c r="O114" s="48">
        <f t="shared" si="13"/>
        <v>0.29006463923974651</v>
      </c>
      <c r="P114" s="9"/>
    </row>
    <row r="115" spans="1:16">
      <c r="A115" s="13"/>
      <c r="B115" s="40">
        <v>351.8</v>
      </c>
      <c r="C115" s="21" t="s">
        <v>218</v>
      </c>
      <c r="D115" s="47">
        <v>0</v>
      </c>
      <c r="E115" s="47">
        <v>563574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563574</v>
      </c>
      <c r="O115" s="48">
        <f t="shared" si="13"/>
        <v>0.89024914225055762</v>
      </c>
      <c r="P115" s="9"/>
    </row>
    <row r="116" spans="1:16">
      <c r="A116" s="13"/>
      <c r="B116" s="40">
        <v>354</v>
      </c>
      <c r="C116" s="21" t="s">
        <v>124</v>
      </c>
      <c r="D116" s="47">
        <v>0</v>
      </c>
      <c r="E116" s="47">
        <v>35528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35528</v>
      </c>
      <c r="O116" s="48">
        <f t="shared" si="13"/>
        <v>5.612177198713534E-2</v>
      </c>
      <c r="P116" s="9"/>
    </row>
    <row r="117" spans="1:16">
      <c r="A117" s="13"/>
      <c r="B117" s="40">
        <v>358.2</v>
      </c>
      <c r="C117" s="21" t="s">
        <v>219</v>
      </c>
      <c r="D117" s="47">
        <v>3132</v>
      </c>
      <c r="E117" s="47">
        <v>1160258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1163390</v>
      </c>
      <c r="O117" s="48">
        <f t="shared" si="13"/>
        <v>1.8377479259207774</v>
      </c>
      <c r="P117" s="9"/>
    </row>
    <row r="118" spans="1:16">
      <c r="A118" s="13"/>
      <c r="B118" s="40">
        <v>359</v>
      </c>
      <c r="C118" s="21" t="s">
        <v>126</v>
      </c>
      <c r="D118" s="47">
        <v>892095</v>
      </c>
      <c r="E118" s="47">
        <v>426643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1318738</v>
      </c>
      <c r="O118" s="48">
        <f t="shared" si="13"/>
        <v>2.0831432488958255</v>
      </c>
      <c r="P118" s="9"/>
    </row>
    <row r="119" spans="1:16" ht="15.75">
      <c r="A119" s="29" t="s">
        <v>4</v>
      </c>
      <c r="B119" s="30"/>
      <c r="C119" s="31"/>
      <c r="D119" s="32">
        <f t="shared" ref="D119:M119" si="16">SUM(D120:D126)</f>
        <v>17481643</v>
      </c>
      <c r="E119" s="32">
        <f t="shared" si="16"/>
        <v>11064481</v>
      </c>
      <c r="F119" s="32">
        <f t="shared" si="16"/>
        <v>151151</v>
      </c>
      <c r="G119" s="32">
        <f t="shared" si="16"/>
        <v>1144811</v>
      </c>
      <c r="H119" s="32">
        <f t="shared" si="16"/>
        <v>0</v>
      </c>
      <c r="I119" s="32">
        <f t="shared" si="16"/>
        <v>5989900</v>
      </c>
      <c r="J119" s="32">
        <f t="shared" si="16"/>
        <v>2137424</v>
      </c>
      <c r="K119" s="32">
        <f t="shared" si="16"/>
        <v>0</v>
      </c>
      <c r="L119" s="32">
        <f t="shared" si="16"/>
        <v>0</v>
      </c>
      <c r="M119" s="32">
        <f t="shared" si="16"/>
        <v>0</v>
      </c>
      <c r="N119" s="32">
        <f>SUM(D119:M119)</f>
        <v>37969410</v>
      </c>
      <c r="O119" s="46">
        <f t="shared" si="13"/>
        <v>59.978343011316603</v>
      </c>
      <c r="P119" s="10"/>
    </row>
    <row r="120" spans="1:16">
      <c r="A120" s="12"/>
      <c r="B120" s="25">
        <v>361.1</v>
      </c>
      <c r="C120" s="20" t="s">
        <v>128</v>
      </c>
      <c r="D120" s="47">
        <v>1425319</v>
      </c>
      <c r="E120" s="47">
        <v>3001215</v>
      </c>
      <c r="F120" s="47">
        <v>201090</v>
      </c>
      <c r="G120" s="47">
        <v>333545</v>
      </c>
      <c r="H120" s="47">
        <v>0</v>
      </c>
      <c r="I120" s="47">
        <v>3821568</v>
      </c>
      <c r="J120" s="47">
        <v>631872</v>
      </c>
      <c r="K120" s="47">
        <v>0</v>
      </c>
      <c r="L120" s="47">
        <v>0</v>
      </c>
      <c r="M120" s="47">
        <v>0</v>
      </c>
      <c r="N120" s="47">
        <f>SUM(D120:M120)</f>
        <v>9414609</v>
      </c>
      <c r="O120" s="48">
        <f t="shared" si="13"/>
        <v>14.871778305731599</v>
      </c>
      <c r="P120" s="9"/>
    </row>
    <row r="121" spans="1:16">
      <c r="A121" s="12"/>
      <c r="B121" s="25">
        <v>361.3</v>
      </c>
      <c r="C121" s="20" t="s">
        <v>129</v>
      </c>
      <c r="D121" s="47">
        <v>-207435</v>
      </c>
      <c r="E121" s="47">
        <v>-475548</v>
      </c>
      <c r="F121" s="47">
        <v>-49939</v>
      </c>
      <c r="G121" s="47">
        <v>-125823</v>
      </c>
      <c r="H121" s="47">
        <v>0</v>
      </c>
      <c r="I121" s="47">
        <v>-759805</v>
      </c>
      <c r="J121" s="47">
        <v>-124035</v>
      </c>
      <c r="K121" s="47">
        <v>0</v>
      </c>
      <c r="L121" s="47">
        <v>0</v>
      </c>
      <c r="M121" s="47">
        <v>0</v>
      </c>
      <c r="N121" s="47">
        <f t="shared" ref="N121:N126" si="17">SUM(D121:M121)</f>
        <v>-1742585</v>
      </c>
      <c r="O121" s="48">
        <f t="shared" si="13"/>
        <v>-2.7526727662182569</v>
      </c>
      <c r="P121" s="9"/>
    </row>
    <row r="122" spans="1:16">
      <c r="A122" s="12"/>
      <c r="B122" s="25">
        <v>362</v>
      </c>
      <c r="C122" s="20" t="s">
        <v>130</v>
      </c>
      <c r="D122" s="47">
        <v>1127280</v>
      </c>
      <c r="E122" s="47">
        <v>173632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1300912</v>
      </c>
      <c r="O122" s="48">
        <f t="shared" si="13"/>
        <v>2.0549844246602174</v>
      </c>
      <c r="P122" s="9"/>
    </row>
    <row r="123" spans="1:16">
      <c r="A123" s="12"/>
      <c r="B123" s="25">
        <v>364</v>
      </c>
      <c r="C123" s="20" t="s">
        <v>220</v>
      </c>
      <c r="D123" s="47">
        <v>231625</v>
      </c>
      <c r="E123" s="47">
        <v>0</v>
      </c>
      <c r="F123" s="47">
        <v>0</v>
      </c>
      <c r="G123" s="47">
        <v>0</v>
      </c>
      <c r="H123" s="47">
        <v>0</v>
      </c>
      <c r="I123" s="47">
        <v>-497453</v>
      </c>
      <c r="J123" s="47">
        <v>1044496</v>
      </c>
      <c r="K123" s="47">
        <v>0</v>
      </c>
      <c r="L123" s="47">
        <v>0</v>
      </c>
      <c r="M123" s="47">
        <v>0</v>
      </c>
      <c r="N123" s="47">
        <f t="shared" si="17"/>
        <v>778668</v>
      </c>
      <c r="O123" s="48">
        <f t="shared" si="13"/>
        <v>1.2300221782728749</v>
      </c>
      <c r="P123" s="9"/>
    </row>
    <row r="124" spans="1:16">
      <c r="A124" s="12"/>
      <c r="B124" s="25">
        <v>365</v>
      </c>
      <c r="C124" s="20" t="s">
        <v>221</v>
      </c>
      <c r="D124" s="47">
        <v>34663</v>
      </c>
      <c r="E124" s="47">
        <v>24046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58709</v>
      </c>
      <c r="O124" s="48">
        <f t="shared" si="13"/>
        <v>9.273961696669468E-2</v>
      </c>
      <c r="P124" s="9"/>
    </row>
    <row r="125" spans="1:16">
      <c r="A125" s="12"/>
      <c r="B125" s="25">
        <v>366</v>
      </c>
      <c r="C125" s="20" t="s">
        <v>133</v>
      </c>
      <c r="D125" s="47">
        <v>0</v>
      </c>
      <c r="E125" s="47">
        <v>17533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17533</v>
      </c>
      <c r="O125" s="48">
        <f t="shared" si="13"/>
        <v>2.7695987059514857E-2</v>
      </c>
      <c r="P125" s="9"/>
    </row>
    <row r="126" spans="1:16">
      <c r="A126" s="12"/>
      <c r="B126" s="25">
        <v>369.9</v>
      </c>
      <c r="C126" s="20" t="s">
        <v>134</v>
      </c>
      <c r="D126" s="47">
        <v>14870191</v>
      </c>
      <c r="E126" s="47">
        <v>8323603</v>
      </c>
      <c r="F126" s="47">
        <v>0</v>
      </c>
      <c r="G126" s="47">
        <v>937089</v>
      </c>
      <c r="H126" s="47">
        <v>0</v>
      </c>
      <c r="I126" s="47">
        <v>3425590</v>
      </c>
      <c r="J126" s="47">
        <v>585091</v>
      </c>
      <c r="K126" s="47">
        <v>0</v>
      </c>
      <c r="L126" s="47">
        <v>0</v>
      </c>
      <c r="M126" s="47">
        <v>0</v>
      </c>
      <c r="N126" s="47">
        <f t="shared" si="17"/>
        <v>28141564</v>
      </c>
      <c r="O126" s="48">
        <f t="shared" si="13"/>
        <v>44.453795264843961</v>
      </c>
      <c r="P126" s="9"/>
    </row>
    <row r="127" spans="1:16" ht="15.75">
      <c r="A127" s="29" t="s">
        <v>71</v>
      </c>
      <c r="B127" s="30"/>
      <c r="C127" s="31"/>
      <c r="D127" s="32">
        <f t="shared" ref="D127:M127" si="18">SUM(D128:D131)</f>
        <v>6483367</v>
      </c>
      <c r="E127" s="32">
        <f t="shared" si="18"/>
        <v>11520660</v>
      </c>
      <c r="F127" s="32">
        <f t="shared" si="18"/>
        <v>7946000</v>
      </c>
      <c r="G127" s="32">
        <f t="shared" si="18"/>
        <v>37565002</v>
      </c>
      <c r="H127" s="32">
        <f t="shared" si="18"/>
        <v>0</v>
      </c>
      <c r="I127" s="32">
        <f t="shared" si="18"/>
        <v>4368102</v>
      </c>
      <c r="J127" s="32">
        <f t="shared" si="18"/>
        <v>35693</v>
      </c>
      <c r="K127" s="32">
        <f t="shared" si="18"/>
        <v>0</v>
      </c>
      <c r="L127" s="32">
        <f t="shared" si="18"/>
        <v>0</v>
      </c>
      <c r="M127" s="32">
        <f t="shared" si="18"/>
        <v>0</v>
      </c>
      <c r="N127" s="32">
        <f t="shared" ref="N127:N132" si="19">SUM(D127:M127)</f>
        <v>67918824</v>
      </c>
      <c r="O127" s="46">
        <f t="shared" si="13"/>
        <v>107.28790683861673</v>
      </c>
      <c r="P127" s="9"/>
    </row>
    <row r="128" spans="1:16">
      <c r="A128" s="12"/>
      <c r="B128" s="25">
        <v>381</v>
      </c>
      <c r="C128" s="20" t="s">
        <v>135</v>
      </c>
      <c r="D128" s="47">
        <v>6483367</v>
      </c>
      <c r="E128" s="47">
        <v>11463544</v>
      </c>
      <c r="F128" s="47">
        <v>7946000</v>
      </c>
      <c r="G128" s="47">
        <v>37511122</v>
      </c>
      <c r="H128" s="47">
        <v>0</v>
      </c>
      <c r="I128" s="47">
        <v>34396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63438429</v>
      </c>
      <c r="O128" s="48">
        <f t="shared" si="13"/>
        <v>100.2104550653027</v>
      </c>
      <c r="P128" s="9"/>
    </row>
    <row r="129" spans="1:119">
      <c r="A129" s="12"/>
      <c r="B129" s="25">
        <v>388.1</v>
      </c>
      <c r="C129" s="20" t="s">
        <v>136</v>
      </c>
      <c r="D129" s="47">
        <v>0</v>
      </c>
      <c r="E129" s="47">
        <v>57116</v>
      </c>
      <c r="F129" s="47">
        <v>0</v>
      </c>
      <c r="G129" s="47">
        <v>53880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110996</v>
      </c>
      <c r="O129" s="48">
        <f t="shared" si="13"/>
        <v>0.17533472763690819</v>
      </c>
      <c r="P129" s="9"/>
    </row>
    <row r="130" spans="1:119">
      <c r="A130" s="12"/>
      <c r="B130" s="25">
        <v>389.7</v>
      </c>
      <c r="C130" s="20" t="s">
        <v>222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4311391</v>
      </c>
      <c r="J130" s="47">
        <v>35693</v>
      </c>
      <c r="K130" s="47">
        <v>0</v>
      </c>
      <c r="L130" s="47">
        <v>0</v>
      </c>
      <c r="M130" s="47">
        <v>0</v>
      </c>
      <c r="N130" s="47">
        <f t="shared" si="19"/>
        <v>4347084</v>
      </c>
      <c r="O130" s="48">
        <f t="shared" si="13"/>
        <v>6.8668671767880047</v>
      </c>
      <c r="P130" s="9"/>
    </row>
    <row r="131" spans="1:119" ht="15.75" thickBot="1">
      <c r="A131" s="12"/>
      <c r="B131" s="25">
        <v>389.9</v>
      </c>
      <c r="C131" s="20" t="s">
        <v>234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22315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9"/>
        <v>22315</v>
      </c>
      <c r="O131" s="48">
        <f t="shared" si="13"/>
        <v>3.5249868889127595E-2</v>
      </c>
      <c r="P131" s="9"/>
    </row>
    <row r="132" spans="1:119" ht="16.5" thickBot="1">
      <c r="A132" s="14" t="s">
        <v>102</v>
      </c>
      <c r="B132" s="23"/>
      <c r="C132" s="22"/>
      <c r="D132" s="15">
        <f t="shared" ref="D132:M132" si="20">SUM(D5,D19,D29,D58,D108,D119,D127)</f>
        <v>293628255</v>
      </c>
      <c r="E132" s="15">
        <f t="shared" si="20"/>
        <v>222757018</v>
      </c>
      <c r="F132" s="15">
        <f t="shared" si="20"/>
        <v>16496280</v>
      </c>
      <c r="G132" s="15">
        <f t="shared" si="20"/>
        <v>38927476</v>
      </c>
      <c r="H132" s="15">
        <f t="shared" si="20"/>
        <v>0</v>
      </c>
      <c r="I132" s="15">
        <f t="shared" si="20"/>
        <v>118054090</v>
      </c>
      <c r="J132" s="15">
        <f t="shared" si="20"/>
        <v>67401174</v>
      </c>
      <c r="K132" s="15">
        <f t="shared" si="20"/>
        <v>0</v>
      </c>
      <c r="L132" s="15">
        <f t="shared" si="20"/>
        <v>0</v>
      </c>
      <c r="M132" s="15">
        <f t="shared" si="20"/>
        <v>0</v>
      </c>
      <c r="N132" s="15">
        <f t="shared" si="19"/>
        <v>757264293</v>
      </c>
      <c r="O132" s="38">
        <f t="shared" si="13"/>
        <v>1196.2118325192876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9" t="s">
        <v>235</v>
      </c>
      <c r="M134" s="49"/>
      <c r="N134" s="49"/>
      <c r="O134" s="44">
        <v>633052</v>
      </c>
    </row>
    <row r="135" spans="1:119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</row>
    <row r="136" spans="1:119" ht="15.75" customHeight="1" thickBot="1">
      <c r="A136" s="53" t="s">
        <v>153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140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145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141</v>
      </c>
      <c r="F4" s="34" t="s">
        <v>142</v>
      </c>
      <c r="G4" s="34" t="s">
        <v>143</v>
      </c>
      <c r="H4" s="34" t="s">
        <v>6</v>
      </c>
      <c r="I4" s="34" t="s">
        <v>7</v>
      </c>
      <c r="J4" s="35" t="s">
        <v>144</v>
      </c>
      <c r="K4" s="35" t="s">
        <v>8</v>
      </c>
      <c r="L4" s="35" t="s">
        <v>9</v>
      </c>
      <c r="M4" s="35" t="s">
        <v>10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165094779</v>
      </c>
      <c r="E5" s="27">
        <f t="shared" si="0"/>
        <v>109796416</v>
      </c>
      <c r="F5" s="27">
        <f t="shared" si="0"/>
        <v>732000</v>
      </c>
      <c r="G5" s="27">
        <f t="shared" si="0"/>
        <v>83422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275706617</v>
      </c>
      <c r="O5" s="33">
        <f t="shared" ref="O5:O36" si="1">(N5/O$123)</f>
        <v>442.42317073562117</v>
      </c>
      <c r="P5" s="6"/>
    </row>
    <row r="6" spans="1:133">
      <c r="A6" s="12"/>
      <c r="B6" s="25">
        <v>311</v>
      </c>
      <c r="C6" s="20" t="s">
        <v>3</v>
      </c>
      <c r="D6" s="47">
        <v>126574040</v>
      </c>
      <c r="E6" s="47">
        <v>43016832</v>
      </c>
      <c r="F6" s="47">
        <v>0</v>
      </c>
      <c r="G6" s="47">
        <v>83422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169674294</v>
      </c>
      <c r="O6" s="48">
        <f t="shared" si="1"/>
        <v>272.27434713258253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7880842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7880842</v>
      </c>
      <c r="O7" s="48">
        <f t="shared" si="1"/>
        <v>12.646294614345271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1973048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1973048</v>
      </c>
      <c r="O8" s="48">
        <f t="shared" si="1"/>
        <v>3.1661269565161576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10923862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10923862</v>
      </c>
      <c r="O9" s="48">
        <f t="shared" si="1"/>
        <v>17.529393074807356</v>
      </c>
      <c r="P9" s="9"/>
    </row>
    <row r="10" spans="1:133">
      <c r="A10" s="12"/>
      <c r="B10" s="25">
        <v>312.42</v>
      </c>
      <c r="C10" s="20" t="s">
        <v>13</v>
      </c>
      <c r="D10" s="47">
        <v>0</v>
      </c>
      <c r="E10" s="47">
        <v>6953052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6953052</v>
      </c>
      <c r="O10" s="48">
        <f t="shared" si="1"/>
        <v>11.157480896186298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36325315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36325315</v>
      </c>
      <c r="O11" s="48">
        <f t="shared" si="1"/>
        <v>58.29080642003678</v>
      </c>
      <c r="P11" s="9"/>
    </row>
    <row r="12" spans="1:133">
      <c r="A12" s="12"/>
      <c r="B12" s="25">
        <v>314.10000000000002</v>
      </c>
      <c r="C12" s="20" t="s">
        <v>16</v>
      </c>
      <c r="D12" s="47">
        <v>22488435</v>
      </c>
      <c r="E12" s="47">
        <v>2193888</v>
      </c>
      <c r="F12" s="47">
        <v>617664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25299987</v>
      </c>
      <c r="O12" s="48">
        <f t="shared" si="1"/>
        <v>40.598592046523123</v>
      </c>
      <c r="P12" s="9"/>
    </row>
    <row r="13" spans="1:133">
      <c r="A13" s="12"/>
      <c r="B13" s="25">
        <v>314.3</v>
      </c>
      <c r="C13" s="20" t="s">
        <v>17</v>
      </c>
      <c r="D13" s="47">
        <v>3599040</v>
      </c>
      <c r="E13" s="47">
        <v>351109</v>
      </c>
      <c r="F13" s="47">
        <v>98851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4049000</v>
      </c>
      <c r="O13" s="48">
        <f t="shared" si="1"/>
        <v>6.4973827534524871</v>
      </c>
      <c r="P13" s="9"/>
    </row>
    <row r="14" spans="1:133">
      <c r="A14" s="12"/>
      <c r="B14" s="25">
        <v>314.39999999999998</v>
      </c>
      <c r="C14" s="20" t="s">
        <v>18</v>
      </c>
      <c r="D14" s="47">
        <v>563691</v>
      </c>
      <c r="E14" s="47">
        <v>54992</v>
      </c>
      <c r="F14" s="47">
        <v>15482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634165</v>
      </c>
      <c r="O14" s="48">
        <f t="shared" si="1"/>
        <v>1.0176371286350201</v>
      </c>
      <c r="P14" s="9"/>
    </row>
    <row r="15" spans="1:133">
      <c r="A15" s="12"/>
      <c r="B15" s="25">
        <v>314.7</v>
      </c>
      <c r="C15" s="20" t="s">
        <v>19</v>
      </c>
      <c r="D15" s="47">
        <v>117</v>
      </c>
      <c r="E15" s="47">
        <v>11</v>
      </c>
      <c r="F15" s="47">
        <v>3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131</v>
      </c>
      <c r="O15" s="48">
        <f t="shared" si="1"/>
        <v>2.1021416169480754E-4</v>
      </c>
      <c r="P15" s="9"/>
    </row>
    <row r="16" spans="1:133">
      <c r="A16" s="12"/>
      <c r="B16" s="25">
        <v>315</v>
      </c>
      <c r="C16" s="20" t="s">
        <v>177</v>
      </c>
      <c r="D16" s="47">
        <v>10624568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10624568</v>
      </c>
      <c r="O16" s="48">
        <f t="shared" si="1"/>
        <v>17.049119507553268</v>
      </c>
      <c r="P16" s="9"/>
    </row>
    <row r="17" spans="1:16">
      <c r="A17" s="12"/>
      <c r="B17" s="25">
        <v>316</v>
      </c>
      <c r="C17" s="20" t="s">
        <v>178</v>
      </c>
      <c r="D17" s="47">
        <v>1244888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1244888</v>
      </c>
      <c r="O17" s="48">
        <f t="shared" si="1"/>
        <v>1.9976571551444702</v>
      </c>
      <c r="P17" s="9"/>
    </row>
    <row r="18" spans="1:16">
      <c r="A18" s="12"/>
      <c r="B18" s="25">
        <v>319</v>
      </c>
      <c r="C18" s="20" t="s">
        <v>22</v>
      </c>
      <c r="D18" s="47">
        <v>0</v>
      </c>
      <c r="E18" s="47">
        <v>123465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123465</v>
      </c>
      <c r="O18" s="48">
        <f t="shared" si="1"/>
        <v>0.19812283567671307</v>
      </c>
      <c r="P18" s="9"/>
    </row>
    <row r="19" spans="1:16" ht="15.75">
      <c r="A19" s="29" t="s">
        <v>23</v>
      </c>
      <c r="B19" s="30"/>
      <c r="C19" s="31"/>
      <c r="D19" s="32">
        <f t="shared" ref="D19:M19" si="3">SUM(D20:D24)</f>
        <v>573005</v>
      </c>
      <c r="E19" s="32">
        <f t="shared" si="3"/>
        <v>38492873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 t="shared" ref="N19:N27" si="4">SUM(D19:M19)</f>
        <v>39065878</v>
      </c>
      <c r="O19" s="46">
        <f t="shared" si="1"/>
        <v>62.688555684287216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4262456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4262456</v>
      </c>
      <c r="O20" s="48">
        <f t="shared" si="1"/>
        <v>6.8399130900839893</v>
      </c>
      <c r="P20" s="9"/>
    </row>
    <row r="21" spans="1:16">
      <c r="A21" s="12"/>
      <c r="B21" s="25">
        <v>323.7</v>
      </c>
      <c r="C21" s="20" t="s">
        <v>24</v>
      </c>
      <c r="D21" s="47">
        <v>236687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236687</v>
      </c>
      <c r="O21" s="48">
        <f t="shared" si="1"/>
        <v>0.37980884953480087</v>
      </c>
      <c r="P21" s="9"/>
    </row>
    <row r="22" spans="1:16">
      <c r="A22" s="12"/>
      <c r="B22" s="25">
        <v>325.10000000000002</v>
      </c>
      <c r="C22" s="20" t="s">
        <v>32</v>
      </c>
      <c r="D22" s="47">
        <v>79020</v>
      </c>
      <c r="E22" s="47">
        <v>642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79662</v>
      </c>
      <c r="O22" s="48">
        <f t="shared" si="1"/>
        <v>0.12783267594604397</v>
      </c>
      <c r="P22" s="9"/>
    </row>
    <row r="23" spans="1:16">
      <c r="A23" s="12"/>
      <c r="B23" s="25">
        <v>325.2</v>
      </c>
      <c r="C23" s="20" t="s">
        <v>33</v>
      </c>
      <c r="D23" s="47">
        <v>78967</v>
      </c>
      <c r="E23" s="47">
        <v>32945666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33024633</v>
      </c>
      <c r="O23" s="48">
        <f t="shared" si="1"/>
        <v>52.994240773844865</v>
      </c>
      <c r="P23" s="9"/>
    </row>
    <row r="24" spans="1:16">
      <c r="A24" s="12"/>
      <c r="B24" s="25">
        <v>329</v>
      </c>
      <c r="C24" s="20" t="s">
        <v>34</v>
      </c>
      <c r="D24" s="47">
        <v>178331</v>
      </c>
      <c r="E24" s="47">
        <v>1284109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1462440</v>
      </c>
      <c r="O24" s="48">
        <f t="shared" si="1"/>
        <v>2.3467602948775141</v>
      </c>
      <c r="P24" s="9"/>
    </row>
    <row r="25" spans="1:16" ht="15.75">
      <c r="A25" s="29" t="s">
        <v>37</v>
      </c>
      <c r="B25" s="30"/>
      <c r="C25" s="31"/>
      <c r="D25" s="32">
        <f t="shared" ref="D25:M25" si="5">SUM(D26:D52)</f>
        <v>37761625</v>
      </c>
      <c r="E25" s="32">
        <f t="shared" si="5"/>
        <v>40392477</v>
      </c>
      <c r="F25" s="32">
        <f t="shared" si="5"/>
        <v>7080000</v>
      </c>
      <c r="G25" s="32">
        <f t="shared" si="5"/>
        <v>210000</v>
      </c>
      <c r="H25" s="32">
        <f t="shared" si="5"/>
        <v>0</v>
      </c>
      <c r="I25" s="32">
        <f t="shared" si="5"/>
        <v>1400308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 t="shared" si="4"/>
        <v>86844410</v>
      </c>
      <c r="O25" s="46">
        <f t="shared" si="1"/>
        <v>139.35820493152795</v>
      </c>
      <c r="P25" s="10"/>
    </row>
    <row r="26" spans="1:16">
      <c r="A26" s="12"/>
      <c r="B26" s="25">
        <v>331.1</v>
      </c>
      <c r="C26" s="20" t="s">
        <v>35</v>
      </c>
      <c r="D26" s="47">
        <v>0</v>
      </c>
      <c r="E26" s="47">
        <v>1770967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1770967</v>
      </c>
      <c r="O26" s="48">
        <f t="shared" si="1"/>
        <v>2.8418499488104447</v>
      </c>
      <c r="P26" s="9"/>
    </row>
    <row r="27" spans="1:16">
      <c r="A27" s="12"/>
      <c r="B27" s="25">
        <v>331.2</v>
      </c>
      <c r="C27" s="20" t="s">
        <v>36</v>
      </c>
      <c r="D27" s="47">
        <v>0</v>
      </c>
      <c r="E27" s="47">
        <v>209541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209541</v>
      </c>
      <c r="O27" s="48">
        <f t="shared" si="1"/>
        <v>0.33624798210451656</v>
      </c>
      <c r="P27" s="9"/>
    </row>
    <row r="28" spans="1:16">
      <c r="A28" s="12"/>
      <c r="B28" s="25">
        <v>331.39</v>
      </c>
      <c r="C28" s="20" t="s">
        <v>40</v>
      </c>
      <c r="D28" s="47">
        <v>0</v>
      </c>
      <c r="E28" s="47">
        <v>860841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4" si="6">SUM(D28:M28)</f>
        <v>860841</v>
      </c>
      <c r="O28" s="48">
        <f t="shared" si="1"/>
        <v>1.3813814440268688</v>
      </c>
      <c r="P28" s="9"/>
    </row>
    <row r="29" spans="1:16">
      <c r="A29" s="12"/>
      <c r="B29" s="25">
        <v>331.42</v>
      </c>
      <c r="C29" s="20" t="s">
        <v>41</v>
      </c>
      <c r="D29" s="47">
        <v>0</v>
      </c>
      <c r="E29" s="47">
        <v>4327195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4327195</v>
      </c>
      <c r="O29" s="48">
        <f t="shared" si="1"/>
        <v>6.9437990031676549</v>
      </c>
      <c r="P29" s="9"/>
    </row>
    <row r="30" spans="1:16">
      <c r="A30" s="12"/>
      <c r="B30" s="25">
        <v>331.49</v>
      </c>
      <c r="C30" s="20" t="s">
        <v>42</v>
      </c>
      <c r="D30" s="47">
        <v>0</v>
      </c>
      <c r="E30" s="47">
        <v>2745918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2745918</v>
      </c>
      <c r="O30" s="48">
        <f t="shared" si="1"/>
        <v>4.4063423698678061</v>
      </c>
      <c r="P30" s="9"/>
    </row>
    <row r="31" spans="1:16">
      <c r="A31" s="12"/>
      <c r="B31" s="25">
        <v>331.5</v>
      </c>
      <c r="C31" s="20" t="s">
        <v>38</v>
      </c>
      <c r="D31" s="47">
        <v>0</v>
      </c>
      <c r="E31" s="47">
        <v>6410747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6410747</v>
      </c>
      <c r="O31" s="48">
        <f t="shared" si="1"/>
        <v>10.287250430858798</v>
      </c>
      <c r="P31" s="9"/>
    </row>
    <row r="32" spans="1:16">
      <c r="A32" s="12"/>
      <c r="B32" s="25">
        <v>331.65</v>
      </c>
      <c r="C32" s="20" t="s">
        <v>43</v>
      </c>
      <c r="D32" s="47">
        <v>379738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379738</v>
      </c>
      <c r="O32" s="48">
        <f t="shared" si="1"/>
        <v>0.60936110941727351</v>
      </c>
      <c r="P32" s="9"/>
    </row>
    <row r="33" spans="1:16">
      <c r="A33" s="12"/>
      <c r="B33" s="25">
        <v>331.69</v>
      </c>
      <c r="C33" s="20" t="s">
        <v>44</v>
      </c>
      <c r="D33" s="47">
        <v>35120</v>
      </c>
      <c r="E33" s="47">
        <v>2541079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2576199</v>
      </c>
      <c r="O33" s="48">
        <f t="shared" si="1"/>
        <v>4.1339962835419959</v>
      </c>
      <c r="P33" s="9"/>
    </row>
    <row r="34" spans="1:16">
      <c r="A34" s="12"/>
      <c r="B34" s="25">
        <v>334.2</v>
      </c>
      <c r="C34" s="20" t="s">
        <v>39</v>
      </c>
      <c r="D34" s="47">
        <v>0</v>
      </c>
      <c r="E34" s="47">
        <v>752807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752807</v>
      </c>
      <c r="O34" s="48">
        <f t="shared" si="1"/>
        <v>1.2080205528471983</v>
      </c>
      <c r="P34" s="9"/>
    </row>
    <row r="35" spans="1:16">
      <c r="A35" s="12"/>
      <c r="B35" s="25">
        <v>334.34</v>
      </c>
      <c r="C35" s="20" t="s">
        <v>45</v>
      </c>
      <c r="D35" s="47">
        <v>0</v>
      </c>
      <c r="E35" s="47">
        <v>29456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29456</v>
      </c>
      <c r="O35" s="48">
        <f t="shared" si="1"/>
        <v>4.7267697304444668E-2</v>
      </c>
      <c r="P35" s="9"/>
    </row>
    <row r="36" spans="1:16">
      <c r="A36" s="12"/>
      <c r="B36" s="25">
        <v>334.39</v>
      </c>
      <c r="C36" s="20" t="s">
        <v>46</v>
      </c>
      <c r="D36" s="47">
        <v>400644</v>
      </c>
      <c r="E36" s="47">
        <v>666850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0" si="7">SUM(D36:M36)</f>
        <v>1067494</v>
      </c>
      <c r="O36" s="48">
        <f t="shared" si="1"/>
        <v>1.7129950864445564</v>
      </c>
      <c r="P36" s="9"/>
    </row>
    <row r="37" spans="1:16">
      <c r="A37" s="12"/>
      <c r="B37" s="25">
        <v>334.49</v>
      </c>
      <c r="C37" s="20" t="s">
        <v>47</v>
      </c>
      <c r="D37" s="47">
        <v>0</v>
      </c>
      <c r="E37" s="47">
        <v>1661149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1661149</v>
      </c>
      <c r="O37" s="48">
        <f t="shared" ref="O37:O68" si="8">(N37/O$123)</f>
        <v>2.6656262937799076</v>
      </c>
      <c r="P37" s="9"/>
    </row>
    <row r="38" spans="1:16">
      <c r="A38" s="12"/>
      <c r="B38" s="25">
        <v>334.5</v>
      </c>
      <c r="C38" s="20" t="s">
        <v>48</v>
      </c>
      <c r="D38" s="47">
        <v>0</v>
      </c>
      <c r="E38" s="47">
        <v>540411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540411</v>
      </c>
      <c r="O38" s="48">
        <f t="shared" si="8"/>
        <v>0.86719118576834076</v>
      </c>
      <c r="P38" s="9"/>
    </row>
    <row r="39" spans="1:16">
      <c r="A39" s="12"/>
      <c r="B39" s="25">
        <v>334.69</v>
      </c>
      <c r="C39" s="20" t="s">
        <v>49</v>
      </c>
      <c r="D39" s="47">
        <v>0</v>
      </c>
      <c r="E39" s="47">
        <v>2613234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2613234</v>
      </c>
      <c r="O39" s="48">
        <f t="shared" si="8"/>
        <v>4.1934259131478528</v>
      </c>
      <c r="P39" s="9"/>
    </row>
    <row r="40" spans="1:16">
      <c r="A40" s="12"/>
      <c r="B40" s="25">
        <v>334.82</v>
      </c>
      <c r="C40" s="20" t="s">
        <v>225</v>
      </c>
      <c r="D40" s="47">
        <v>0</v>
      </c>
      <c r="E40" s="47">
        <v>1607784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1607784</v>
      </c>
      <c r="O40" s="48">
        <f t="shared" si="8"/>
        <v>2.5799921049337744</v>
      </c>
      <c r="P40" s="9"/>
    </row>
    <row r="41" spans="1:16">
      <c r="A41" s="12"/>
      <c r="B41" s="25">
        <v>334.9</v>
      </c>
      <c r="C41" s="20" t="s">
        <v>51</v>
      </c>
      <c r="D41" s="47">
        <v>58945</v>
      </c>
      <c r="E41" s="47">
        <v>3631701</v>
      </c>
      <c r="F41" s="47">
        <v>0</v>
      </c>
      <c r="G41" s="47">
        <v>0</v>
      </c>
      <c r="H41" s="47">
        <v>0</v>
      </c>
      <c r="I41" s="47">
        <v>1400308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5090954</v>
      </c>
      <c r="O41" s="48">
        <f t="shared" si="8"/>
        <v>8.1693941018078426</v>
      </c>
      <c r="P41" s="9"/>
    </row>
    <row r="42" spans="1:16">
      <c r="A42" s="12"/>
      <c r="B42" s="25">
        <v>335.12</v>
      </c>
      <c r="C42" s="20" t="s">
        <v>179</v>
      </c>
      <c r="D42" s="47">
        <v>7682530</v>
      </c>
      <c r="E42" s="47">
        <v>0</v>
      </c>
      <c r="F42" s="47">
        <v>4530000</v>
      </c>
      <c r="G42" s="47">
        <v>210000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12422530</v>
      </c>
      <c r="O42" s="48">
        <f t="shared" si="8"/>
        <v>19.934288015867157</v>
      </c>
      <c r="P42" s="9"/>
    </row>
    <row r="43" spans="1:16">
      <c r="A43" s="12"/>
      <c r="B43" s="25">
        <v>335.13</v>
      </c>
      <c r="C43" s="20" t="s">
        <v>180</v>
      </c>
      <c r="D43" s="47">
        <v>107648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107648</v>
      </c>
      <c r="O43" s="48">
        <f t="shared" si="8"/>
        <v>0.17274148151238658</v>
      </c>
      <c r="P43" s="9"/>
    </row>
    <row r="44" spans="1:16">
      <c r="A44" s="12"/>
      <c r="B44" s="25">
        <v>335.14</v>
      </c>
      <c r="C44" s="20" t="s">
        <v>181</v>
      </c>
      <c r="D44" s="47">
        <v>280399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280399</v>
      </c>
      <c r="O44" s="48">
        <f t="shared" si="8"/>
        <v>0.44995298263406369</v>
      </c>
      <c r="P44" s="9"/>
    </row>
    <row r="45" spans="1:16">
      <c r="A45" s="12"/>
      <c r="B45" s="25">
        <v>335.15</v>
      </c>
      <c r="C45" s="20" t="s">
        <v>182</v>
      </c>
      <c r="D45" s="47">
        <v>163672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163672</v>
      </c>
      <c r="O45" s="48">
        <f t="shared" si="8"/>
        <v>0.2626425364344469</v>
      </c>
      <c r="P45" s="9"/>
    </row>
    <row r="46" spans="1:16">
      <c r="A46" s="12"/>
      <c r="B46" s="25">
        <v>335.16</v>
      </c>
      <c r="C46" s="20" t="s">
        <v>183</v>
      </c>
      <c r="D46" s="47">
        <v>446500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446500</v>
      </c>
      <c r="O46" s="48">
        <f t="shared" si="8"/>
        <v>0.71649330684527912</v>
      </c>
      <c r="P46" s="9"/>
    </row>
    <row r="47" spans="1:16">
      <c r="A47" s="12"/>
      <c r="B47" s="25">
        <v>335.18</v>
      </c>
      <c r="C47" s="20" t="s">
        <v>184</v>
      </c>
      <c r="D47" s="47">
        <v>26418235</v>
      </c>
      <c r="E47" s="47">
        <v>0</v>
      </c>
      <c r="F47" s="47">
        <v>2550000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28968235</v>
      </c>
      <c r="O47" s="48">
        <f t="shared" si="8"/>
        <v>46.484986536665524</v>
      </c>
      <c r="P47" s="9"/>
    </row>
    <row r="48" spans="1:16">
      <c r="A48" s="12"/>
      <c r="B48" s="25">
        <v>335.19</v>
      </c>
      <c r="C48" s="20" t="s">
        <v>185</v>
      </c>
      <c r="D48" s="47">
        <v>213760</v>
      </c>
      <c r="E48" s="47">
        <v>213760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427520</v>
      </c>
      <c r="O48" s="48">
        <f t="shared" si="8"/>
        <v>0.6860363237233903</v>
      </c>
      <c r="P48" s="9"/>
    </row>
    <row r="49" spans="1:16">
      <c r="A49" s="12"/>
      <c r="B49" s="25">
        <v>335.21</v>
      </c>
      <c r="C49" s="20" t="s">
        <v>58</v>
      </c>
      <c r="D49" s="47">
        <v>0</v>
      </c>
      <c r="E49" s="47">
        <v>58066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58066</v>
      </c>
      <c r="O49" s="48">
        <f t="shared" si="8"/>
        <v>9.317782834328775E-2</v>
      </c>
      <c r="P49" s="9"/>
    </row>
    <row r="50" spans="1:16">
      <c r="A50" s="12"/>
      <c r="B50" s="25">
        <v>335.49</v>
      </c>
      <c r="C50" s="20" t="s">
        <v>59</v>
      </c>
      <c r="D50" s="47">
        <v>0</v>
      </c>
      <c r="E50" s="47">
        <v>9750860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9750860</v>
      </c>
      <c r="O50" s="48">
        <f t="shared" si="8"/>
        <v>15.647090539720848</v>
      </c>
      <c r="P50" s="9"/>
    </row>
    <row r="51" spans="1:16">
      <c r="A51" s="12"/>
      <c r="B51" s="25">
        <v>338</v>
      </c>
      <c r="C51" s="20" t="s">
        <v>63</v>
      </c>
      <c r="D51" s="47">
        <v>0</v>
      </c>
      <c r="E51" s="47">
        <v>111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111</v>
      </c>
      <c r="O51" s="48">
        <f t="shared" si="8"/>
        <v>1.7812039655056212E-4</v>
      </c>
      <c r="P51" s="9"/>
    </row>
    <row r="52" spans="1:16">
      <c r="A52" s="12"/>
      <c r="B52" s="25">
        <v>339</v>
      </c>
      <c r="C52" s="20" t="s">
        <v>64</v>
      </c>
      <c r="D52" s="47">
        <v>1574434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1574434</v>
      </c>
      <c r="O52" s="48">
        <f t="shared" si="8"/>
        <v>2.5264757515557452</v>
      </c>
      <c r="P52" s="9"/>
    </row>
    <row r="53" spans="1:16" ht="15.75">
      <c r="A53" s="29" t="s">
        <v>69</v>
      </c>
      <c r="B53" s="30"/>
      <c r="C53" s="31"/>
      <c r="D53" s="32">
        <f t="shared" ref="D53:M53" si="9">SUM(D54:D96)</f>
        <v>43169417</v>
      </c>
      <c r="E53" s="32">
        <f t="shared" si="9"/>
        <v>14261833</v>
      </c>
      <c r="F53" s="32">
        <f t="shared" si="9"/>
        <v>0</v>
      </c>
      <c r="G53" s="32">
        <f t="shared" si="9"/>
        <v>700</v>
      </c>
      <c r="H53" s="32">
        <f t="shared" si="9"/>
        <v>0</v>
      </c>
      <c r="I53" s="32">
        <f t="shared" si="9"/>
        <v>98521007</v>
      </c>
      <c r="J53" s="32">
        <f t="shared" si="9"/>
        <v>64647474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220600431</v>
      </c>
      <c r="O53" s="46">
        <f t="shared" si="8"/>
        <v>353.9949211616659</v>
      </c>
      <c r="P53" s="10"/>
    </row>
    <row r="54" spans="1:16">
      <c r="A54" s="12"/>
      <c r="B54" s="25">
        <v>341.1</v>
      </c>
      <c r="C54" s="20" t="s">
        <v>186</v>
      </c>
      <c r="D54" s="47">
        <v>2699524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2699524</v>
      </c>
      <c r="O54" s="48">
        <f t="shared" si="8"/>
        <v>4.3318944628626994</v>
      </c>
      <c r="P54" s="9"/>
    </row>
    <row r="55" spans="1:16">
      <c r="A55" s="12"/>
      <c r="B55" s="25">
        <v>341.15</v>
      </c>
      <c r="C55" s="20" t="s">
        <v>187</v>
      </c>
      <c r="D55" s="47">
        <v>0</v>
      </c>
      <c r="E55" s="47">
        <v>992116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96" si="10">SUM(D55:M55)</f>
        <v>992116</v>
      </c>
      <c r="O55" s="48">
        <f t="shared" si="8"/>
        <v>1.5920368949924097</v>
      </c>
      <c r="P55" s="9"/>
    </row>
    <row r="56" spans="1:16">
      <c r="A56" s="12"/>
      <c r="B56" s="25">
        <v>341.2</v>
      </c>
      <c r="C56" s="20" t="s">
        <v>226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64647474</v>
      </c>
      <c r="K56" s="47">
        <v>0</v>
      </c>
      <c r="L56" s="47">
        <v>0</v>
      </c>
      <c r="M56" s="47">
        <v>0</v>
      </c>
      <c r="N56" s="47">
        <f t="shared" si="10"/>
        <v>64647474</v>
      </c>
      <c r="O56" s="48">
        <f t="shared" si="8"/>
        <v>103.73904238623562</v>
      </c>
      <c r="P56" s="9"/>
    </row>
    <row r="57" spans="1:16">
      <c r="A57" s="12"/>
      <c r="B57" s="25">
        <v>341.51</v>
      </c>
      <c r="C57" s="20" t="s">
        <v>188</v>
      </c>
      <c r="D57" s="47">
        <v>6282585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6282585</v>
      </c>
      <c r="O57" s="48">
        <f t="shared" si="8"/>
        <v>10.081590374437958</v>
      </c>
      <c r="P57" s="9"/>
    </row>
    <row r="58" spans="1:16">
      <c r="A58" s="12"/>
      <c r="B58" s="25">
        <v>341.52</v>
      </c>
      <c r="C58" s="20" t="s">
        <v>189</v>
      </c>
      <c r="D58" s="47">
        <v>605218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605218</v>
      </c>
      <c r="O58" s="48">
        <f t="shared" si="8"/>
        <v>0.97118621765349644</v>
      </c>
      <c r="P58" s="9"/>
    </row>
    <row r="59" spans="1:16">
      <c r="A59" s="12"/>
      <c r="B59" s="25">
        <v>341.8</v>
      </c>
      <c r="C59" s="20" t="s">
        <v>192</v>
      </c>
      <c r="D59" s="47">
        <v>431702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431702</v>
      </c>
      <c r="O59" s="48">
        <f t="shared" si="8"/>
        <v>0.69274713001505195</v>
      </c>
      <c r="P59" s="9"/>
    </row>
    <row r="60" spans="1:16">
      <c r="A60" s="12"/>
      <c r="B60" s="25">
        <v>341.9</v>
      </c>
      <c r="C60" s="20" t="s">
        <v>193</v>
      </c>
      <c r="D60" s="47">
        <v>973114</v>
      </c>
      <c r="E60" s="47">
        <v>5753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978867</v>
      </c>
      <c r="O60" s="48">
        <f t="shared" si="8"/>
        <v>1.5707763802726045</v>
      </c>
      <c r="P60" s="9"/>
    </row>
    <row r="61" spans="1:16">
      <c r="A61" s="12"/>
      <c r="B61" s="25">
        <v>342.1</v>
      </c>
      <c r="C61" s="20" t="s">
        <v>80</v>
      </c>
      <c r="D61" s="47">
        <v>10114438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10114438</v>
      </c>
      <c r="O61" s="48">
        <f t="shared" si="8"/>
        <v>16.230519886901572</v>
      </c>
      <c r="P61" s="9"/>
    </row>
    <row r="62" spans="1:16">
      <c r="A62" s="12"/>
      <c r="B62" s="25">
        <v>342.2</v>
      </c>
      <c r="C62" s="20" t="s">
        <v>149</v>
      </c>
      <c r="D62" s="47">
        <v>0</v>
      </c>
      <c r="E62" s="47">
        <v>1058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1058</v>
      </c>
      <c r="O62" s="48">
        <f t="shared" si="8"/>
        <v>1.6977601761305832E-3</v>
      </c>
      <c r="P62" s="9"/>
    </row>
    <row r="63" spans="1:16">
      <c r="A63" s="12"/>
      <c r="B63" s="25">
        <v>342.4</v>
      </c>
      <c r="C63" s="20" t="s">
        <v>82</v>
      </c>
      <c r="D63" s="47">
        <v>0</v>
      </c>
      <c r="E63" s="47">
        <v>2444134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2444134</v>
      </c>
      <c r="O63" s="48">
        <f t="shared" si="8"/>
        <v>3.9220731288532575</v>
      </c>
      <c r="P63" s="9"/>
    </row>
    <row r="64" spans="1:16">
      <c r="A64" s="12"/>
      <c r="B64" s="25">
        <v>342.6</v>
      </c>
      <c r="C64" s="20" t="s">
        <v>84</v>
      </c>
      <c r="D64" s="47">
        <v>17211628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17211628</v>
      </c>
      <c r="O64" s="48">
        <f t="shared" si="8"/>
        <v>27.61929733910593</v>
      </c>
      <c r="P64" s="9"/>
    </row>
    <row r="65" spans="1:16">
      <c r="A65" s="12"/>
      <c r="B65" s="25">
        <v>343.4</v>
      </c>
      <c r="C65" s="20" t="s">
        <v>86</v>
      </c>
      <c r="D65" s="47">
        <v>1472</v>
      </c>
      <c r="E65" s="47">
        <v>0</v>
      </c>
      <c r="F65" s="47">
        <v>0</v>
      </c>
      <c r="G65" s="47">
        <v>0</v>
      </c>
      <c r="H65" s="47">
        <v>0</v>
      </c>
      <c r="I65" s="47">
        <v>34308297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34309769</v>
      </c>
      <c r="O65" s="48">
        <f t="shared" si="8"/>
        <v>55.056483421965616</v>
      </c>
      <c r="P65" s="9"/>
    </row>
    <row r="66" spans="1:16">
      <c r="A66" s="12"/>
      <c r="B66" s="25">
        <v>343.6</v>
      </c>
      <c r="C66" s="20" t="s">
        <v>87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59018202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59018202</v>
      </c>
      <c r="O66" s="48">
        <f t="shared" si="8"/>
        <v>94.705815711181785</v>
      </c>
      <c r="P66" s="9"/>
    </row>
    <row r="67" spans="1:16">
      <c r="A67" s="12"/>
      <c r="B67" s="25">
        <v>343.7</v>
      </c>
      <c r="C67" s="20" t="s">
        <v>88</v>
      </c>
      <c r="D67" s="47">
        <v>0</v>
      </c>
      <c r="E67" s="47">
        <v>294673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294673</v>
      </c>
      <c r="O67" s="48">
        <f t="shared" si="8"/>
        <v>0.47285830281751162</v>
      </c>
      <c r="P67" s="9"/>
    </row>
    <row r="68" spans="1:16">
      <c r="A68" s="12"/>
      <c r="B68" s="25">
        <v>343.9</v>
      </c>
      <c r="C68" s="20" t="s">
        <v>89</v>
      </c>
      <c r="D68" s="47">
        <v>5138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5138</v>
      </c>
      <c r="O68" s="48">
        <f t="shared" si="8"/>
        <v>8.2448882655566502E-3</v>
      </c>
      <c r="P68" s="9"/>
    </row>
    <row r="69" spans="1:16">
      <c r="A69" s="12"/>
      <c r="B69" s="25">
        <v>344.9</v>
      </c>
      <c r="C69" s="20" t="s">
        <v>194</v>
      </c>
      <c r="D69" s="47">
        <v>0</v>
      </c>
      <c r="E69" s="47">
        <v>782806</v>
      </c>
      <c r="F69" s="47">
        <v>0</v>
      </c>
      <c r="G69" s="47">
        <v>700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783506</v>
      </c>
      <c r="O69" s="48">
        <f t="shared" ref="O69:O100" si="11">(N69/O$123)</f>
        <v>1.257282877655358</v>
      </c>
      <c r="P69" s="9"/>
    </row>
    <row r="70" spans="1:16">
      <c r="A70" s="12"/>
      <c r="B70" s="25">
        <v>346.2</v>
      </c>
      <c r="C70" s="20" t="s">
        <v>91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5194508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5194508</v>
      </c>
      <c r="O70" s="48">
        <f t="shared" si="11"/>
        <v>8.3355659895952012</v>
      </c>
      <c r="P70" s="9"/>
    </row>
    <row r="71" spans="1:16">
      <c r="A71" s="12"/>
      <c r="B71" s="25">
        <v>346.9</v>
      </c>
      <c r="C71" s="20" t="s">
        <v>92</v>
      </c>
      <c r="D71" s="47">
        <v>896991</v>
      </c>
      <c r="E71" s="47">
        <v>315427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1212418</v>
      </c>
      <c r="O71" s="48">
        <f t="shared" si="11"/>
        <v>1.9455529274327876</v>
      </c>
      <c r="P71" s="9"/>
    </row>
    <row r="72" spans="1:16">
      <c r="A72" s="12"/>
      <c r="B72" s="25">
        <v>347.2</v>
      </c>
      <c r="C72" s="20" t="s">
        <v>93</v>
      </c>
      <c r="D72" s="47">
        <v>295</v>
      </c>
      <c r="E72" s="47">
        <v>461421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461716</v>
      </c>
      <c r="O72" s="48">
        <f t="shared" si="11"/>
        <v>0.74091024336702105</v>
      </c>
      <c r="P72" s="9"/>
    </row>
    <row r="73" spans="1:16">
      <c r="A73" s="12"/>
      <c r="B73" s="25">
        <v>348.11</v>
      </c>
      <c r="C73" s="20" t="s">
        <v>195</v>
      </c>
      <c r="D73" s="47">
        <v>0</v>
      </c>
      <c r="E73" s="47">
        <v>24883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24883</v>
      </c>
      <c r="O73" s="48">
        <f t="shared" si="11"/>
        <v>3.9929457904212949E-2</v>
      </c>
      <c r="P73" s="9"/>
    </row>
    <row r="74" spans="1:16">
      <c r="A74" s="12"/>
      <c r="B74" s="25">
        <v>348.12</v>
      </c>
      <c r="C74" s="20" t="s">
        <v>196</v>
      </c>
      <c r="D74" s="47">
        <v>0</v>
      </c>
      <c r="E74" s="47">
        <v>684498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8" si="12">SUM(D74:M74)</f>
        <v>684498</v>
      </c>
      <c r="O74" s="48">
        <f t="shared" si="11"/>
        <v>1.0984059026852853</v>
      </c>
      <c r="P74" s="9"/>
    </row>
    <row r="75" spans="1:16">
      <c r="A75" s="12"/>
      <c r="B75" s="25">
        <v>348.13</v>
      </c>
      <c r="C75" s="20" t="s">
        <v>197</v>
      </c>
      <c r="D75" s="47">
        <v>1977</v>
      </c>
      <c r="E75" s="47">
        <v>1781027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1783004</v>
      </c>
      <c r="O75" s="48">
        <f t="shared" si="11"/>
        <v>2.8611655813625085</v>
      </c>
      <c r="P75" s="9"/>
    </row>
    <row r="76" spans="1:16">
      <c r="A76" s="12"/>
      <c r="B76" s="25">
        <v>348.21</v>
      </c>
      <c r="C76" s="20" t="s">
        <v>198</v>
      </c>
      <c r="D76" s="47">
        <v>0</v>
      </c>
      <c r="E76" s="47">
        <v>600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600</v>
      </c>
      <c r="O76" s="48">
        <f t="shared" si="11"/>
        <v>9.6281295432736286E-4</v>
      </c>
      <c r="P76" s="9"/>
    </row>
    <row r="77" spans="1:16">
      <c r="A77" s="12"/>
      <c r="B77" s="25">
        <v>348.22</v>
      </c>
      <c r="C77" s="20" t="s">
        <v>199</v>
      </c>
      <c r="D77" s="47">
        <v>0</v>
      </c>
      <c r="E77" s="47">
        <v>79823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79823</v>
      </c>
      <c r="O77" s="48">
        <f t="shared" si="11"/>
        <v>0.12809103075545514</v>
      </c>
      <c r="P77" s="9"/>
    </row>
    <row r="78" spans="1:16">
      <c r="A78" s="12"/>
      <c r="B78" s="25">
        <v>348.23</v>
      </c>
      <c r="C78" s="20" t="s">
        <v>200</v>
      </c>
      <c r="D78" s="47">
        <v>47049</v>
      </c>
      <c r="E78" s="47">
        <v>662171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709220</v>
      </c>
      <c r="O78" s="48">
        <f t="shared" si="11"/>
        <v>1.1380770057800871</v>
      </c>
      <c r="P78" s="9"/>
    </row>
    <row r="79" spans="1:16">
      <c r="A79" s="12"/>
      <c r="B79" s="25">
        <v>348.31</v>
      </c>
      <c r="C79" s="20" t="s">
        <v>201</v>
      </c>
      <c r="D79" s="47">
        <v>0</v>
      </c>
      <c r="E79" s="47">
        <v>1899319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1899319</v>
      </c>
      <c r="O79" s="48">
        <f t="shared" si="11"/>
        <v>3.0478148960001539</v>
      </c>
      <c r="P79" s="9"/>
    </row>
    <row r="80" spans="1:16">
      <c r="A80" s="12"/>
      <c r="B80" s="25">
        <v>348.32</v>
      </c>
      <c r="C80" s="20" t="s">
        <v>202</v>
      </c>
      <c r="D80" s="47">
        <v>0</v>
      </c>
      <c r="E80" s="47">
        <v>72196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72196</v>
      </c>
      <c r="O80" s="48">
        <f t="shared" si="11"/>
        <v>0.11585207341769714</v>
      </c>
      <c r="P80" s="9"/>
    </row>
    <row r="81" spans="1:16">
      <c r="A81" s="12"/>
      <c r="B81" s="25">
        <v>348.41</v>
      </c>
      <c r="C81" s="20" t="s">
        <v>203</v>
      </c>
      <c r="D81" s="47">
        <v>0</v>
      </c>
      <c r="E81" s="47">
        <v>1775341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1775341</v>
      </c>
      <c r="O81" s="48">
        <f t="shared" si="11"/>
        <v>2.848868855247491</v>
      </c>
      <c r="P81" s="9"/>
    </row>
    <row r="82" spans="1:16">
      <c r="A82" s="12"/>
      <c r="B82" s="25">
        <v>348.42</v>
      </c>
      <c r="C82" s="20" t="s">
        <v>204</v>
      </c>
      <c r="D82" s="47">
        <v>0</v>
      </c>
      <c r="E82" s="47">
        <v>1150917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1150917</v>
      </c>
      <c r="O82" s="48">
        <f t="shared" si="11"/>
        <v>1.8468629949259758</v>
      </c>
      <c r="P82" s="9"/>
    </row>
    <row r="83" spans="1:16">
      <c r="A83" s="12"/>
      <c r="B83" s="25">
        <v>348.48</v>
      </c>
      <c r="C83" s="20" t="s">
        <v>205</v>
      </c>
      <c r="D83" s="47">
        <v>0</v>
      </c>
      <c r="E83" s="47">
        <v>195000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195000</v>
      </c>
      <c r="O83" s="48">
        <f t="shared" si="11"/>
        <v>0.31291421015639292</v>
      </c>
      <c r="P83" s="9"/>
    </row>
    <row r="84" spans="1:16">
      <c r="A84" s="12"/>
      <c r="B84" s="25">
        <v>348.61</v>
      </c>
      <c r="C84" s="20" t="s">
        <v>206</v>
      </c>
      <c r="D84" s="47">
        <v>0</v>
      </c>
      <c r="E84" s="47">
        <v>1950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1950</v>
      </c>
      <c r="O84" s="48">
        <f t="shared" si="11"/>
        <v>3.1291421015639293E-3</v>
      </c>
      <c r="P84" s="9"/>
    </row>
    <row r="85" spans="1:16">
      <c r="A85" s="12"/>
      <c r="B85" s="25">
        <v>348.62</v>
      </c>
      <c r="C85" s="20" t="s">
        <v>207</v>
      </c>
      <c r="D85" s="47">
        <v>0</v>
      </c>
      <c r="E85" s="47">
        <v>10077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10077</v>
      </c>
      <c r="O85" s="48">
        <f t="shared" si="11"/>
        <v>1.6170443567928058E-2</v>
      </c>
      <c r="P85" s="9"/>
    </row>
    <row r="86" spans="1:16">
      <c r="A86" s="12"/>
      <c r="B86" s="25">
        <v>348.63</v>
      </c>
      <c r="C86" s="20" t="s">
        <v>208</v>
      </c>
      <c r="D86" s="47">
        <v>12937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12937</v>
      </c>
      <c r="O86" s="48">
        <f t="shared" si="11"/>
        <v>2.0759851983555153E-2</v>
      </c>
      <c r="P86" s="9"/>
    </row>
    <row r="87" spans="1:16">
      <c r="A87" s="12"/>
      <c r="B87" s="25">
        <v>348.71</v>
      </c>
      <c r="C87" s="20" t="s">
        <v>209</v>
      </c>
      <c r="D87" s="47">
        <v>0</v>
      </c>
      <c r="E87" s="47">
        <v>387907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387907</v>
      </c>
      <c r="O87" s="48">
        <f t="shared" si="11"/>
        <v>0.62246980779044059</v>
      </c>
      <c r="P87" s="9"/>
    </row>
    <row r="88" spans="1:16">
      <c r="A88" s="12"/>
      <c r="B88" s="25">
        <v>348.72</v>
      </c>
      <c r="C88" s="20" t="s">
        <v>210</v>
      </c>
      <c r="D88" s="47">
        <v>0</v>
      </c>
      <c r="E88" s="47">
        <v>69479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69479</v>
      </c>
      <c r="O88" s="48">
        <f t="shared" si="11"/>
        <v>0.1114921354228514</v>
      </c>
      <c r="P88" s="9"/>
    </row>
    <row r="89" spans="1:16">
      <c r="A89" s="12"/>
      <c r="B89" s="25">
        <v>348.86</v>
      </c>
      <c r="C89" s="20" t="s">
        <v>211</v>
      </c>
      <c r="D89" s="47">
        <v>18136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18136</v>
      </c>
      <c r="O89" s="48">
        <f t="shared" si="11"/>
        <v>2.9102626232801753E-2</v>
      </c>
      <c r="P89" s="9"/>
    </row>
    <row r="90" spans="1:16">
      <c r="A90" s="12"/>
      <c r="B90" s="25">
        <v>348.88</v>
      </c>
      <c r="C90" s="20" t="s">
        <v>212</v>
      </c>
      <c r="D90" s="47">
        <v>809374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809374</v>
      </c>
      <c r="O90" s="48">
        <f t="shared" si="11"/>
        <v>1.298792953492925</v>
      </c>
      <c r="P90" s="9"/>
    </row>
    <row r="91" spans="1:16">
      <c r="A91" s="12"/>
      <c r="B91" s="25">
        <v>348.92099999999999</v>
      </c>
      <c r="C91" s="20" t="s">
        <v>213</v>
      </c>
      <c r="D91" s="47">
        <v>136468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136468</v>
      </c>
      <c r="O91" s="48">
        <f t="shared" si="11"/>
        <v>0.21898859708524426</v>
      </c>
      <c r="P91" s="9"/>
    </row>
    <row r="92" spans="1:16">
      <c r="A92" s="12"/>
      <c r="B92" s="25">
        <v>348.92200000000003</v>
      </c>
      <c r="C92" s="20" t="s">
        <v>214</v>
      </c>
      <c r="D92" s="47">
        <v>136468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136468</v>
      </c>
      <c r="O92" s="48">
        <f t="shared" si="11"/>
        <v>0.21898859708524426</v>
      </c>
      <c r="P92" s="9"/>
    </row>
    <row r="93" spans="1:16">
      <c r="A93" s="12"/>
      <c r="B93" s="25">
        <v>348.923</v>
      </c>
      <c r="C93" s="20" t="s">
        <v>215</v>
      </c>
      <c r="D93" s="47">
        <v>136468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136468</v>
      </c>
      <c r="O93" s="48">
        <f t="shared" si="11"/>
        <v>0.21898859708524426</v>
      </c>
      <c r="P93" s="9"/>
    </row>
    <row r="94" spans="1:16">
      <c r="A94" s="12"/>
      <c r="B94" s="25">
        <v>348.92399999999998</v>
      </c>
      <c r="C94" s="20" t="s">
        <v>216</v>
      </c>
      <c r="D94" s="47">
        <v>136468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136468</v>
      </c>
      <c r="O94" s="48">
        <f t="shared" si="11"/>
        <v>0.21898859708524426</v>
      </c>
      <c r="P94" s="9"/>
    </row>
    <row r="95" spans="1:16">
      <c r="A95" s="12"/>
      <c r="B95" s="25">
        <v>348.93</v>
      </c>
      <c r="C95" s="20" t="s">
        <v>217</v>
      </c>
      <c r="D95" s="47">
        <v>1742376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1742376</v>
      </c>
      <c r="O95" s="48">
        <f t="shared" si="11"/>
        <v>2.7959703068484885</v>
      </c>
      <c r="P95" s="9"/>
    </row>
    <row r="96" spans="1:16">
      <c r="A96" s="12"/>
      <c r="B96" s="25">
        <v>349</v>
      </c>
      <c r="C96" s="20" t="s">
        <v>1</v>
      </c>
      <c r="D96" s="47">
        <v>769591</v>
      </c>
      <c r="E96" s="47">
        <v>169257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938848</v>
      </c>
      <c r="O96" s="48">
        <f t="shared" si="11"/>
        <v>1.5065583609072266</v>
      </c>
      <c r="P96" s="9"/>
    </row>
    <row r="97" spans="1:16" ht="15.75">
      <c r="A97" s="29" t="s">
        <v>70</v>
      </c>
      <c r="B97" s="30"/>
      <c r="C97" s="31"/>
      <c r="D97" s="32">
        <f t="shared" ref="D97:M97" si="13">SUM(D98:D107)</f>
        <v>1665654</v>
      </c>
      <c r="E97" s="32">
        <f t="shared" si="13"/>
        <v>3607695</v>
      </c>
      <c r="F97" s="32">
        <f t="shared" si="13"/>
        <v>0</v>
      </c>
      <c r="G97" s="32">
        <f t="shared" si="13"/>
        <v>0</v>
      </c>
      <c r="H97" s="32">
        <f t="shared" si="13"/>
        <v>0</v>
      </c>
      <c r="I97" s="32">
        <f t="shared" si="13"/>
        <v>0</v>
      </c>
      <c r="J97" s="32">
        <f t="shared" si="13"/>
        <v>0</v>
      </c>
      <c r="K97" s="32">
        <f t="shared" si="13"/>
        <v>0</v>
      </c>
      <c r="L97" s="32">
        <f t="shared" si="13"/>
        <v>0</v>
      </c>
      <c r="M97" s="32">
        <f t="shared" si="13"/>
        <v>0</v>
      </c>
      <c r="N97" s="32">
        <f>SUM(D97:M97)</f>
        <v>5273349</v>
      </c>
      <c r="O97" s="46">
        <f t="shared" si="11"/>
        <v>8.4620812164820745</v>
      </c>
      <c r="P97" s="10"/>
    </row>
    <row r="98" spans="1:16">
      <c r="A98" s="13"/>
      <c r="B98" s="40">
        <v>351.1</v>
      </c>
      <c r="C98" s="21" t="s">
        <v>120</v>
      </c>
      <c r="D98" s="47">
        <v>503670</v>
      </c>
      <c r="E98" s="47">
        <v>697999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1201669</v>
      </c>
      <c r="O98" s="48">
        <f t="shared" si="11"/>
        <v>1.9283041333560129</v>
      </c>
      <c r="P98" s="9"/>
    </row>
    <row r="99" spans="1:16">
      <c r="A99" s="13"/>
      <c r="B99" s="40">
        <v>351.2</v>
      </c>
      <c r="C99" s="21" t="s">
        <v>150</v>
      </c>
      <c r="D99" s="47">
        <v>0</v>
      </c>
      <c r="E99" s="47">
        <v>195193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7" si="14">SUM(D99:M99)</f>
        <v>195193</v>
      </c>
      <c r="O99" s="48">
        <f t="shared" si="11"/>
        <v>0.31322391499003488</v>
      </c>
      <c r="P99" s="9"/>
    </row>
    <row r="100" spans="1:16">
      <c r="A100" s="13"/>
      <c r="B100" s="40">
        <v>351.4</v>
      </c>
      <c r="C100" s="21" t="s">
        <v>227</v>
      </c>
      <c r="D100" s="47">
        <v>0</v>
      </c>
      <c r="E100" s="47">
        <v>600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600</v>
      </c>
      <c r="O100" s="48">
        <f t="shared" si="11"/>
        <v>9.6281295432736286E-4</v>
      </c>
      <c r="P100" s="9"/>
    </row>
    <row r="101" spans="1:16">
      <c r="A101" s="13"/>
      <c r="B101" s="40">
        <v>351.5</v>
      </c>
      <c r="C101" s="21" t="s">
        <v>122</v>
      </c>
      <c r="D101" s="47">
        <v>441550</v>
      </c>
      <c r="E101" s="47">
        <v>944615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1386165</v>
      </c>
      <c r="O101" s="48">
        <f t="shared" ref="O101:O121" si="15">(N101/O$123)</f>
        <v>2.2243626980586479</v>
      </c>
      <c r="P101" s="9"/>
    </row>
    <row r="102" spans="1:16">
      <c r="A102" s="13"/>
      <c r="B102" s="40">
        <v>351.6</v>
      </c>
      <c r="C102" s="21" t="s">
        <v>123</v>
      </c>
      <c r="D102" s="47">
        <v>193843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193843</v>
      </c>
      <c r="O102" s="48">
        <f t="shared" si="15"/>
        <v>0.3110575858427983</v>
      </c>
      <c r="P102" s="9"/>
    </row>
    <row r="103" spans="1:16">
      <c r="A103" s="13"/>
      <c r="B103" s="40">
        <v>351.8</v>
      </c>
      <c r="C103" s="21" t="s">
        <v>218</v>
      </c>
      <c r="D103" s="47">
        <v>0</v>
      </c>
      <c r="E103" s="47">
        <v>563249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563249</v>
      </c>
      <c r="O103" s="48">
        <f t="shared" si="15"/>
        <v>0.90383905618655469</v>
      </c>
      <c r="P103" s="9"/>
    </row>
    <row r="104" spans="1:16">
      <c r="A104" s="13"/>
      <c r="B104" s="40">
        <v>354</v>
      </c>
      <c r="C104" s="21" t="s">
        <v>124</v>
      </c>
      <c r="D104" s="47">
        <v>0</v>
      </c>
      <c r="E104" s="47">
        <v>33186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33186</v>
      </c>
      <c r="O104" s="48">
        <f t="shared" si="15"/>
        <v>5.3253184503846439E-2</v>
      </c>
      <c r="P104" s="9"/>
    </row>
    <row r="105" spans="1:16">
      <c r="A105" s="13"/>
      <c r="B105" s="40">
        <v>356</v>
      </c>
      <c r="C105" s="21" t="s">
        <v>125</v>
      </c>
      <c r="D105" s="47">
        <v>0</v>
      </c>
      <c r="E105" s="47">
        <v>218207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218207</v>
      </c>
      <c r="O105" s="48">
        <f t="shared" si="15"/>
        <v>0.35015421054151807</v>
      </c>
      <c r="P105" s="9"/>
    </row>
    <row r="106" spans="1:16">
      <c r="A106" s="13"/>
      <c r="B106" s="40">
        <v>358.2</v>
      </c>
      <c r="C106" s="21" t="s">
        <v>219</v>
      </c>
      <c r="D106" s="47">
        <v>3153</v>
      </c>
      <c r="E106" s="47">
        <v>341013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344166</v>
      </c>
      <c r="O106" s="48">
        <f t="shared" si="15"/>
        <v>0.55227913873171863</v>
      </c>
      <c r="P106" s="9"/>
    </row>
    <row r="107" spans="1:16">
      <c r="A107" s="13"/>
      <c r="B107" s="40">
        <v>359</v>
      </c>
      <c r="C107" s="21" t="s">
        <v>126</v>
      </c>
      <c r="D107" s="47">
        <v>523438</v>
      </c>
      <c r="E107" s="47">
        <v>613633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1137071</v>
      </c>
      <c r="O107" s="48">
        <f t="shared" si="15"/>
        <v>1.8246444813166147</v>
      </c>
      <c r="P107" s="9"/>
    </row>
    <row r="108" spans="1:16" ht="15.75">
      <c r="A108" s="29" t="s">
        <v>4</v>
      </c>
      <c r="B108" s="30"/>
      <c r="C108" s="31"/>
      <c r="D108" s="32">
        <f t="shared" ref="D108:M108" si="16">SUM(D109:D115)</f>
        <v>16741185</v>
      </c>
      <c r="E108" s="32">
        <f t="shared" si="16"/>
        <v>17250865</v>
      </c>
      <c r="F108" s="32">
        <f t="shared" si="16"/>
        <v>326991</v>
      </c>
      <c r="G108" s="32">
        <f t="shared" si="16"/>
        <v>520136</v>
      </c>
      <c r="H108" s="32">
        <f t="shared" si="16"/>
        <v>0</v>
      </c>
      <c r="I108" s="32">
        <f t="shared" si="16"/>
        <v>8343746</v>
      </c>
      <c r="J108" s="32">
        <f t="shared" si="16"/>
        <v>2277182</v>
      </c>
      <c r="K108" s="32">
        <f t="shared" si="16"/>
        <v>0</v>
      </c>
      <c r="L108" s="32">
        <f t="shared" si="16"/>
        <v>0</v>
      </c>
      <c r="M108" s="32">
        <f t="shared" si="16"/>
        <v>0</v>
      </c>
      <c r="N108" s="32">
        <f>SUM(D108:M108)</f>
        <v>45460105</v>
      </c>
      <c r="O108" s="46">
        <f t="shared" si="15"/>
        <v>72.94929666513687</v>
      </c>
      <c r="P108" s="10"/>
    </row>
    <row r="109" spans="1:16">
      <c r="A109" s="12"/>
      <c r="B109" s="25">
        <v>361.1</v>
      </c>
      <c r="C109" s="20" t="s">
        <v>128</v>
      </c>
      <c r="D109" s="47">
        <v>1017080</v>
      </c>
      <c r="E109" s="47">
        <v>2913635</v>
      </c>
      <c r="F109" s="47">
        <v>168869</v>
      </c>
      <c r="G109" s="47">
        <v>161565</v>
      </c>
      <c r="H109" s="47">
        <v>0</v>
      </c>
      <c r="I109" s="47">
        <v>3203375</v>
      </c>
      <c r="J109" s="47">
        <v>547673</v>
      </c>
      <c r="K109" s="47">
        <v>0</v>
      </c>
      <c r="L109" s="47">
        <v>0</v>
      </c>
      <c r="M109" s="47">
        <v>0</v>
      </c>
      <c r="N109" s="47">
        <f>SUM(D109:M109)</f>
        <v>8012197</v>
      </c>
      <c r="O109" s="48">
        <f t="shared" si="15"/>
        <v>12.857078440371389</v>
      </c>
      <c r="P109" s="9"/>
    </row>
    <row r="110" spans="1:16">
      <c r="A110" s="12"/>
      <c r="B110" s="25">
        <v>361.3</v>
      </c>
      <c r="C110" s="20" t="s">
        <v>129</v>
      </c>
      <c r="D110" s="47">
        <v>537037</v>
      </c>
      <c r="E110" s="47">
        <v>1885968</v>
      </c>
      <c r="F110" s="47">
        <v>158122</v>
      </c>
      <c r="G110" s="47">
        <v>104719</v>
      </c>
      <c r="H110" s="47">
        <v>0</v>
      </c>
      <c r="I110" s="47">
        <v>2295784</v>
      </c>
      <c r="J110" s="47">
        <v>388173</v>
      </c>
      <c r="K110" s="47">
        <v>0</v>
      </c>
      <c r="L110" s="47">
        <v>0</v>
      </c>
      <c r="M110" s="47">
        <v>0</v>
      </c>
      <c r="N110" s="47">
        <f t="shared" ref="N110:N115" si="17">SUM(D110:M110)</f>
        <v>5369803</v>
      </c>
      <c r="O110" s="48">
        <f t="shared" si="15"/>
        <v>8.6168598176432258</v>
      </c>
      <c r="P110" s="9"/>
    </row>
    <row r="111" spans="1:16">
      <c r="A111" s="12"/>
      <c r="B111" s="25">
        <v>362</v>
      </c>
      <c r="C111" s="20" t="s">
        <v>130</v>
      </c>
      <c r="D111" s="47">
        <v>1143461</v>
      </c>
      <c r="E111" s="47">
        <v>177243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1320704</v>
      </c>
      <c r="O111" s="48">
        <f t="shared" si="15"/>
        <v>2.1193182000532755</v>
      </c>
      <c r="P111" s="9"/>
    </row>
    <row r="112" spans="1:16">
      <c r="A112" s="12"/>
      <c r="B112" s="25">
        <v>364</v>
      </c>
      <c r="C112" s="20" t="s">
        <v>220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-1044411</v>
      </c>
      <c r="J112" s="47">
        <v>804373</v>
      </c>
      <c r="K112" s="47">
        <v>0</v>
      </c>
      <c r="L112" s="47">
        <v>0</v>
      </c>
      <c r="M112" s="47">
        <v>0</v>
      </c>
      <c r="N112" s="47">
        <f t="shared" si="17"/>
        <v>-240038</v>
      </c>
      <c r="O112" s="48">
        <f t="shared" si="15"/>
        <v>-0.38518615988471921</v>
      </c>
      <c r="P112" s="9"/>
    </row>
    <row r="113" spans="1:119">
      <c r="A113" s="12"/>
      <c r="B113" s="25">
        <v>365</v>
      </c>
      <c r="C113" s="20" t="s">
        <v>221</v>
      </c>
      <c r="D113" s="47">
        <v>2357</v>
      </c>
      <c r="E113" s="47">
        <v>19819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22176</v>
      </c>
      <c r="O113" s="48">
        <f t="shared" si="15"/>
        <v>3.5585566791939333E-2</v>
      </c>
      <c r="P113" s="9"/>
    </row>
    <row r="114" spans="1:119">
      <c r="A114" s="12"/>
      <c r="B114" s="25">
        <v>366</v>
      </c>
      <c r="C114" s="20" t="s">
        <v>133</v>
      </c>
      <c r="D114" s="47">
        <v>0</v>
      </c>
      <c r="E114" s="47">
        <v>35792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35792</v>
      </c>
      <c r="O114" s="48">
        <f t="shared" si="15"/>
        <v>5.7435002102141614E-2</v>
      </c>
      <c r="P114" s="9"/>
    </row>
    <row r="115" spans="1:119">
      <c r="A115" s="12"/>
      <c r="B115" s="25">
        <v>369.9</v>
      </c>
      <c r="C115" s="20" t="s">
        <v>134</v>
      </c>
      <c r="D115" s="47">
        <v>14041250</v>
      </c>
      <c r="E115" s="47">
        <v>12218408</v>
      </c>
      <c r="F115" s="47">
        <v>0</v>
      </c>
      <c r="G115" s="47">
        <v>253852</v>
      </c>
      <c r="H115" s="47">
        <v>0</v>
      </c>
      <c r="I115" s="47">
        <v>3888998</v>
      </c>
      <c r="J115" s="47">
        <v>536963</v>
      </c>
      <c r="K115" s="47">
        <v>0</v>
      </c>
      <c r="L115" s="47">
        <v>0</v>
      </c>
      <c r="M115" s="47">
        <v>0</v>
      </c>
      <c r="N115" s="47">
        <f t="shared" si="17"/>
        <v>30939471</v>
      </c>
      <c r="O115" s="48">
        <f t="shared" si="15"/>
        <v>49.648205798059614</v>
      </c>
      <c r="P115" s="9"/>
    </row>
    <row r="116" spans="1:119" ht="15.75">
      <c r="A116" s="29" t="s">
        <v>71</v>
      </c>
      <c r="B116" s="30"/>
      <c r="C116" s="31"/>
      <c r="D116" s="32">
        <f t="shared" ref="D116:M116" si="18">SUM(D117:D120)</f>
        <v>6676466</v>
      </c>
      <c r="E116" s="32">
        <f t="shared" si="18"/>
        <v>5976635</v>
      </c>
      <c r="F116" s="32">
        <f t="shared" si="18"/>
        <v>9585772</v>
      </c>
      <c r="G116" s="32">
        <f t="shared" si="18"/>
        <v>940681</v>
      </c>
      <c r="H116" s="32">
        <f t="shared" si="18"/>
        <v>0</v>
      </c>
      <c r="I116" s="32">
        <f t="shared" si="18"/>
        <v>762362</v>
      </c>
      <c r="J116" s="32">
        <f t="shared" si="18"/>
        <v>119757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 t="shared" ref="N116:N121" si="19">SUM(D116:M116)</f>
        <v>24061673</v>
      </c>
      <c r="O116" s="46">
        <f t="shared" si="15"/>
        <v>38.611484111981568</v>
      </c>
      <c r="P116" s="9"/>
    </row>
    <row r="117" spans="1:119">
      <c r="A117" s="12"/>
      <c r="B117" s="25">
        <v>381</v>
      </c>
      <c r="C117" s="20" t="s">
        <v>135</v>
      </c>
      <c r="D117" s="47">
        <v>6339098</v>
      </c>
      <c r="E117" s="47">
        <v>5966045</v>
      </c>
      <c r="F117" s="47">
        <v>9060000</v>
      </c>
      <c r="G117" s="47">
        <v>800681</v>
      </c>
      <c r="H117" s="47">
        <v>0</v>
      </c>
      <c r="I117" s="47">
        <v>10650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22176474</v>
      </c>
      <c r="O117" s="48">
        <f t="shared" si="15"/>
        <v>35.586327414173248</v>
      </c>
      <c r="P117" s="9"/>
    </row>
    <row r="118" spans="1:119">
      <c r="A118" s="12"/>
      <c r="B118" s="25">
        <v>384</v>
      </c>
      <c r="C118" s="20" t="s">
        <v>156</v>
      </c>
      <c r="D118" s="47">
        <v>0</v>
      </c>
      <c r="E118" s="47">
        <v>0</v>
      </c>
      <c r="F118" s="47">
        <v>525772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525772</v>
      </c>
      <c r="O118" s="48">
        <f t="shared" si="15"/>
        <v>0.84370015437101031</v>
      </c>
      <c r="P118" s="9"/>
    </row>
    <row r="119" spans="1:119">
      <c r="A119" s="12"/>
      <c r="B119" s="25">
        <v>388.1</v>
      </c>
      <c r="C119" s="20" t="s">
        <v>136</v>
      </c>
      <c r="D119" s="47">
        <v>184629</v>
      </c>
      <c r="E119" s="47">
        <v>10590</v>
      </c>
      <c r="F119" s="47">
        <v>0</v>
      </c>
      <c r="G119" s="47">
        <v>140000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335219</v>
      </c>
      <c r="O119" s="48">
        <f t="shared" si="15"/>
        <v>0.53792199289444043</v>
      </c>
      <c r="P119" s="9"/>
    </row>
    <row r="120" spans="1:119" ht="15.75" thickBot="1">
      <c r="A120" s="12"/>
      <c r="B120" s="25">
        <v>389.7</v>
      </c>
      <c r="C120" s="20" t="s">
        <v>222</v>
      </c>
      <c r="D120" s="47">
        <v>152739</v>
      </c>
      <c r="E120" s="47">
        <v>0</v>
      </c>
      <c r="F120" s="47">
        <v>0</v>
      </c>
      <c r="G120" s="47">
        <v>0</v>
      </c>
      <c r="H120" s="47">
        <v>0</v>
      </c>
      <c r="I120" s="47">
        <v>751712</v>
      </c>
      <c r="J120" s="47">
        <v>119757</v>
      </c>
      <c r="K120" s="47">
        <v>0</v>
      </c>
      <c r="L120" s="47">
        <v>0</v>
      </c>
      <c r="M120" s="47">
        <v>0</v>
      </c>
      <c r="N120" s="47">
        <f t="shared" si="19"/>
        <v>1024208</v>
      </c>
      <c r="O120" s="48">
        <f t="shared" si="15"/>
        <v>1.643534550542866</v>
      </c>
      <c r="P120" s="9"/>
    </row>
    <row r="121" spans="1:119" ht="16.5" thickBot="1">
      <c r="A121" s="14" t="s">
        <v>102</v>
      </c>
      <c r="B121" s="23"/>
      <c r="C121" s="22"/>
      <c r="D121" s="15">
        <f t="shared" ref="D121:M121" si="20">SUM(D5,D19,D25,D53,D97,D108,D116)</f>
        <v>271682131</v>
      </c>
      <c r="E121" s="15">
        <f t="shared" si="20"/>
        <v>229778794</v>
      </c>
      <c r="F121" s="15">
        <f t="shared" si="20"/>
        <v>17724763</v>
      </c>
      <c r="G121" s="15">
        <f t="shared" si="20"/>
        <v>1754939</v>
      </c>
      <c r="H121" s="15">
        <f t="shared" si="20"/>
        <v>0</v>
      </c>
      <c r="I121" s="15">
        <f t="shared" si="20"/>
        <v>109027423</v>
      </c>
      <c r="J121" s="15">
        <f t="shared" si="20"/>
        <v>67044413</v>
      </c>
      <c r="K121" s="15">
        <f t="shared" si="20"/>
        <v>0</v>
      </c>
      <c r="L121" s="15">
        <f t="shared" si="20"/>
        <v>0</v>
      </c>
      <c r="M121" s="15">
        <f t="shared" si="20"/>
        <v>0</v>
      </c>
      <c r="N121" s="15">
        <f t="shared" si="19"/>
        <v>697012463</v>
      </c>
      <c r="O121" s="38">
        <f t="shared" si="15"/>
        <v>1118.4877145067028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19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19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9" t="s">
        <v>228</v>
      </c>
      <c r="M123" s="49"/>
      <c r="N123" s="49"/>
      <c r="O123" s="44">
        <v>623174</v>
      </c>
    </row>
    <row r="124" spans="1:119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</row>
    <row r="125" spans="1:119" ht="15.75" customHeight="1" thickBot="1">
      <c r="A125" s="53" t="s">
        <v>153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</row>
  </sheetData>
  <mergeCells count="10">
    <mergeCell ref="L123:N123"/>
    <mergeCell ref="A124:O124"/>
    <mergeCell ref="A125:O1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2023-11-30T22:39:35Z</cp:lastPrinted>
  <dcterms:created xsi:type="dcterms:W3CDTF">2000-08-31T21:26:31Z</dcterms:created>
  <dcterms:modified xsi:type="dcterms:W3CDTF">2023-11-30T22:39:37Z</dcterms:modified>
</cp:coreProperties>
</file>