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'2005'!$A$1:$O$87</definedName>
    <definedName name="_xlnm.Print_Area" localSheetId="15">'2006'!$A$1:$O$85</definedName>
    <definedName name="_xlnm.Print_Area" localSheetId="14">'2007'!$A$1:$O$84</definedName>
    <definedName name="_xlnm.Print_Area" localSheetId="13">'2008'!$A$1:$O$82</definedName>
    <definedName name="_xlnm.Print_Area" localSheetId="12">'2009'!$A$1:$O$84</definedName>
    <definedName name="_xlnm.Print_Area" localSheetId="11">'2010'!$A$1:$O$82</definedName>
    <definedName name="_xlnm.Print_Area" localSheetId="10">'2011'!$A$1:$O$84</definedName>
    <definedName name="_xlnm.Print_Area" localSheetId="9">'2012'!$A$1:$O$83</definedName>
    <definedName name="_xlnm.Print_Area" localSheetId="8">'2013'!$A$1:$O$83</definedName>
    <definedName name="_xlnm.Print_Area" localSheetId="7">'2014'!$A$1:$O$83</definedName>
    <definedName name="_xlnm.Print_Area" localSheetId="6">'2015'!$A$1:$O$83</definedName>
    <definedName name="_xlnm.Print_Area" localSheetId="5">'2016'!$A$1:$O$82</definedName>
    <definedName name="_xlnm.Print_Area" localSheetId="4">'2017'!$A$1:$O$82</definedName>
    <definedName name="_xlnm.Print_Area" localSheetId="3">'2018'!$A$1:$O$80</definedName>
    <definedName name="_xlnm.Print_Area" localSheetId="2">'2019'!$A$1:$O$79</definedName>
    <definedName name="_xlnm.Print_Area" localSheetId="1">'2020'!$A$1:$O$76</definedName>
    <definedName name="_xlnm.Print_Area" localSheetId="0">'2021'!$A$1:$P$76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<sst xmlns="http://schemas.openxmlformats.org/spreadsheetml/2006/main" count="1600" uniqueCount="184">
  <si>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</si>
  <si>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</si>
  <si>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</si>
  <si>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</si>
  <si>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</si>
  <si>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</si>
  <si>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</si>
  <si>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</si>
  <si>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</si>
  <si>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</si>
  <si>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</si>
  <si>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</si>
  <si>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</si>
  <si>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</si>
  <si>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</si>
  <si>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</si>
  <si>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</si>
  <si>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</si>
  <si>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</si>
  <si>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</si>
  <si>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</si>
  <si>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</si>
  <si>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</si>
  <si>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</si>
  <si>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</si>
  <si>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</si>
  <si>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</si>
  <si>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</si>
  <si>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</si>
  <si>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</si>
  <si>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</si>
  <si>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</si>
  <si>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</si>
  <si>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</si>
  <si>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</si>
  <si>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</si>
  <si>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</si>
  <si>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</si>
  <si>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</si>
  <si>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</si>
  <si>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</si>
  <si>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</si>
  <si>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</si>
  <si>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</si>
  <si>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</si>
  <si>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</si>
  <si>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</si>
  <si>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</si>
  <si>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</si>
  <si>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</si>
  <si>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</si>
  <si>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</si>
  <si>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</si>
  <si>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</si>
  <si>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</si>
  <si>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</si>
  <si>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</si>
  <si>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</si>
  <si>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</si>
  <si>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</si>
  <si>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</si>
  <si>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</si>
  <si>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Other Culture / Recreation</t>
  </si>
  <si>
    <t>Inter-Fund Group Transfers Out</t>
  </si>
  <si>
    <t>Intragovernmental Transfers Out from Constitutional Fee Officers</t>
  </si>
  <si>
    <t>Clerk of Court Excess Remittance</t>
  </si>
  <si>
    <t>Proprietary - Other Non-Operating Disbursements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</si>
  <si>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</si>
  <si>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</si>
  <si>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</si>
  <si>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</si>
  <si>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</si>
  <si>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</si>
  <si>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</si>
  <si>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Criminal - Drug Court</t>
  </si>
  <si>
    <t>Circuit Court - Criminal - Pre-Trial Release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</si>
  <si>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</si>
  <si>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</si>
  <si>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</si>
  <si>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</si>
  <si>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</si>
  <si>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</si>
  <si>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</si>
  <si>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</si>
  <si>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</si>
  <si>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</si>
  <si>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</si>
  <si>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</si>
  <si>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</si>
  <si>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</si>
  <si>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</si>
  <si>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</si>
  <si>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</si>
  <si>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Sarasota County Government Expenditures Reported by Account Code and Fund Type</t>
  </si>
  <si>
    <t>Local Fiscal Year Ended September 30, 2010</t>
  </si>
  <si>
    <t>Mass Transit Systems</t>
  </si>
  <si>
    <t>2010 Countywide Census Population:</t>
  </si>
  <si>
    <t>Local Fiscal Year Ended September 30, 2011</t>
  </si>
  <si>
    <t>Payment to Refunded Bond Escrow Agent</t>
  </si>
  <si>
    <t>Circuit Court - Criminal - Other Costs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</si>
  <si>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</si>
  <si>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</si>
  <si>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</si>
  <si>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</si>
  <si>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</si>
  <si>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Circuit Court - Juvenile - Alternative Dispute Resolution</t>
  </si>
  <si>
    <t>Circuit Court - Probate - Clinical Evaluations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</si>
  <si>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</si>
  <si>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</si>
  <si>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</si>
  <si>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</si>
  <si>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</si>
  <si>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Special Events</t>
  </si>
  <si>
    <t>Circuit Court - Family - Clerk of Court Administration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</si>
  <si>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</si>
  <si>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</si>
  <si>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</si>
  <si>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</si>
  <si>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</si>
  <si>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</si>
  <si>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</si>
  <si>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</si>
  <si>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Circuit Court - Criminal - Public Defender Conflicts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</si>
  <si>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</si>
  <si>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</si>
  <si>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</si>
  <si>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</si>
  <si>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</si>
  <si>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</si>
  <si>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</si>
  <si>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</si>
  <si>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</si>
  <si>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</si>
  <si>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Other Transportation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</si>
  <si>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</si>
  <si>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</si>
  <si>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</si>
  <si>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</si>
  <si>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</si>
  <si>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</si>
  <si>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</si>
  <si>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</si>
  <si>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Clerk of Court Excess Fee Functions</t>
  </si>
  <si>
    <t>Other Non-Operating Disbursements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</si>
  <si>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</si>
  <si>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</si>
  <si>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</si>
  <si>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</si>
  <si>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</si>
  <si>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</si>
  <si>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</si>
  <si>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</si>
  <si>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</si>
  <si>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Court Administration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</si>
  <si>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</si>
  <si>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</si>
  <si>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</si>
  <si>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</si>
  <si>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Civil - Alternative Dispute Resolutions</t>
  </si>
  <si>
    <t>County Court - Traffic - Court Administration</t>
  </si>
  <si>
    <t>County Court - Traffic - Clerk of Court</t>
  </si>
  <si>
    <t>2014 Countywide Population:</t>
  </si>
  <si>
    <t>Local Fiscal Year Ended September 30, 2005</t>
  </si>
  <si>
    <t>General Administration - Judicial Support</t>
  </si>
  <si>
    <t>General Administration - Appeals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</si>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</sst>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181</v>
      </c>
      <c r="N4" s="34" t="s">
        <v>5</v>
      </c>
      <c r="O4" s="34" t="s">
        <v>182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SUM(D6:D12)</f>
        <v>76956394</v>
      </c>
      <c r="E5" s="26">
        <f>SUM(E6:E12)</f>
        <v>897284</v>
      </c>
      <c r="F5" s="26">
        <f>SUM(F6:F12)</f>
        <v>54520194</v>
      </c>
      <c r="G5" s="26">
        <f>SUM(G6:G12)</f>
        <v>37863048</v>
      </c>
      <c r="H5" s="26">
        <f>SUM(H6:H12)</f>
        <v>0</v>
      </c>
      <c r="I5" s="26">
        <f>SUM(I6:I12)</f>
        <v>8954449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179191369</v>
      </c>
      <c r="P5" s="32">
        <f>(O5/P$74)</f>
        <v>405.86211121882275</v>
      </c>
      <c r="Q5" s="6"/>
    </row>
    <row r="6" spans="1:17" ht="15">
      <c r="A6" s="12"/>
      <c r="B6" s="44">
        <v>511</v>
      </c>
      <c r="C6" s="20" t="s">
        <v>20</v>
      </c>
      <c r="D6" s="46">
        <v>859723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859723</v>
      </c>
      <c r="P6" s="47">
        <f>(O6/P$74)</f>
        <v>1.9472421790771628</v>
      </c>
      <c r="Q6" s="9"/>
    </row>
    <row r="7" spans="1:17" ht="15">
      <c r="A7" s="12"/>
      <c r="B7" s="44">
        <v>512</v>
      </c>
      <c r="C7" s="20" t="s">
        <v>21</v>
      </c>
      <c r="D7" s="46">
        <v>9286037</v>
      </c>
      <c r="E7" s="46">
        <v>407516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9693553</v>
      </c>
      <c r="P7" s="47">
        <f>(O7/P$74)</f>
        <v>21.95555459923716</v>
      </c>
      <c r="Q7" s="9"/>
    </row>
    <row r="8" spans="1:17" ht="15">
      <c r="A8" s="12"/>
      <c r="B8" s="44">
        <v>513</v>
      </c>
      <c r="C8" s="20" t="s">
        <v>22</v>
      </c>
      <c r="D8" s="46">
        <v>46228805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46228805</v>
      </c>
      <c r="P8" s="47">
        <f>(O8/P$74)</f>
        <v>104.70660780778604</v>
      </c>
      <c r="Q8" s="9"/>
    </row>
    <row r="9" spans="1:17" ht="15">
      <c r="A9" s="12"/>
      <c r="B9" s="44">
        <v>514</v>
      </c>
      <c r="C9" s="20" t="s">
        <v>23</v>
      </c>
      <c r="D9" s="46">
        <v>3404803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3404803</v>
      </c>
      <c r="P9" s="47">
        <f>(O9/P$74)</f>
        <v>7.7117583373347705</v>
      </c>
      <c r="Q9" s="9"/>
    </row>
    <row r="10" spans="1:17" ht="15">
      <c r="A10" s="12"/>
      <c r="B10" s="44">
        <v>515</v>
      </c>
      <c r="C10" s="20" t="s">
        <v>24</v>
      </c>
      <c r="D10" s="46">
        <v>2595036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2595036</v>
      </c>
      <c r="P10" s="47">
        <f>(O10/P$74)</f>
        <v>5.877664730876904</v>
      </c>
      <c r="Q10" s="9"/>
    </row>
    <row r="11" spans="1:17" ht="15">
      <c r="A11" s="12"/>
      <c r="B11" s="44">
        <v>517</v>
      </c>
      <c r="C11" s="20" t="s">
        <v>25</v>
      </c>
      <c r="D11" s="46">
        <v>93722</v>
      </c>
      <c r="E11" s="46">
        <v>0</v>
      </c>
      <c r="F11" s="46">
        <v>54520194</v>
      </c>
      <c r="G11" s="46">
        <v>0</v>
      </c>
      <c r="H11" s="46">
        <v>0</v>
      </c>
      <c r="I11" s="46">
        <v>8954449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63568365</v>
      </c>
      <c r="P11" s="47">
        <f>(O11/P$74)</f>
        <v>143.98009775587306</v>
      </c>
      <c r="Q11" s="9"/>
    </row>
    <row r="12" spans="1:17" ht="15">
      <c r="A12" s="12"/>
      <c r="B12" s="44">
        <v>519</v>
      </c>
      <c r="C12" s="20" t="s">
        <v>26</v>
      </c>
      <c r="D12" s="46">
        <v>14488268</v>
      </c>
      <c r="E12" s="46">
        <v>489768</v>
      </c>
      <c r="F12" s="46">
        <v>0</v>
      </c>
      <c r="G12" s="46">
        <v>37863048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52841084</v>
      </c>
      <c r="P12" s="47">
        <f>(O12/P$74)</f>
        <v>119.68318580863767</v>
      </c>
      <c r="Q12" s="9"/>
    </row>
    <row r="13" spans="1:17" ht="15.75">
      <c r="A13" s="28" t="s">
        <v>27</v>
      </c>
      <c r="B13" s="29"/>
      <c r="C13" s="30"/>
      <c r="D13" s="31">
        <f>SUM(D14:D21)</f>
        <v>130478174</v>
      </c>
      <c r="E13" s="31">
        <f>SUM(E14:E21)</f>
        <v>196780183</v>
      </c>
      <c r="F13" s="31">
        <f>SUM(F14:F21)</f>
        <v>0</v>
      </c>
      <c r="G13" s="31">
        <f>SUM(G14:G21)</f>
        <v>8635975</v>
      </c>
      <c r="H13" s="31">
        <f>SUM(H14:H21)</f>
        <v>0</v>
      </c>
      <c r="I13" s="31">
        <f>SUM(I14:I21)</f>
        <v>0</v>
      </c>
      <c r="J13" s="31">
        <f>SUM(J14:J21)</f>
        <v>19110358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355004690</v>
      </c>
      <c r="P13" s="43">
        <f>(O13/P$74)</f>
        <v>804.0730632287524</v>
      </c>
      <c r="Q13" s="10"/>
    </row>
    <row r="14" spans="1:17" ht="15">
      <c r="A14" s="12"/>
      <c r="B14" s="44">
        <v>521</v>
      </c>
      <c r="C14" s="20" t="s">
        <v>28</v>
      </c>
      <c r="D14" s="46">
        <v>90348856</v>
      </c>
      <c r="E14" s="46">
        <v>917583</v>
      </c>
      <c r="F14" s="46">
        <v>0</v>
      </c>
      <c r="G14" s="46">
        <v>0</v>
      </c>
      <c r="H14" s="46">
        <v>0</v>
      </c>
      <c r="I14" s="46">
        <v>0</v>
      </c>
      <c r="J14" s="46">
        <v>19110358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110376797</v>
      </c>
      <c r="P14" s="47">
        <f>(O14/P$74)</f>
        <v>249.9995402121819</v>
      </c>
      <c r="Q14" s="9"/>
    </row>
    <row r="15" spans="1:17" ht="15">
      <c r="A15" s="12"/>
      <c r="B15" s="44">
        <v>522</v>
      </c>
      <c r="C15" s="20" t="s">
        <v>29</v>
      </c>
      <c r="D15" s="46">
        <v>0</v>
      </c>
      <c r="E15" s="46">
        <v>42632457</v>
      </c>
      <c r="F15" s="46">
        <v>0</v>
      </c>
      <c r="G15" s="46">
        <v>813311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1">SUM(D15:N15)</f>
        <v>43445768</v>
      </c>
      <c r="P15" s="47">
        <f>(O15/P$74)</f>
        <v>98.40312746314902</v>
      </c>
      <c r="Q15" s="9"/>
    </row>
    <row r="16" spans="1:17" ht="15">
      <c r="A16" s="12"/>
      <c r="B16" s="44">
        <v>523</v>
      </c>
      <c r="C16" s="20" t="s">
        <v>30</v>
      </c>
      <c r="D16" s="46">
        <v>31362796</v>
      </c>
      <c r="E16" s="46">
        <v>4288032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35650828</v>
      </c>
      <c r="P16" s="47">
        <f>(O16/P$74)</f>
        <v>80.74786413836216</v>
      </c>
      <c r="Q16" s="9"/>
    </row>
    <row r="17" spans="1:17" ht="15">
      <c r="A17" s="12"/>
      <c r="B17" s="44">
        <v>524</v>
      </c>
      <c r="C17" s="20" t="s">
        <v>31</v>
      </c>
      <c r="D17" s="46">
        <v>1584682</v>
      </c>
      <c r="E17" s="46">
        <v>13788950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15373632</v>
      </c>
      <c r="P17" s="47">
        <f>(O17/P$74)</f>
        <v>34.8207325801571</v>
      </c>
      <c r="Q17" s="9"/>
    </row>
    <row r="18" spans="1:17" ht="15">
      <c r="A18" s="12"/>
      <c r="B18" s="44">
        <v>525</v>
      </c>
      <c r="C18" s="20" t="s">
        <v>32</v>
      </c>
      <c r="D18" s="46">
        <v>1428769</v>
      </c>
      <c r="E18" s="46">
        <v>83970695</v>
      </c>
      <c r="F18" s="46">
        <v>0</v>
      </c>
      <c r="G18" s="46">
        <v>1225561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86625025</v>
      </c>
      <c r="P18" s="47">
        <f>(O18/P$74)</f>
        <v>196.2026169401234</v>
      </c>
      <c r="Q18" s="9"/>
    </row>
    <row r="19" spans="1:17" ht="15">
      <c r="A19" s="12"/>
      <c r="B19" s="44">
        <v>526</v>
      </c>
      <c r="C19" s="20" t="s">
        <v>33</v>
      </c>
      <c r="D19" s="46">
        <v>0</v>
      </c>
      <c r="E19" s="46">
        <v>50428829</v>
      </c>
      <c r="F19" s="46">
        <v>0</v>
      </c>
      <c r="G19" s="46">
        <v>225137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50653966</v>
      </c>
      <c r="P19" s="47">
        <f>(O19/P$74)</f>
        <v>114.72944091613289</v>
      </c>
      <c r="Q19" s="9"/>
    </row>
    <row r="20" spans="1:17" ht="15">
      <c r="A20" s="12"/>
      <c r="B20" s="44">
        <v>527</v>
      </c>
      <c r="C20" s="20" t="s">
        <v>34</v>
      </c>
      <c r="D20" s="46">
        <v>3605731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3605731</v>
      </c>
      <c r="P20" s="47">
        <f>(O20/P$74)</f>
        <v>8.166853148753816</v>
      </c>
      <c r="Q20" s="9"/>
    </row>
    <row r="21" spans="1:17" ht="15">
      <c r="A21" s="12"/>
      <c r="B21" s="44">
        <v>529</v>
      </c>
      <c r="C21" s="20" t="s">
        <v>35</v>
      </c>
      <c r="D21" s="46">
        <v>2147340</v>
      </c>
      <c r="E21" s="46">
        <v>753637</v>
      </c>
      <c r="F21" s="46">
        <v>0</v>
      </c>
      <c r="G21" s="46">
        <v>6371966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9272943</v>
      </c>
      <c r="P21" s="47">
        <f>(O21/P$74)</f>
        <v>21.002887829892096</v>
      </c>
      <c r="Q21" s="9"/>
    </row>
    <row r="22" spans="1:17" ht="15.75">
      <c r="A22" s="28" t="s">
        <v>36</v>
      </c>
      <c r="B22" s="29"/>
      <c r="C22" s="30"/>
      <c r="D22" s="31">
        <f>SUM(D23:D29)</f>
        <v>3605302</v>
      </c>
      <c r="E22" s="31">
        <f>SUM(E23:E29)</f>
        <v>4418688</v>
      </c>
      <c r="F22" s="31">
        <f>SUM(F23:F29)</f>
        <v>0</v>
      </c>
      <c r="G22" s="31">
        <f>SUM(G23:G29)</f>
        <v>445701</v>
      </c>
      <c r="H22" s="31">
        <f>SUM(H23:H29)</f>
        <v>0</v>
      </c>
      <c r="I22" s="31">
        <f>SUM(I23:I29)</f>
        <v>184077782</v>
      </c>
      <c r="J22" s="31">
        <f>SUM(J23:J29)</f>
        <v>0</v>
      </c>
      <c r="K22" s="31">
        <f>SUM(K23:K29)</f>
        <v>0</v>
      </c>
      <c r="L22" s="31">
        <f>SUM(L23:L29)</f>
        <v>0</v>
      </c>
      <c r="M22" s="31">
        <f>SUM(M23:M29)</f>
        <v>0</v>
      </c>
      <c r="N22" s="31">
        <f>SUM(N23:N29)</f>
        <v>0</v>
      </c>
      <c r="O22" s="42">
        <f>SUM(D22:N22)</f>
        <v>192547473</v>
      </c>
      <c r="P22" s="43">
        <f>(O22/P$74)</f>
        <v>436.1132142565933</v>
      </c>
      <c r="Q22" s="10"/>
    </row>
    <row r="23" spans="1:17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116264</v>
      </c>
      <c r="H23" s="46">
        <v>0</v>
      </c>
      <c r="I23" s="46">
        <v>84454955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2" ref="O23:O29">SUM(D23:N23)</f>
        <v>84571219</v>
      </c>
      <c r="P23" s="47">
        <f>(O23/P$74)</f>
        <v>191.55081901120704</v>
      </c>
      <c r="Q23" s="9"/>
    </row>
    <row r="24" spans="1:17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48830669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48830669</v>
      </c>
      <c r="P24" s="47">
        <f>(O24/P$74)</f>
        <v>110.59973771709686</v>
      </c>
      <c r="Q24" s="9"/>
    </row>
    <row r="25" spans="1:17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27954080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27954080</v>
      </c>
      <c r="P25" s="47">
        <f>(O25/P$74)</f>
        <v>63.31500221966533</v>
      </c>
      <c r="Q25" s="9"/>
    </row>
    <row r="26" spans="1:17" ht="15">
      <c r="A26" s="12"/>
      <c r="B26" s="44">
        <v>536</v>
      </c>
      <c r="C26" s="20" t="s">
        <v>40</v>
      </c>
      <c r="D26" s="46">
        <v>0</v>
      </c>
      <c r="E26" s="46">
        <v>67504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67504</v>
      </c>
      <c r="P26" s="47">
        <f>(O26/P$74)</f>
        <v>0.1528941717930366</v>
      </c>
      <c r="Q26" s="9"/>
    </row>
    <row r="27" spans="1:17" ht="15">
      <c r="A27" s="12"/>
      <c r="B27" s="44">
        <v>537</v>
      </c>
      <c r="C27" s="20" t="s">
        <v>41</v>
      </c>
      <c r="D27" s="46">
        <v>3605180</v>
      </c>
      <c r="E27" s="46">
        <v>4351184</v>
      </c>
      <c r="F27" s="46">
        <v>0</v>
      </c>
      <c r="G27" s="46">
        <v>335298</v>
      </c>
      <c r="H27" s="46">
        <v>0</v>
      </c>
      <c r="I27" s="46">
        <v>8491591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16783253</v>
      </c>
      <c r="P27" s="47">
        <f>(O27/P$74)</f>
        <v>38.01347427453183</v>
      </c>
      <c r="Q27" s="9"/>
    </row>
    <row r="28" spans="1:17" ht="15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-5861</v>
      </c>
      <c r="H28" s="46">
        <v>0</v>
      </c>
      <c r="I28" s="46">
        <v>14346487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14340626</v>
      </c>
      <c r="P28" s="47">
        <f>(O28/P$74)</f>
        <v>32.481010536615415</v>
      </c>
      <c r="Q28" s="9"/>
    </row>
    <row r="29" spans="1:17" ht="15">
      <c r="A29" s="12"/>
      <c r="B29" s="44">
        <v>539</v>
      </c>
      <c r="C29" s="20" t="s">
        <v>43</v>
      </c>
      <c r="D29" s="46">
        <v>122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122</v>
      </c>
      <c r="P29" s="47">
        <f>(O29/P$74)</f>
        <v>0.00027632568379281914</v>
      </c>
      <c r="Q29" s="9"/>
    </row>
    <row r="30" spans="1:17" ht="15.75">
      <c r="A30" s="28" t="s">
        <v>44</v>
      </c>
      <c r="B30" s="29"/>
      <c r="C30" s="30"/>
      <c r="D30" s="31">
        <f>SUM(D31:D33)</f>
        <v>0</v>
      </c>
      <c r="E30" s="31">
        <f>SUM(E31:E33)</f>
        <v>19975723</v>
      </c>
      <c r="F30" s="31">
        <f>SUM(F31:F33)</f>
        <v>0</v>
      </c>
      <c r="G30" s="31">
        <f>SUM(G31:G33)</f>
        <v>22532880</v>
      </c>
      <c r="H30" s="31">
        <f>SUM(H31:H33)</f>
        <v>0</v>
      </c>
      <c r="I30" s="31">
        <f>SUM(I31:I33)</f>
        <v>27272332</v>
      </c>
      <c r="J30" s="31">
        <f>SUM(J31:J33)</f>
        <v>5780476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aca="true" t="shared" si="3" ref="O30:O39">SUM(D30:N30)</f>
        <v>75561411</v>
      </c>
      <c r="P30" s="43">
        <f>(O30/P$74)</f>
        <v>171.14392264692825</v>
      </c>
      <c r="Q30" s="10"/>
    </row>
    <row r="31" spans="1:17" ht="15">
      <c r="A31" s="12"/>
      <c r="B31" s="44">
        <v>541</v>
      </c>
      <c r="C31" s="20" t="s">
        <v>45</v>
      </c>
      <c r="D31" s="46">
        <v>0</v>
      </c>
      <c r="E31" s="46">
        <v>19962538</v>
      </c>
      <c r="F31" s="46">
        <v>0</v>
      </c>
      <c r="G31" s="46">
        <v>22366294</v>
      </c>
      <c r="H31" s="46">
        <v>0</v>
      </c>
      <c r="I31" s="46">
        <v>0</v>
      </c>
      <c r="J31" s="46">
        <v>5780476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48109308</v>
      </c>
      <c r="P31" s="47">
        <f>(O31/P$74)</f>
        <v>108.96588057294545</v>
      </c>
      <c r="Q31" s="9"/>
    </row>
    <row r="32" spans="1:17" ht="15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166586</v>
      </c>
      <c r="H32" s="46">
        <v>0</v>
      </c>
      <c r="I32" s="46">
        <v>27272332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27438918</v>
      </c>
      <c r="P32" s="47">
        <f>(O32/P$74)</f>
        <v>62.14817851545159</v>
      </c>
      <c r="Q32" s="9"/>
    </row>
    <row r="33" spans="1:17" ht="15">
      <c r="A33" s="12"/>
      <c r="B33" s="44">
        <v>549</v>
      </c>
      <c r="C33" s="20" t="s">
        <v>46</v>
      </c>
      <c r="D33" s="46">
        <v>0</v>
      </c>
      <c r="E33" s="46">
        <v>13185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13185</v>
      </c>
      <c r="P33" s="47">
        <f>(O33/P$74)</f>
        <v>0.029863558531215743</v>
      </c>
      <c r="Q33" s="9"/>
    </row>
    <row r="34" spans="1:17" ht="15.75">
      <c r="A34" s="28" t="s">
        <v>47</v>
      </c>
      <c r="B34" s="29"/>
      <c r="C34" s="30"/>
      <c r="D34" s="31">
        <f>SUM(D35:D38)</f>
        <v>878022</v>
      </c>
      <c r="E34" s="31">
        <f>SUM(E35:E38)</f>
        <v>7205923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 t="shared" si="3"/>
        <v>8083945</v>
      </c>
      <c r="P34" s="43">
        <f>(O34/P$74)</f>
        <v>18.309849425151977</v>
      </c>
      <c r="Q34" s="10"/>
    </row>
    <row r="35" spans="1:17" ht="15">
      <c r="A35" s="13"/>
      <c r="B35" s="45">
        <v>552</v>
      </c>
      <c r="C35" s="21" t="s">
        <v>48</v>
      </c>
      <c r="D35" s="46">
        <v>150000</v>
      </c>
      <c r="E35" s="46">
        <v>5208126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5358126</v>
      </c>
      <c r="P35" s="47">
        <f>(O35/P$74)</f>
        <v>12.135965826213795</v>
      </c>
      <c r="Q35" s="9"/>
    </row>
    <row r="36" spans="1:17" ht="15">
      <c r="A36" s="13"/>
      <c r="B36" s="45">
        <v>553</v>
      </c>
      <c r="C36" s="21" t="s">
        <v>49</v>
      </c>
      <c r="D36" s="46">
        <v>728022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728022</v>
      </c>
      <c r="P36" s="47">
        <f>(O36/P$74)</f>
        <v>1.648944073493572</v>
      </c>
      <c r="Q36" s="9"/>
    </row>
    <row r="37" spans="1:17" ht="15">
      <c r="A37" s="13"/>
      <c r="B37" s="45">
        <v>554</v>
      </c>
      <c r="C37" s="21" t="s">
        <v>50</v>
      </c>
      <c r="D37" s="46">
        <v>0</v>
      </c>
      <c r="E37" s="46">
        <v>1395205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1395205</v>
      </c>
      <c r="P37" s="47">
        <f>(O37/P$74)</f>
        <v>3.160089964394756</v>
      </c>
      <c r="Q37" s="9"/>
    </row>
    <row r="38" spans="1:17" ht="15">
      <c r="A38" s="13"/>
      <c r="B38" s="45">
        <v>559</v>
      </c>
      <c r="C38" s="21" t="s">
        <v>51</v>
      </c>
      <c r="D38" s="46">
        <v>0</v>
      </c>
      <c r="E38" s="46">
        <v>602592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602592</v>
      </c>
      <c r="P38" s="47">
        <f>(O38/P$74)</f>
        <v>1.3648495610498563</v>
      </c>
      <c r="Q38" s="9"/>
    </row>
    <row r="39" spans="1:17" ht="15.75">
      <c r="A39" s="28" t="s">
        <v>52</v>
      </c>
      <c r="B39" s="29"/>
      <c r="C39" s="30"/>
      <c r="D39" s="31">
        <f>SUM(D40:D44)</f>
        <v>7728235</v>
      </c>
      <c r="E39" s="31">
        <f>SUM(E40:E44)</f>
        <v>14668768</v>
      </c>
      <c r="F39" s="31">
        <f>SUM(F40:F44)</f>
        <v>0</v>
      </c>
      <c r="G39" s="31">
        <f>SUM(G40:G44)</f>
        <v>0</v>
      </c>
      <c r="H39" s="31">
        <f>SUM(H40:H44)</f>
        <v>0</v>
      </c>
      <c r="I39" s="31">
        <f>SUM(I40:I44)</f>
        <v>0</v>
      </c>
      <c r="J39" s="31">
        <f>SUM(J40:J44)</f>
        <v>0</v>
      </c>
      <c r="K39" s="31">
        <f>SUM(K40:K44)</f>
        <v>0</v>
      </c>
      <c r="L39" s="31">
        <f>SUM(L40:L44)</f>
        <v>0</v>
      </c>
      <c r="M39" s="31">
        <f>SUM(M40:M44)</f>
        <v>0</v>
      </c>
      <c r="N39" s="31">
        <f>SUM(N40:N44)</f>
        <v>0</v>
      </c>
      <c r="O39" s="31">
        <f t="shared" si="3"/>
        <v>22397003</v>
      </c>
      <c r="P39" s="43">
        <f>(O39/P$74)</f>
        <v>50.7284194170887</v>
      </c>
      <c r="Q39" s="10"/>
    </row>
    <row r="40" spans="1:17" ht="15">
      <c r="A40" s="12"/>
      <c r="B40" s="44">
        <v>562</v>
      </c>
      <c r="C40" s="20" t="s">
        <v>53</v>
      </c>
      <c r="D40" s="46">
        <v>1898378</v>
      </c>
      <c r="E40" s="46">
        <v>3455809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aca="true" t="shared" si="4" ref="O40:O49">SUM(D40:N40)</f>
        <v>5354187</v>
      </c>
      <c r="P40" s="47">
        <f>(O40/P$74)</f>
        <v>12.127044130570681</v>
      </c>
      <c r="Q40" s="9"/>
    </row>
    <row r="41" spans="1:17" ht="15">
      <c r="A41" s="12"/>
      <c r="B41" s="44">
        <v>563</v>
      </c>
      <c r="C41" s="20" t="s">
        <v>54</v>
      </c>
      <c r="D41" s="46">
        <v>259510</v>
      </c>
      <c r="E41" s="46">
        <v>411788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671298</v>
      </c>
      <c r="P41" s="47">
        <f>(O41/P$74)</f>
        <v>1.5204662203176387</v>
      </c>
      <c r="Q41" s="9"/>
    </row>
    <row r="42" spans="1:17" ht="15">
      <c r="A42" s="12"/>
      <c r="B42" s="44">
        <v>564</v>
      </c>
      <c r="C42" s="20" t="s">
        <v>55</v>
      </c>
      <c r="D42" s="46">
        <v>0</v>
      </c>
      <c r="E42" s="46">
        <v>332389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332389</v>
      </c>
      <c r="P42" s="47">
        <f>(O42/P$74)</f>
        <v>0.7528493254935358</v>
      </c>
      <c r="Q42" s="9"/>
    </row>
    <row r="43" spans="1:17" ht="15">
      <c r="A43" s="12"/>
      <c r="B43" s="44">
        <v>565</v>
      </c>
      <c r="C43" s="20" t="s">
        <v>56</v>
      </c>
      <c r="D43" s="46">
        <v>0</v>
      </c>
      <c r="E43" s="46">
        <v>89549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89549</v>
      </c>
      <c r="P43" s="47">
        <f>(O43/P$74)</f>
        <v>0.20282531686855051</v>
      </c>
      <c r="Q43" s="9"/>
    </row>
    <row r="44" spans="1:17" ht="15">
      <c r="A44" s="12"/>
      <c r="B44" s="44">
        <v>569</v>
      </c>
      <c r="C44" s="20" t="s">
        <v>57</v>
      </c>
      <c r="D44" s="46">
        <v>5570347</v>
      </c>
      <c r="E44" s="46">
        <v>10379233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15949580</v>
      </c>
      <c r="P44" s="47">
        <f>(O44/P$74)</f>
        <v>36.1252344238383</v>
      </c>
      <c r="Q44" s="9"/>
    </row>
    <row r="45" spans="1:17" ht="15.75">
      <c r="A45" s="28" t="s">
        <v>58</v>
      </c>
      <c r="B45" s="29"/>
      <c r="C45" s="30"/>
      <c r="D45" s="31">
        <f>SUM(D46:D49)</f>
        <v>32936561</v>
      </c>
      <c r="E45" s="31">
        <f>SUM(E46:E49)</f>
        <v>9762099</v>
      </c>
      <c r="F45" s="31">
        <f>SUM(F46:F49)</f>
        <v>0</v>
      </c>
      <c r="G45" s="31">
        <f>SUM(G46:G49)</f>
        <v>22793562</v>
      </c>
      <c r="H45" s="31">
        <f>SUM(H46:H49)</f>
        <v>0</v>
      </c>
      <c r="I45" s="31">
        <f>SUM(I46:I49)</f>
        <v>0</v>
      </c>
      <c r="J45" s="31">
        <f>SUM(J46:J49)</f>
        <v>0</v>
      </c>
      <c r="K45" s="31">
        <f>SUM(K46:K49)</f>
        <v>0</v>
      </c>
      <c r="L45" s="31">
        <f>SUM(L46:L49)</f>
        <v>0</v>
      </c>
      <c r="M45" s="31">
        <f>SUM(M46:M49)</f>
        <v>0</v>
      </c>
      <c r="N45" s="31">
        <f>SUM(N46:N49)</f>
        <v>0</v>
      </c>
      <c r="O45" s="31">
        <f>SUM(D45:N45)</f>
        <v>65492222</v>
      </c>
      <c r="P45" s="43">
        <f>(O45/P$74)</f>
        <v>148.33756579722225</v>
      </c>
      <c r="Q45" s="9"/>
    </row>
    <row r="46" spans="1:17" ht="15">
      <c r="A46" s="12"/>
      <c r="B46" s="44">
        <v>571</v>
      </c>
      <c r="C46" s="20" t="s">
        <v>59</v>
      </c>
      <c r="D46" s="46">
        <v>13022444</v>
      </c>
      <c r="E46" s="46">
        <v>131905</v>
      </c>
      <c r="F46" s="46">
        <v>0</v>
      </c>
      <c r="G46" s="46">
        <v>663542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13817891</v>
      </c>
      <c r="P46" s="47">
        <f>(O46/P$74)</f>
        <v>31.29703425532493</v>
      </c>
      <c r="Q46" s="9"/>
    </row>
    <row r="47" spans="1:17" ht="15">
      <c r="A47" s="12"/>
      <c r="B47" s="44">
        <v>572</v>
      </c>
      <c r="C47" s="20" t="s">
        <v>60</v>
      </c>
      <c r="D47" s="46">
        <v>19403074</v>
      </c>
      <c r="E47" s="46">
        <v>7727745</v>
      </c>
      <c r="F47" s="46">
        <v>0</v>
      </c>
      <c r="G47" s="46">
        <v>22130020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49260839</v>
      </c>
      <c r="P47" s="47">
        <f>(O47/P$74)</f>
        <v>111.57405754822109</v>
      </c>
      <c r="Q47" s="9"/>
    </row>
    <row r="48" spans="1:17" ht="15">
      <c r="A48" s="12"/>
      <c r="B48" s="44">
        <v>573</v>
      </c>
      <c r="C48" s="20" t="s">
        <v>61</v>
      </c>
      <c r="D48" s="46">
        <v>0</v>
      </c>
      <c r="E48" s="46">
        <v>1890398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1890398</v>
      </c>
      <c r="P48" s="47">
        <f>(O48/P$74)</f>
        <v>4.281684590086702</v>
      </c>
      <c r="Q48" s="9"/>
    </row>
    <row r="49" spans="1:17" ht="15">
      <c r="A49" s="12"/>
      <c r="B49" s="44">
        <v>579</v>
      </c>
      <c r="C49" s="20" t="s">
        <v>62</v>
      </c>
      <c r="D49" s="46">
        <v>511043</v>
      </c>
      <c r="E49" s="46">
        <v>12051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523094</v>
      </c>
      <c r="P49" s="47">
        <f>(O49/P$74)</f>
        <v>1.184789403589516</v>
      </c>
      <c r="Q49" s="9"/>
    </row>
    <row r="50" spans="1:17" ht="15.75">
      <c r="A50" s="28" t="s">
        <v>89</v>
      </c>
      <c r="B50" s="29"/>
      <c r="C50" s="30"/>
      <c r="D50" s="31">
        <f>SUM(D51:D52)</f>
        <v>96139141</v>
      </c>
      <c r="E50" s="31">
        <f>SUM(E51:E52)</f>
        <v>166806985</v>
      </c>
      <c r="F50" s="31">
        <f>SUM(F51:F52)</f>
        <v>537545</v>
      </c>
      <c r="G50" s="31">
        <f>SUM(G51:G52)</f>
        <v>1780779</v>
      </c>
      <c r="H50" s="31">
        <f>SUM(H51:H52)</f>
        <v>13068</v>
      </c>
      <c r="I50" s="31">
        <f>SUM(I51:I52)</f>
        <v>3748538</v>
      </c>
      <c r="J50" s="31">
        <f>SUM(J51:J52)</f>
        <v>103009783</v>
      </c>
      <c r="K50" s="31">
        <f>SUM(K51:K52)</f>
        <v>0</v>
      </c>
      <c r="L50" s="31">
        <f>SUM(L51:L52)</f>
        <v>1337981</v>
      </c>
      <c r="M50" s="31">
        <f>SUM(M51:M52)</f>
        <v>0</v>
      </c>
      <c r="N50" s="31">
        <f>SUM(N51:N52)</f>
        <v>0</v>
      </c>
      <c r="O50" s="31">
        <f>SUM(D50:N50)</f>
        <v>373373820</v>
      </c>
      <c r="P50" s="43">
        <f>(O50/P$74)</f>
        <v>845.6784928019424</v>
      </c>
      <c r="Q50" s="9"/>
    </row>
    <row r="51" spans="1:17" ht="15">
      <c r="A51" s="12"/>
      <c r="B51" s="44">
        <v>581</v>
      </c>
      <c r="C51" s="20" t="s">
        <v>183</v>
      </c>
      <c r="D51" s="46">
        <v>96139141</v>
      </c>
      <c r="E51" s="46">
        <v>166806985</v>
      </c>
      <c r="F51" s="46">
        <v>537545</v>
      </c>
      <c r="G51" s="46">
        <v>1780779</v>
      </c>
      <c r="H51" s="46">
        <v>13068</v>
      </c>
      <c r="I51" s="46">
        <v>3748538</v>
      </c>
      <c r="J51" s="46">
        <v>4423053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273449109</v>
      </c>
      <c r="P51" s="47">
        <f>(O51/P$74)</f>
        <v>619.3525575980503</v>
      </c>
      <c r="Q51" s="9"/>
    </row>
    <row r="52" spans="1:17" ht="15">
      <c r="A52" s="12"/>
      <c r="B52" s="44">
        <v>590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98586730</v>
      </c>
      <c r="K52" s="46">
        <v>0</v>
      </c>
      <c r="L52" s="46">
        <v>1337981</v>
      </c>
      <c r="M52" s="46">
        <v>0</v>
      </c>
      <c r="N52" s="46">
        <v>0</v>
      </c>
      <c r="O52" s="46">
        <f aca="true" t="shared" si="5" ref="O52:O57">SUM(D52:N52)</f>
        <v>99924711</v>
      </c>
      <c r="P52" s="47">
        <f>(O52/P$74)</f>
        <v>226.32593520389213</v>
      </c>
      <c r="Q52" s="9"/>
    </row>
    <row r="53" spans="1:17" ht="15.75">
      <c r="A53" s="28" t="s">
        <v>67</v>
      </c>
      <c r="B53" s="29"/>
      <c r="C53" s="30"/>
      <c r="D53" s="31">
        <f>SUM(D54:D71)</f>
        <v>8503225</v>
      </c>
      <c r="E53" s="31">
        <f>SUM(E54:E71)</f>
        <v>9076392</v>
      </c>
      <c r="F53" s="31">
        <f>SUM(F54:F71)</f>
        <v>0</v>
      </c>
      <c r="G53" s="31">
        <f>SUM(G54:G71)</f>
        <v>0</v>
      </c>
      <c r="H53" s="31">
        <f>SUM(H54:H71)</f>
        <v>0</v>
      </c>
      <c r="I53" s="31">
        <f>SUM(I54:I71)</f>
        <v>0</v>
      </c>
      <c r="J53" s="31">
        <f>SUM(J54:J71)</f>
        <v>0</v>
      </c>
      <c r="K53" s="31">
        <f>SUM(K54:K71)</f>
        <v>0</v>
      </c>
      <c r="L53" s="31">
        <f>SUM(L54:L71)</f>
        <v>63126</v>
      </c>
      <c r="M53" s="31">
        <f>SUM(M54:M71)</f>
        <v>0</v>
      </c>
      <c r="N53" s="31">
        <f>SUM(N54:N71)</f>
        <v>0</v>
      </c>
      <c r="O53" s="31">
        <f>SUM(D53:N53)</f>
        <v>17642743</v>
      </c>
      <c r="P53" s="43">
        <f>(O53/P$74)</f>
        <v>39.960188716852244</v>
      </c>
      <c r="Q53" s="9"/>
    </row>
    <row r="54" spans="1:17" ht="15">
      <c r="A54" s="12"/>
      <c r="B54" s="44">
        <v>601</v>
      </c>
      <c r="C54" s="20" t="s">
        <v>68</v>
      </c>
      <c r="D54" s="46">
        <v>1192694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1192694</v>
      </c>
      <c r="P54" s="47">
        <f>(O54/P$74)</f>
        <v>2.7014097139802677</v>
      </c>
      <c r="Q54" s="9"/>
    </row>
    <row r="55" spans="1:17" ht="15">
      <c r="A55" s="12"/>
      <c r="B55" s="44">
        <v>602</v>
      </c>
      <c r="C55" s="20" t="s">
        <v>69</v>
      </c>
      <c r="D55" s="46">
        <v>1181630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1181630</v>
      </c>
      <c r="P55" s="47">
        <f>(O55/P$74)</f>
        <v>2.6763501454107286</v>
      </c>
      <c r="Q55" s="9"/>
    </row>
    <row r="56" spans="1:17" ht="15">
      <c r="A56" s="12"/>
      <c r="B56" s="44">
        <v>603</v>
      </c>
      <c r="C56" s="20" t="s">
        <v>70</v>
      </c>
      <c r="D56" s="46">
        <v>1300953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1300953</v>
      </c>
      <c r="P56" s="47">
        <f>(O56/P$74)</f>
        <v>2.946612518912455</v>
      </c>
      <c r="Q56" s="9"/>
    </row>
    <row r="57" spans="1:17" ht="15">
      <c r="A57" s="12"/>
      <c r="B57" s="44">
        <v>604</v>
      </c>
      <c r="C57" s="20" t="s">
        <v>71</v>
      </c>
      <c r="D57" s="46">
        <v>1176148</v>
      </c>
      <c r="E57" s="46">
        <v>6994660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8170808</v>
      </c>
      <c r="P57" s="47">
        <f>(O57/P$74)</f>
        <v>18.506591047047845</v>
      </c>
      <c r="Q57" s="9"/>
    </row>
    <row r="58" spans="1:17" ht="15">
      <c r="A58" s="12"/>
      <c r="B58" s="44">
        <v>622</v>
      </c>
      <c r="C58" s="20" t="s">
        <v>74</v>
      </c>
      <c r="D58" s="46">
        <v>970815</v>
      </c>
      <c r="E58" s="46">
        <v>287921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aca="true" t="shared" si="6" ref="O58:O66">SUM(D58:N58)</f>
        <v>1258736</v>
      </c>
      <c r="P58" s="47">
        <f>(O58/P$74)</f>
        <v>2.850992507497033</v>
      </c>
      <c r="Q58" s="9"/>
    </row>
    <row r="59" spans="1:17" ht="15">
      <c r="A59" s="12"/>
      <c r="B59" s="44">
        <v>623</v>
      </c>
      <c r="C59" s="20" t="s">
        <v>75</v>
      </c>
      <c r="D59" s="46">
        <v>1476421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1476421</v>
      </c>
      <c r="P59" s="47">
        <f>(O59/P$74)</f>
        <v>3.3440413310744086</v>
      </c>
      <c r="Q59" s="9"/>
    </row>
    <row r="60" spans="1:17" ht="15">
      <c r="A60" s="12"/>
      <c r="B60" s="44">
        <v>634</v>
      </c>
      <c r="C60" s="20" t="s">
        <v>76</v>
      </c>
      <c r="D60" s="46">
        <v>380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380</v>
      </c>
      <c r="P60" s="47">
        <f>(O60/P$74)</f>
        <v>0.0008606865560759941</v>
      </c>
      <c r="Q60" s="9"/>
    </row>
    <row r="61" spans="1:17" ht="15">
      <c r="A61" s="12"/>
      <c r="B61" s="44">
        <v>654</v>
      </c>
      <c r="C61" s="20" t="s">
        <v>113</v>
      </c>
      <c r="D61" s="46">
        <v>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63</v>
      </c>
      <c r="P61" s="47">
        <f>(O61/P$74)</f>
        <v>0.0001426927711389148</v>
      </c>
      <c r="Q61" s="9"/>
    </row>
    <row r="62" spans="1:17" ht="15">
      <c r="A62" s="12"/>
      <c r="B62" s="44">
        <v>685</v>
      </c>
      <c r="C62" s="20" t="s">
        <v>79</v>
      </c>
      <c r="D62" s="46">
        <v>259063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259063</v>
      </c>
      <c r="P62" s="47">
        <f>(O62/P$74)</f>
        <v>0.5867685296755665</v>
      </c>
      <c r="Q62" s="9"/>
    </row>
    <row r="63" spans="1:17" ht="15">
      <c r="A63" s="12"/>
      <c r="B63" s="44">
        <v>694</v>
      </c>
      <c r="C63" s="20" t="s">
        <v>80</v>
      </c>
      <c r="D63" s="46">
        <v>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63</v>
      </c>
      <c r="P63" s="47">
        <f>(O63/P$74)</f>
        <v>0.0001426927711389148</v>
      </c>
      <c r="Q63" s="9"/>
    </row>
    <row r="64" spans="1:17" ht="15">
      <c r="A64" s="12"/>
      <c r="B64" s="44">
        <v>712</v>
      </c>
      <c r="C64" s="20" t="s">
        <v>82</v>
      </c>
      <c r="D64" s="46">
        <v>0</v>
      </c>
      <c r="E64" s="46">
        <v>1589819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1589819</v>
      </c>
      <c r="P64" s="47">
        <f>(O64/P$74)</f>
        <v>3.600883789195213</v>
      </c>
      <c r="Q64" s="9"/>
    </row>
    <row r="65" spans="1:17" ht="15">
      <c r="A65" s="12"/>
      <c r="B65" s="44">
        <v>713</v>
      </c>
      <c r="C65" s="20" t="s">
        <v>83</v>
      </c>
      <c r="D65" s="46">
        <v>865138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865138</v>
      </c>
      <c r="P65" s="47">
        <f>(O65/P$74)</f>
        <v>1.9595069625012458</v>
      </c>
      <c r="Q65" s="9"/>
    </row>
    <row r="66" spans="1:17" ht="15">
      <c r="A66" s="12"/>
      <c r="B66" s="44">
        <v>714</v>
      </c>
      <c r="C66" s="20" t="s">
        <v>84</v>
      </c>
      <c r="D66" s="46">
        <v>0</v>
      </c>
      <c r="E66" s="46">
        <v>67081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63126</v>
      </c>
      <c r="M66" s="46">
        <v>0</v>
      </c>
      <c r="N66" s="46">
        <v>0</v>
      </c>
      <c r="O66" s="46">
        <f t="shared" si="6"/>
        <v>130207</v>
      </c>
      <c r="P66" s="47">
        <f>(O66/P$74)</f>
        <v>0.29491424843943936</v>
      </c>
      <c r="Q66" s="9"/>
    </row>
    <row r="67" spans="1:17" ht="15">
      <c r="A67" s="12"/>
      <c r="B67" s="44">
        <v>715</v>
      </c>
      <c r="C67" s="20" t="s">
        <v>85</v>
      </c>
      <c r="D67" s="46">
        <v>0</v>
      </c>
      <c r="E67" s="46">
        <v>136911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136911</v>
      </c>
      <c r="P67" s="47">
        <f>(O67/P$74)</f>
        <v>0.3100985712603169</v>
      </c>
      <c r="Q67" s="9"/>
    </row>
    <row r="68" spans="1:17" ht="15">
      <c r="A68" s="12"/>
      <c r="B68" s="44">
        <v>724</v>
      </c>
      <c r="C68" s="20" t="s">
        <v>88</v>
      </c>
      <c r="D68" s="46">
        <v>63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63</v>
      </c>
      <c r="P68" s="47">
        <f>(O68/P$74)</f>
        <v>0.0001426927711389148</v>
      </c>
      <c r="Q68" s="9"/>
    </row>
    <row r="69" spans="1:17" ht="15">
      <c r="A69" s="12"/>
      <c r="B69" s="44">
        <v>744</v>
      </c>
      <c r="C69" s="20" t="s">
        <v>90</v>
      </c>
      <c r="D69" s="46">
        <v>71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71</v>
      </c>
      <c r="P69" s="47">
        <f>(O69/P$74)</f>
        <v>0.00016081248810893573</v>
      </c>
      <c r="Q69" s="9"/>
    </row>
    <row r="70" spans="1:17" ht="15">
      <c r="A70" s="12"/>
      <c r="B70" s="44">
        <v>752</v>
      </c>
      <c r="C70" s="20" t="s">
        <v>91</v>
      </c>
      <c r="D70" s="46">
        <v>76042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76042</v>
      </c>
      <c r="P70" s="47">
        <f>(O70/P$74)</f>
        <v>0.17223243972929142</v>
      </c>
      <c r="Q70" s="9"/>
    </row>
    <row r="71" spans="1:17" ht="15.75" thickBot="1">
      <c r="A71" s="12"/>
      <c r="B71" s="44">
        <v>764</v>
      </c>
      <c r="C71" s="20" t="s">
        <v>92</v>
      </c>
      <c r="D71" s="46">
        <v>3681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3681</v>
      </c>
      <c r="P71" s="47">
        <f>(O71/P$74)</f>
        <v>0.00833733477083088</v>
      </c>
      <c r="Q71" s="9"/>
    </row>
    <row r="72" spans="1:120" ht="16.5" thickBot="1">
      <c r="A72" s="14" t="s">
        <v>10</v>
      </c>
      <c r="B72" s="23"/>
      <c r="C72" s="22"/>
      <c r="D72" s="15">
        <f>SUM(D5,D13,D22,D30,D34,D39,D45,D50,D53)</f>
        <v>357225054</v>
      </c>
      <c r="E72" s="15">
        <f>SUM(E5,E13,E22,E30,E34,E39,E45,E50,E53)</f>
        <v>429592045</v>
      </c>
      <c r="F72" s="15">
        <f>SUM(F5,F13,F22,F30,F34,F39,F45,F50,F53)</f>
        <v>55057739</v>
      </c>
      <c r="G72" s="15">
        <f>SUM(G5,G13,G22,G30,G34,G39,G45,G50,G53)</f>
        <v>94051945</v>
      </c>
      <c r="H72" s="15">
        <f>SUM(H5,H13,H22,H30,H34,H39,H45,H50,H53)</f>
        <v>13068</v>
      </c>
      <c r="I72" s="15">
        <f>SUM(I5,I13,I22,I30,I34,I39,I45,I50,I53)</f>
        <v>224053101</v>
      </c>
      <c r="J72" s="15">
        <f>SUM(J5,J13,J22,J30,J34,J39,J45,J50,J53)</f>
        <v>127900617</v>
      </c>
      <c r="K72" s="15">
        <f>SUM(K5,K13,K22,K30,K34,K39,K45,K50,K53)</f>
        <v>0</v>
      </c>
      <c r="L72" s="15">
        <f>SUM(L5,L13,L22,L30,L34,L39,L45,L50,L53)</f>
        <v>1401107</v>
      </c>
      <c r="M72" s="15">
        <f>SUM(M5,M13,M22,M30,M34,M39,M45,M50,M53)</f>
        <v>0</v>
      </c>
      <c r="N72" s="15">
        <f>SUM(N5,N13,N22,N30,N34,N39,N45,N50,N53)</f>
        <v>0</v>
      </c>
      <c r="O72" s="15">
        <f>SUM(D72:N72)</f>
        <v>1289294676</v>
      </c>
      <c r="P72" s="37">
        <f>(O72/P$74)</f>
        <v>2920.2068275093543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6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6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8" t="s">
        <v>179</v>
      </c>
      <c r="N74" s="48"/>
      <c r="O74" s="48"/>
      <c r="P74" s="41">
        <v>441508</v>
      </c>
    </row>
    <row r="75" spans="1:16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6" ht="15.75" customHeight="1" thickBot="1">
      <c r="A76" s="52" t="s">
        <v>101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sheetProtection/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62576471</v>
      </c>
      <c r="E5" s="26">
        <f t="shared" si="0"/>
        <v>459894</v>
      </c>
      <c r="F5" s="26">
        <f t="shared" si="0"/>
        <v>47495300</v>
      </c>
      <c r="G5" s="26">
        <f t="shared" si="0"/>
        <v>3052725</v>
      </c>
      <c r="H5" s="26">
        <f t="shared" si="0"/>
        <v>0</v>
      </c>
      <c r="I5" s="26">
        <f t="shared" si="0"/>
        <v>10393235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123977625</v>
      </c>
      <c r="O5" s="32">
        <f aca="true" t="shared" si="1" ref="O5:O36">(N5/O$81)</f>
        <v>323.14114694107343</v>
      </c>
      <c r="P5" s="6"/>
    </row>
    <row r="6" spans="1:16" ht="15">
      <c r="A6" s="12"/>
      <c r="B6" s="44">
        <v>511</v>
      </c>
      <c r="C6" s="20" t="s">
        <v>20</v>
      </c>
      <c r="D6" s="46">
        <v>578024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578024</v>
      </c>
      <c r="O6" s="47">
        <f t="shared" si="1"/>
        <v>1.5065890987947788</v>
      </c>
      <c r="P6" s="9"/>
    </row>
    <row r="7" spans="1:16" ht="15">
      <c r="A7" s="12"/>
      <c r="B7" s="44">
        <v>512</v>
      </c>
      <c r="C7" s="20" t="s">
        <v>21</v>
      </c>
      <c r="D7" s="46">
        <v>10600474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10600474</v>
      </c>
      <c r="O7" s="47">
        <f t="shared" si="1"/>
        <v>27.629576921472957</v>
      </c>
      <c r="P7" s="9"/>
    </row>
    <row r="8" spans="1:16" ht="15">
      <c r="A8" s="12"/>
      <c r="B8" s="44">
        <v>513</v>
      </c>
      <c r="C8" s="20" t="s">
        <v>22</v>
      </c>
      <c r="D8" s="46">
        <v>31054862</v>
      </c>
      <c r="E8" s="46">
        <v>29185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31084047</v>
      </c>
      <c r="O8" s="47">
        <f t="shared" si="1"/>
        <v>81.01893062679845</v>
      </c>
      <c r="P8" s="9"/>
    </row>
    <row r="9" spans="1:16" ht="15">
      <c r="A9" s="12"/>
      <c r="B9" s="44">
        <v>514</v>
      </c>
      <c r="C9" s="20" t="s">
        <v>23</v>
      </c>
      <c r="D9" s="46">
        <v>2884442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2884442</v>
      </c>
      <c r="O9" s="47">
        <f t="shared" si="1"/>
        <v>7.518146086158723</v>
      </c>
      <c r="P9" s="9"/>
    </row>
    <row r="10" spans="1:16" ht="15">
      <c r="A10" s="12"/>
      <c r="B10" s="44">
        <v>515</v>
      </c>
      <c r="C10" s="20" t="s">
        <v>24</v>
      </c>
      <c r="D10" s="46">
        <v>2127974</v>
      </c>
      <c r="E10" s="46">
        <v>72000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2199974</v>
      </c>
      <c r="O10" s="47">
        <f t="shared" si="1"/>
        <v>5.734116310104675</v>
      </c>
      <c r="P10" s="9"/>
    </row>
    <row r="11" spans="1:16" ht="15">
      <c r="A11" s="12"/>
      <c r="B11" s="44">
        <v>517</v>
      </c>
      <c r="C11" s="20" t="s">
        <v>25</v>
      </c>
      <c r="D11" s="46">
        <v>78423</v>
      </c>
      <c r="E11" s="46">
        <v>0</v>
      </c>
      <c r="F11" s="46">
        <v>47495300</v>
      </c>
      <c r="G11" s="46">
        <v>0</v>
      </c>
      <c r="H11" s="46">
        <v>0</v>
      </c>
      <c r="I11" s="46">
        <v>10393235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57966958</v>
      </c>
      <c r="O11" s="47">
        <f t="shared" si="1"/>
        <v>151.0878216355978</v>
      </c>
      <c r="P11" s="9"/>
    </row>
    <row r="12" spans="1:16" ht="15">
      <c r="A12" s="12"/>
      <c r="B12" s="44">
        <v>519</v>
      </c>
      <c r="C12" s="20" t="s">
        <v>26</v>
      </c>
      <c r="D12" s="46">
        <v>15252272</v>
      </c>
      <c r="E12" s="46">
        <v>358709</v>
      </c>
      <c r="F12" s="46">
        <v>0</v>
      </c>
      <c r="G12" s="46">
        <v>3052725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18663706</v>
      </c>
      <c r="O12" s="47">
        <f t="shared" si="1"/>
        <v>48.64596626214605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90562137</v>
      </c>
      <c r="E13" s="31">
        <f t="shared" si="3"/>
        <v>81965771</v>
      </c>
      <c r="F13" s="31">
        <f t="shared" si="3"/>
        <v>0</v>
      </c>
      <c r="G13" s="31">
        <f t="shared" si="3"/>
        <v>1426123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173954031</v>
      </c>
      <c r="O13" s="43">
        <f t="shared" si="1"/>
        <v>453.4020158263481</v>
      </c>
      <c r="P13" s="10"/>
    </row>
    <row r="14" spans="1:16" ht="15">
      <c r="A14" s="12"/>
      <c r="B14" s="44">
        <v>521</v>
      </c>
      <c r="C14" s="20" t="s">
        <v>28</v>
      </c>
      <c r="D14" s="46">
        <v>58845848</v>
      </c>
      <c r="E14" s="46">
        <v>1436238</v>
      </c>
      <c r="F14" s="46">
        <v>0</v>
      </c>
      <c r="G14" s="46">
        <v>418497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60700583</v>
      </c>
      <c r="O14" s="47">
        <f t="shared" si="1"/>
        <v>158.21287115809668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35318774</v>
      </c>
      <c r="F15" s="46">
        <v>0</v>
      </c>
      <c r="G15" s="46">
        <v>194739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35513513</v>
      </c>
      <c r="O15" s="47">
        <f t="shared" si="1"/>
        <v>92.56410035864715</v>
      </c>
      <c r="P15" s="9"/>
    </row>
    <row r="16" spans="1:16" ht="15">
      <c r="A16" s="12"/>
      <c r="B16" s="44">
        <v>523</v>
      </c>
      <c r="C16" s="20" t="s">
        <v>30</v>
      </c>
      <c r="D16" s="46">
        <v>23756831</v>
      </c>
      <c r="E16" s="46">
        <v>2106128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25862959</v>
      </c>
      <c r="O16" s="47">
        <f t="shared" si="1"/>
        <v>67.4104398640477</v>
      </c>
      <c r="P16" s="9"/>
    </row>
    <row r="17" spans="1:16" ht="15">
      <c r="A17" s="12"/>
      <c r="B17" s="44">
        <v>524</v>
      </c>
      <c r="C17" s="20" t="s">
        <v>31</v>
      </c>
      <c r="D17" s="46">
        <v>1536717</v>
      </c>
      <c r="E17" s="46">
        <v>6226747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7763464</v>
      </c>
      <c r="O17" s="47">
        <f t="shared" si="1"/>
        <v>20.235059844030193</v>
      </c>
      <c r="P17" s="9"/>
    </row>
    <row r="18" spans="1:16" ht="15">
      <c r="A18" s="12"/>
      <c r="B18" s="44">
        <v>525</v>
      </c>
      <c r="C18" s="20" t="s">
        <v>32</v>
      </c>
      <c r="D18" s="46">
        <v>1841708</v>
      </c>
      <c r="E18" s="46">
        <v>2450737</v>
      </c>
      <c r="F18" s="46">
        <v>0</v>
      </c>
      <c r="G18" s="46">
        <v>810387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5102832</v>
      </c>
      <c r="O18" s="47">
        <f t="shared" si="1"/>
        <v>13.300262729888653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33792766</v>
      </c>
      <c r="F19" s="46">
        <v>0</v>
      </c>
      <c r="G19" s="46">
        <v>2500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33795266</v>
      </c>
      <c r="O19" s="47">
        <f t="shared" si="1"/>
        <v>88.08558009091288</v>
      </c>
      <c r="P19" s="9"/>
    </row>
    <row r="20" spans="1:16" ht="15">
      <c r="A20" s="12"/>
      <c r="B20" s="44">
        <v>527</v>
      </c>
      <c r="C20" s="20" t="s">
        <v>34</v>
      </c>
      <c r="D20" s="46">
        <v>2527296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2527296</v>
      </c>
      <c r="O20" s="47">
        <f t="shared" si="1"/>
        <v>6.58726385587389</v>
      </c>
      <c r="P20" s="9"/>
    </row>
    <row r="21" spans="1:16" ht="15">
      <c r="A21" s="12"/>
      <c r="B21" s="44">
        <v>529</v>
      </c>
      <c r="C21" s="20" t="s">
        <v>35</v>
      </c>
      <c r="D21" s="46">
        <v>2053737</v>
      </c>
      <c r="E21" s="46">
        <v>634381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2688118</v>
      </c>
      <c r="O21" s="47">
        <f t="shared" si="1"/>
        <v>7.006437924850911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3694518</v>
      </c>
      <c r="E22" s="31">
        <f t="shared" si="5"/>
        <v>3426304</v>
      </c>
      <c r="F22" s="31">
        <f t="shared" si="5"/>
        <v>0</v>
      </c>
      <c r="G22" s="31">
        <f t="shared" si="5"/>
        <v>4055009</v>
      </c>
      <c r="H22" s="31">
        <f t="shared" si="5"/>
        <v>0</v>
      </c>
      <c r="I22" s="31">
        <f t="shared" si="5"/>
        <v>123453005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134628836</v>
      </c>
      <c r="O22" s="43">
        <f t="shared" si="1"/>
        <v>350.9029671796155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57488</v>
      </c>
      <c r="H23" s="46">
        <v>0</v>
      </c>
      <c r="I23" s="46">
        <v>58542488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58599976</v>
      </c>
      <c r="O23" s="47">
        <f t="shared" si="1"/>
        <v>152.7377496976521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33810327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33810327</v>
      </c>
      <c r="O24" s="47">
        <f t="shared" si="1"/>
        <v>88.12483579381959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1253155</v>
      </c>
      <c r="H25" s="46">
        <v>0</v>
      </c>
      <c r="I25" s="46">
        <v>16863013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18116168</v>
      </c>
      <c r="O25" s="47">
        <f t="shared" si="1"/>
        <v>47.21883731598482</v>
      </c>
      <c r="P25" s="9"/>
    </row>
    <row r="26" spans="1:16" ht="15">
      <c r="A26" s="12"/>
      <c r="B26" s="44">
        <v>536</v>
      </c>
      <c r="C26" s="20" t="s">
        <v>40</v>
      </c>
      <c r="D26" s="46">
        <v>0</v>
      </c>
      <c r="E26" s="46">
        <v>185428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185428</v>
      </c>
      <c r="O26" s="47">
        <f t="shared" si="1"/>
        <v>0.48330831143917596</v>
      </c>
      <c r="P26" s="9"/>
    </row>
    <row r="27" spans="1:16" ht="15">
      <c r="A27" s="12"/>
      <c r="B27" s="44">
        <v>537</v>
      </c>
      <c r="C27" s="20" t="s">
        <v>41</v>
      </c>
      <c r="D27" s="46">
        <v>3599460</v>
      </c>
      <c r="E27" s="46">
        <v>3240876</v>
      </c>
      <c r="F27" s="46">
        <v>0</v>
      </c>
      <c r="G27" s="46">
        <v>2114227</v>
      </c>
      <c r="H27" s="46">
        <v>0</v>
      </c>
      <c r="I27" s="46">
        <v>1825490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10780053</v>
      </c>
      <c r="O27" s="47">
        <f t="shared" si="1"/>
        <v>28.09764012260728</v>
      </c>
      <c r="P27" s="9"/>
    </row>
    <row r="28" spans="1:16" ht="15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630139</v>
      </c>
      <c r="H28" s="46">
        <v>0</v>
      </c>
      <c r="I28" s="46">
        <v>12411687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13041826</v>
      </c>
      <c r="O28" s="47">
        <f t="shared" si="1"/>
        <v>33.992832269902834</v>
      </c>
      <c r="P28" s="9"/>
    </row>
    <row r="29" spans="1:16" ht="15">
      <c r="A29" s="12"/>
      <c r="B29" s="44">
        <v>539</v>
      </c>
      <c r="C29" s="20" t="s">
        <v>43</v>
      </c>
      <c r="D29" s="46">
        <v>95058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95058</v>
      </c>
      <c r="O29" s="47">
        <f t="shared" si="1"/>
        <v>0.24776366820968349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13804695</v>
      </c>
      <c r="F30" s="31">
        <f t="shared" si="7"/>
        <v>0</v>
      </c>
      <c r="G30" s="31">
        <f t="shared" si="7"/>
        <v>35003140</v>
      </c>
      <c r="H30" s="31">
        <f t="shared" si="7"/>
        <v>0</v>
      </c>
      <c r="I30" s="31">
        <f t="shared" si="7"/>
        <v>23445126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72252961</v>
      </c>
      <c r="O30" s="43">
        <f t="shared" si="1"/>
        <v>188.32353569790234</v>
      </c>
      <c r="P30" s="10"/>
    </row>
    <row r="31" spans="1:16" ht="15">
      <c r="A31" s="12"/>
      <c r="B31" s="44">
        <v>541</v>
      </c>
      <c r="C31" s="20" t="s">
        <v>45</v>
      </c>
      <c r="D31" s="46">
        <v>0</v>
      </c>
      <c r="E31" s="46">
        <v>13787487</v>
      </c>
      <c r="F31" s="46">
        <v>0</v>
      </c>
      <c r="G31" s="46">
        <v>33453885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47241372</v>
      </c>
      <c r="O31" s="47">
        <f t="shared" si="1"/>
        <v>123.13214687851871</v>
      </c>
      <c r="P31" s="9"/>
    </row>
    <row r="32" spans="1:16" ht="15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1549255</v>
      </c>
      <c r="H32" s="46">
        <v>0</v>
      </c>
      <c r="I32" s="46">
        <v>23445126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24994381</v>
      </c>
      <c r="O32" s="47">
        <f t="shared" si="1"/>
        <v>65.1465370741065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17208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17208</v>
      </c>
      <c r="O33" s="47">
        <f t="shared" si="1"/>
        <v>0.04485174527711748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536756</v>
      </c>
      <c r="E34" s="31">
        <f t="shared" si="9"/>
        <v>12916211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13452967</v>
      </c>
      <c r="O34" s="43">
        <f t="shared" si="1"/>
        <v>35.06444962258643</v>
      </c>
      <c r="P34" s="10"/>
    </row>
    <row r="35" spans="1:16" ht="15">
      <c r="A35" s="13"/>
      <c r="B35" s="45">
        <v>552</v>
      </c>
      <c r="C35" s="21" t="s">
        <v>48</v>
      </c>
      <c r="D35" s="46">
        <v>0</v>
      </c>
      <c r="E35" s="46">
        <v>6632310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6632310</v>
      </c>
      <c r="O35" s="47">
        <f t="shared" si="1"/>
        <v>17.286766545727513</v>
      </c>
      <c r="P35" s="9"/>
    </row>
    <row r="36" spans="1:16" ht="15">
      <c r="A36" s="13"/>
      <c r="B36" s="45">
        <v>553</v>
      </c>
      <c r="C36" s="21" t="s">
        <v>49</v>
      </c>
      <c r="D36" s="46">
        <v>509298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509298</v>
      </c>
      <c r="O36" s="47">
        <f t="shared" si="1"/>
        <v>1.3274584011009634</v>
      </c>
      <c r="P36" s="9"/>
    </row>
    <row r="37" spans="1:16" ht="15">
      <c r="A37" s="13"/>
      <c r="B37" s="45">
        <v>554</v>
      </c>
      <c r="C37" s="21" t="s">
        <v>50</v>
      </c>
      <c r="D37" s="46">
        <v>19495</v>
      </c>
      <c r="E37" s="46">
        <v>5984411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6003906</v>
      </c>
      <c r="O37" s="47">
        <f aca="true" t="shared" si="10" ref="O37:O68">(N37/O$81)</f>
        <v>15.648864631552609</v>
      </c>
      <c r="P37" s="9"/>
    </row>
    <row r="38" spans="1:16" ht="15">
      <c r="A38" s="13"/>
      <c r="B38" s="45">
        <v>559</v>
      </c>
      <c r="C38" s="21" t="s">
        <v>51</v>
      </c>
      <c r="D38" s="46">
        <v>7963</v>
      </c>
      <c r="E38" s="46">
        <v>299490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307453</v>
      </c>
      <c r="O38" s="47">
        <f t="shared" si="10"/>
        <v>0.8013600442053463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8457777</v>
      </c>
      <c r="E39" s="31">
        <f t="shared" si="11"/>
        <v>11171635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19629412</v>
      </c>
      <c r="O39" s="43">
        <f t="shared" si="10"/>
        <v>51.16302806622461</v>
      </c>
      <c r="P39" s="10"/>
    </row>
    <row r="40" spans="1:16" ht="15">
      <c r="A40" s="12"/>
      <c r="B40" s="44">
        <v>562</v>
      </c>
      <c r="C40" s="20" t="s">
        <v>53</v>
      </c>
      <c r="D40" s="46">
        <v>3316954</v>
      </c>
      <c r="E40" s="46">
        <v>2722183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6039137</v>
      </c>
      <c r="O40" s="47">
        <f t="shared" si="10"/>
        <v>15.740692376662913</v>
      </c>
      <c r="P40" s="9"/>
    </row>
    <row r="41" spans="1:16" ht="15">
      <c r="A41" s="12"/>
      <c r="B41" s="44">
        <v>563</v>
      </c>
      <c r="C41" s="20" t="s">
        <v>54</v>
      </c>
      <c r="D41" s="46">
        <v>0</v>
      </c>
      <c r="E41" s="46">
        <v>621721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621721</v>
      </c>
      <c r="O41" s="47">
        <f t="shared" si="10"/>
        <v>1.62048302681513</v>
      </c>
      <c r="P41" s="9"/>
    </row>
    <row r="42" spans="1:16" ht="15">
      <c r="A42" s="12"/>
      <c r="B42" s="44">
        <v>564</v>
      </c>
      <c r="C42" s="20" t="s">
        <v>55</v>
      </c>
      <c r="D42" s="46">
        <v>0</v>
      </c>
      <c r="E42" s="46">
        <v>213030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213030</v>
      </c>
      <c r="O42" s="47">
        <f t="shared" si="10"/>
        <v>0.5552514700362817</v>
      </c>
      <c r="P42" s="9"/>
    </row>
    <row r="43" spans="1:16" ht="15">
      <c r="A43" s="12"/>
      <c r="B43" s="44">
        <v>565</v>
      </c>
      <c r="C43" s="20" t="s">
        <v>56</v>
      </c>
      <c r="D43" s="46">
        <v>0</v>
      </c>
      <c r="E43" s="46">
        <v>145174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145174</v>
      </c>
      <c r="O43" s="47">
        <f t="shared" si="10"/>
        <v>0.3783883815004796</v>
      </c>
      <c r="P43" s="9"/>
    </row>
    <row r="44" spans="1:16" ht="15">
      <c r="A44" s="12"/>
      <c r="B44" s="44">
        <v>569</v>
      </c>
      <c r="C44" s="20" t="s">
        <v>57</v>
      </c>
      <c r="D44" s="46">
        <v>5140823</v>
      </c>
      <c r="E44" s="46">
        <v>7469527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12610350</v>
      </c>
      <c r="O44" s="47">
        <f t="shared" si="10"/>
        <v>32.86821281120981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24458189</v>
      </c>
      <c r="E45" s="31">
        <f t="shared" si="13"/>
        <v>6515078</v>
      </c>
      <c r="F45" s="31">
        <f t="shared" si="13"/>
        <v>0</v>
      </c>
      <c r="G45" s="31">
        <f t="shared" si="13"/>
        <v>22765638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53738905</v>
      </c>
      <c r="O45" s="43">
        <f t="shared" si="10"/>
        <v>140.06762427540764</v>
      </c>
      <c r="P45" s="9"/>
    </row>
    <row r="46" spans="1:16" ht="15">
      <c r="A46" s="12"/>
      <c r="B46" s="44">
        <v>571</v>
      </c>
      <c r="C46" s="20" t="s">
        <v>59</v>
      </c>
      <c r="D46" s="46">
        <v>9018804</v>
      </c>
      <c r="E46" s="46">
        <v>618481</v>
      </c>
      <c r="F46" s="46">
        <v>0</v>
      </c>
      <c r="G46" s="46">
        <v>1290699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10927984</v>
      </c>
      <c r="O46" s="47">
        <f t="shared" si="10"/>
        <v>28.483214479336084</v>
      </c>
      <c r="P46" s="9"/>
    </row>
    <row r="47" spans="1:16" ht="15">
      <c r="A47" s="12"/>
      <c r="B47" s="44">
        <v>572</v>
      </c>
      <c r="C47" s="20" t="s">
        <v>60</v>
      </c>
      <c r="D47" s="46">
        <v>14765953</v>
      </c>
      <c r="E47" s="46">
        <v>4406275</v>
      </c>
      <c r="F47" s="46">
        <v>0</v>
      </c>
      <c r="G47" s="46">
        <v>21474939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40647167</v>
      </c>
      <c r="O47" s="47">
        <f t="shared" si="10"/>
        <v>105.94469900746486</v>
      </c>
      <c r="P47" s="9"/>
    </row>
    <row r="48" spans="1:16" ht="15">
      <c r="A48" s="12"/>
      <c r="B48" s="44">
        <v>573</v>
      </c>
      <c r="C48" s="20" t="s">
        <v>61</v>
      </c>
      <c r="D48" s="46">
        <v>243191</v>
      </c>
      <c r="E48" s="46">
        <v>1484322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1727513</v>
      </c>
      <c r="O48" s="47">
        <f t="shared" si="10"/>
        <v>4.502671608490763</v>
      </c>
      <c r="P48" s="9"/>
    </row>
    <row r="49" spans="1:16" ht="15">
      <c r="A49" s="12"/>
      <c r="B49" s="44">
        <v>579</v>
      </c>
      <c r="C49" s="20" t="s">
        <v>62</v>
      </c>
      <c r="D49" s="46">
        <v>430241</v>
      </c>
      <c r="E49" s="46">
        <v>6000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436241</v>
      </c>
      <c r="O49" s="47">
        <f t="shared" si="10"/>
        <v>1.1370391801159347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SUM(D51:D53)</f>
        <v>32377241</v>
      </c>
      <c r="E50" s="31">
        <f t="shared" si="14"/>
        <v>47885143</v>
      </c>
      <c r="F50" s="31">
        <f t="shared" si="14"/>
        <v>10413876</v>
      </c>
      <c r="G50" s="31">
        <f t="shared" si="14"/>
        <v>4259808</v>
      </c>
      <c r="H50" s="31">
        <f t="shared" si="14"/>
        <v>30394</v>
      </c>
      <c r="I50" s="31">
        <f t="shared" si="14"/>
        <v>4077672</v>
      </c>
      <c r="J50" s="31">
        <f t="shared" si="14"/>
        <v>115257169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214301303</v>
      </c>
      <c r="O50" s="43">
        <f t="shared" si="10"/>
        <v>558.565054318362</v>
      </c>
      <c r="P50" s="9"/>
    </row>
    <row r="51" spans="1:16" ht="15">
      <c r="A51" s="12"/>
      <c r="B51" s="44">
        <v>581</v>
      </c>
      <c r="C51" s="20" t="s">
        <v>63</v>
      </c>
      <c r="D51" s="46">
        <v>32377241</v>
      </c>
      <c r="E51" s="46">
        <v>47743365</v>
      </c>
      <c r="F51" s="46">
        <v>10413876</v>
      </c>
      <c r="G51" s="46">
        <v>3933994</v>
      </c>
      <c r="H51" s="46">
        <v>30394</v>
      </c>
      <c r="I51" s="46">
        <v>3974184</v>
      </c>
      <c r="J51" s="46">
        <v>3741675</v>
      </c>
      <c r="K51" s="46">
        <v>0</v>
      </c>
      <c r="L51" s="46">
        <v>0</v>
      </c>
      <c r="M51" s="46">
        <v>0</v>
      </c>
      <c r="N51" s="46">
        <f>SUM(D51:M51)</f>
        <v>102214729</v>
      </c>
      <c r="O51" s="47">
        <f t="shared" si="10"/>
        <v>266.4173052462571</v>
      </c>
      <c r="P51" s="9"/>
    </row>
    <row r="52" spans="1:16" ht="15">
      <c r="A52" s="12"/>
      <c r="B52" s="44">
        <v>587</v>
      </c>
      <c r="C52" s="20" t="s">
        <v>65</v>
      </c>
      <c r="D52" s="46">
        <v>0</v>
      </c>
      <c r="E52" s="46">
        <v>141778</v>
      </c>
      <c r="F52" s="46">
        <v>0</v>
      </c>
      <c r="G52" s="46">
        <v>70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59">SUM(D52:M52)</f>
        <v>141848</v>
      </c>
      <c r="O52" s="47">
        <f t="shared" si="10"/>
        <v>0.36971933775386795</v>
      </c>
      <c r="P52" s="9"/>
    </row>
    <row r="53" spans="1:16" ht="15">
      <c r="A53" s="12"/>
      <c r="B53" s="44">
        <v>590</v>
      </c>
      <c r="C53" s="20" t="s">
        <v>66</v>
      </c>
      <c r="D53" s="46">
        <v>0</v>
      </c>
      <c r="E53" s="46">
        <v>0</v>
      </c>
      <c r="F53" s="46">
        <v>0</v>
      </c>
      <c r="G53" s="46">
        <v>325744</v>
      </c>
      <c r="H53" s="46">
        <v>0</v>
      </c>
      <c r="I53" s="46">
        <v>103488</v>
      </c>
      <c r="J53" s="46">
        <v>111515494</v>
      </c>
      <c r="K53" s="46">
        <v>0</v>
      </c>
      <c r="L53" s="46">
        <v>0</v>
      </c>
      <c r="M53" s="46">
        <v>0</v>
      </c>
      <c r="N53" s="46">
        <f t="shared" si="15"/>
        <v>111944726</v>
      </c>
      <c r="O53" s="47">
        <f t="shared" si="10"/>
        <v>291.77802973435087</v>
      </c>
      <c r="P53" s="9"/>
    </row>
    <row r="54" spans="1:16" ht="15.75">
      <c r="A54" s="28" t="s">
        <v>67</v>
      </c>
      <c r="B54" s="29"/>
      <c r="C54" s="30"/>
      <c r="D54" s="31">
        <f aca="true" t="shared" si="16" ref="D54:M54">SUM(D55:D78)</f>
        <v>10180076</v>
      </c>
      <c r="E54" s="31">
        <f t="shared" si="16"/>
        <v>9458039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92170</v>
      </c>
      <c r="M54" s="31">
        <f t="shared" si="16"/>
        <v>0</v>
      </c>
      <c r="N54" s="31">
        <f>SUM(D54:M54)</f>
        <v>19730285</v>
      </c>
      <c r="O54" s="43">
        <f t="shared" si="10"/>
        <v>51.425948225530675</v>
      </c>
      <c r="P54" s="9"/>
    </row>
    <row r="55" spans="1:16" ht="15">
      <c r="A55" s="12"/>
      <c r="B55" s="44">
        <v>601</v>
      </c>
      <c r="C55" s="20" t="s">
        <v>68</v>
      </c>
      <c r="D55" s="46">
        <v>697699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697699</v>
      </c>
      <c r="O55" s="47">
        <f t="shared" si="10"/>
        <v>1.8185156803870053</v>
      </c>
      <c r="P55" s="9"/>
    </row>
    <row r="56" spans="1:16" ht="15">
      <c r="A56" s="12"/>
      <c r="B56" s="44">
        <v>602</v>
      </c>
      <c r="C56" s="20" t="s">
        <v>69</v>
      </c>
      <c r="D56" s="46">
        <v>508514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508514</v>
      </c>
      <c r="O56" s="47">
        <f t="shared" si="10"/>
        <v>1.3254149464114433</v>
      </c>
      <c r="P56" s="9"/>
    </row>
    <row r="57" spans="1:16" ht="15">
      <c r="A57" s="12"/>
      <c r="B57" s="44">
        <v>603</v>
      </c>
      <c r="C57" s="20" t="s">
        <v>70</v>
      </c>
      <c r="D57" s="46">
        <v>375209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375209</v>
      </c>
      <c r="O57" s="47">
        <f t="shared" si="10"/>
        <v>0.9779624880103424</v>
      </c>
      <c r="P57" s="9"/>
    </row>
    <row r="58" spans="1:16" ht="15">
      <c r="A58" s="12"/>
      <c r="B58" s="44">
        <v>604</v>
      </c>
      <c r="C58" s="20" t="s">
        <v>71</v>
      </c>
      <c r="D58" s="46">
        <v>718880</v>
      </c>
      <c r="E58" s="46">
        <v>897237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1616117</v>
      </c>
      <c r="O58" s="47">
        <f t="shared" si="10"/>
        <v>4.212323804161975</v>
      </c>
      <c r="P58" s="9"/>
    </row>
    <row r="59" spans="1:16" ht="15">
      <c r="A59" s="12"/>
      <c r="B59" s="44">
        <v>608</v>
      </c>
      <c r="C59" s="20" t="s">
        <v>72</v>
      </c>
      <c r="D59" s="46">
        <v>0</v>
      </c>
      <c r="E59" s="46">
        <v>242433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242433</v>
      </c>
      <c r="O59" s="47">
        <f t="shared" si="10"/>
        <v>0.6318888402352058</v>
      </c>
      <c r="P59" s="9"/>
    </row>
    <row r="60" spans="1:16" ht="15">
      <c r="A60" s="12"/>
      <c r="B60" s="44">
        <v>614</v>
      </c>
      <c r="C60" s="20" t="s">
        <v>73</v>
      </c>
      <c r="D60" s="46">
        <v>0</v>
      </c>
      <c r="E60" s="46">
        <v>1184180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72">SUM(D60:M60)</f>
        <v>1184180</v>
      </c>
      <c r="O60" s="47">
        <f t="shared" si="10"/>
        <v>3.086502773259936</v>
      </c>
      <c r="P60" s="9"/>
    </row>
    <row r="61" spans="1:16" ht="15">
      <c r="A61" s="12"/>
      <c r="B61" s="44">
        <v>622</v>
      </c>
      <c r="C61" s="20" t="s">
        <v>74</v>
      </c>
      <c r="D61" s="46">
        <v>582814</v>
      </c>
      <c r="E61" s="46">
        <v>193446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776260</v>
      </c>
      <c r="O61" s="47">
        <f t="shared" si="10"/>
        <v>2.0232807873556027</v>
      </c>
      <c r="P61" s="9"/>
    </row>
    <row r="62" spans="1:16" ht="15">
      <c r="A62" s="12"/>
      <c r="B62" s="44">
        <v>623</v>
      </c>
      <c r="C62" s="20" t="s">
        <v>75</v>
      </c>
      <c r="D62" s="46">
        <v>1135409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1135409</v>
      </c>
      <c r="O62" s="47">
        <f t="shared" si="10"/>
        <v>2.959383731598482</v>
      </c>
      <c r="P62" s="9"/>
    </row>
    <row r="63" spans="1:16" ht="15">
      <c r="A63" s="12"/>
      <c r="B63" s="44">
        <v>629</v>
      </c>
      <c r="C63" s="20" t="s">
        <v>99</v>
      </c>
      <c r="D63" s="46">
        <v>48592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48592</v>
      </c>
      <c r="O63" s="47">
        <f t="shared" si="10"/>
        <v>0.12665248759331083</v>
      </c>
      <c r="P63" s="9"/>
    </row>
    <row r="64" spans="1:16" ht="15">
      <c r="A64" s="12"/>
      <c r="B64" s="44">
        <v>634</v>
      </c>
      <c r="C64" s="20" t="s">
        <v>76</v>
      </c>
      <c r="D64" s="46">
        <v>296</v>
      </c>
      <c r="E64" s="46">
        <v>886055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886351</v>
      </c>
      <c r="O64" s="47">
        <f t="shared" si="10"/>
        <v>2.3102271779473704</v>
      </c>
      <c r="P64" s="9"/>
    </row>
    <row r="65" spans="1:16" ht="15">
      <c r="A65" s="12"/>
      <c r="B65" s="44">
        <v>654</v>
      </c>
      <c r="C65" s="20" t="s">
        <v>77</v>
      </c>
      <c r="D65" s="46">
        <v>3162</v>
      </c>
      <c r="E65" s="46">
        <v>800494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803656</v>
      </c>
      <c r="O65" s="47">
        <f t="shared" si="10"/>
        <v>2.094687017807248</v>
      </c>
      <c r="P65" s="9"/>
    </row>
    <row r="66" spans="1:16" ht="15">
      <c r="A66" s="12"/>
      <c r="B66" s="44">
        <v>674</v>
      </c>
      <c r="C66" s="20" t="s">
        <v>78</v>
      </c>
      <c r="D66" s="46">
        <v>0</v>
      </c>
      <c r="E66" s="46">
        <v>277581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277581</v>
      </c>
      <c r="O66" s="47">
        <f t="shared" si="10"/>
        <v>0.7235002502189416</v>
      </c>
      <c r="P66" s="9"/>
    </row>
    <row r="67" spans="1:16" ht="15">
      <c r="A67" s="12"/>
      <c r="B67" s="44">
        <v>685</v>
      </c>
      <c r="C67" s="20" t="s">
        <v>79</v>
      </c>
      <c r="D67" s="46">
        <v>168895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168895</v>
      </c>
      <c r="O67" s="47">
        <f t="shared" si="10"/>
        <v>0.44021591809499977</v>
      </c>
      <c r="P67" s="9"/>
    </row>
    <row r="68" spans="1:16" ht="15">
      <c r="A68" s="12"/>
      <c r="B68" s="44">
        <v>694</v>
      </c>
      <c r="C68" s="20" t="s">
        <v>80</v>
      </c>
      <c r="D68" s="46">
        <v>886</v>
      </c>
      <c r="E68" s="46">
        <v>426569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427455</v>
      </c>
      <c r="O68" s="47">
        <f t="shared" si="10"/>
        <v>1.114138934067309</v>
      </c>
      <c r="P68" s="9"/>
    </row>
    <row r="69" spans="1:16" ht="15">
      <c r="A69" s="12"/>
      <c r="B69" s="44">
        <v>711</v>
      </c>
      <c r="C69" s="20" t="s">
        <v>81</v>
      </c>
      <c r="D69" s="46">
        <v>5366887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5366887</v>
      </c>
      <c r="O69" s="47">
        <f aca="true" t="shared" si="18" ref="O69:O79">(N69/O$81)</f>
        <v>13.988508173818758</v>
      </c>
      <c r="P69" s="9"/>
    </row>
    <row r="70" spans="1:16" ht="15">
      <c r="A70" s="12"/>
      <c r="B70" s="44">
        <v>712</v>
      </c>
      <c r="C70" s="20" t="s">
        <v>82</v>
      </c>
      <c r="D70" s="46">
        <v>0</v>
      </c>
      <c r="E70" s="46">
        <v>537552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537552</v>
      </c>
      <c r="O70" s="47">
        <f t="shared" si="18"/>
        <v>1.401100963342925</v>
      </c>
      <c r="P70" s="9"/>
    </row>
    <row r="71" spans="1:16" ht="15">
      <c r="A71" s="12"/>
      <c r="B71" s="44">
        <v>713</v>
      </c>
      <c r="C71" s="20" t="s">
        <v>83</v>
      </c>
      <c r="D71" s="46">
        <v>514697</v>
      </c>
      <c r="E71" s="46">
        <v>754433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1269130</v>
      </c>
      <c r="O71" s="47">
        <f t="shared" si="18"/>
        <v>3.3079204720797364</v>
      </c>
      <c r="P71" s="9"/>
    </row>
    <row r="72" spans="1:16" ht="15">
      <c r="A72" s="12"/>
      <c r="B72" s="44">
        <v>714</v>
      </c>
      <c r="C72" s="20" t="s">
        <v>84</v>
      </c>
      <c r="D72" s="46">
        <v>0</v>
      </c>
      <c r="E72" s="46">
        <v>91504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92170</v>
      </c>
      <c r="M72" s="46">
        <v>0</v>
      </c>
      <c r="N72" s="46">
        <f t="shared" si="17"/>
        <v>183674</v>
      </c>
      <c r="O72" s="47">
        <f t="shared" si="18"/>
        <v>0.4787366028608366</v>
      </c>
      <c r="P72" s="9"/>
    </row>
    <row r="73" spans="1:16" ht="15">
      <c r="A73" s="12"/>
      <c r="B73" s="44">
        <v>715</v>
      </c>
      <c r="C73" s="20" t="s">
        <v>85</v>
      </c>
      <c r="D73" s="46">
        <v>0</v>
      </c>
      <c r="E73" s="46">
        <v>136911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9" ref="N73:N78">SUM(D73:M73)</f>
        <v>136911</v>
      </c>
      <c r="O73" s="47">
        <f t="shared" si="18"/>
        <v>0.3568513073939697</v>
      </c>
      <c r="P73" s="9"/>
    </row>
    <row r="74" spans="1:16" ht="15">
      <c r="A74" s="12"/>
      <c r="B74" s="44">
        <v>719</v>
      </c>
      <c r="C74" s="20" t="s">
        <v>87</v>
      </c>
      <c r="D74" s="46">
        <v>3578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3578</v>
      </c>
      <c r="O74" s="47">
        <f t="shared" si="18"/>
        <v>0.009325868468243046</v>
      </c>
      <c r="P74" s="9"/>
    </row>
    <row r="75" spans="1:16" ht="15">
      <c r="A75" s="12"/>
      <c r="B75" s="44">
        <v>724</v>
      </c>
      <c r="C75" s="20" t="s">
        <v>88</v>
      </c>
      <c r="D75" s="46">
        <v>3269</v>
      </c>
      <c r="E75" s="46">
        <v>919595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922864</v>
      </c>
      <c r="O75" s="47">
        <f t="shared" si="18"/>
        <v>2.40539638850661</v>
      </c>
      <c r="P75" s="9"/>
    </row>
    <row r="76" spans="1:16" ht="15">
      <c r="A76" s="12"/>
      <c r="B76" s="44">
        <v>744</v>
      </c>
      <c r="C76" s="20" t="s">
        <v>90</v>
      </c>
      <c r="D76" s="46">
        <v>976</v>
      </c>
      <c r="E76" s="46">
        <v>591721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592697</v>
      </c>
      <c r="O76" s="47">
        <f t="shared" si="18"/>
        <v>1.544833500145961</v>
      </c>
      <c r="P76" s="9"/>
    </row>
    <row r="77" spans="1:16" ht="15">
      <c r="A77" s="12"/>
      <c r="B77" s="44">
        <v>752</v>
      </c>
      <c r="C77" s="20" t="s">
        <v>91</v>
      </c>
      <c r="D77" s="46">
        <v>49420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49420</v>
      </c>
      <c r="O77" s="47">
        <f t="shared" si="18"/>
        <v>0.1288106259643855</v>
      </c>
      <c r="P77" s="9"/>
    </row>
    <row r="78" spans="1:16" ht="15.75" thickBot="1">
      <c r="A78" s="12"/>
      <c r="B78" s="44">
        <v>764</v>
      </c>
      <c r="C78" s="20" t="s">
        <v>92</v>
      </c>
      <c r="D78" s="46">
        <v>893</v>
      </c>
      <c r="E78" s="46">
        <v>1518328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1519221</v>
      </c>
      <c r="O78" s="47">
        <f t="shared" si="18"/>
        <v>3.959769485800075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20" ref="D79:M79">SUM(D5,D13,D22,D30,D34,D39,D45,D50,D54)</f>
        <v>232843165</v>
      </c>
      <c r="E79" s="15">
        <f t="shared" si="20"/>
        <v>187602770</v>
      </c>
      <c r="F79" s="15">
        <f t="shared" si="20"/>
        <v>57909176</v>
      </c>
      <c r="G79" s="15">
        <f t="shared" si="20"/>
        <v>70562443</v>
      </c>
      <c r="H79" s="15">
        <f t="shared" si="20"/>
        <v>30394</v>
      </c>
      <c r="I79" s="15">
        <f t="shared" si="20"/>
        <v>161369038</v>
      </c>
      <c r="J79" s="15">
        <f t="shared" si="20"/>
        <v>115257169</v>
      </c>
      <c r="K79" s="15">
        <f t="shared" si="20"/>
        <v>0</v>
      </c>
      <c r="L79" s="15">
        <f t="shared" si="20"/>
        <v>92170</v>
      </c>
      <c r="M79" s="15">
        <f t="shared" si="20"/>
        <v>0</v>
      </c>
      <c r="N79" s="15">
        <f>SUM(D79:M79)</f>
        <v>825666325</v>
      </c>
      <c r="O79" s="37">
        <f t="shared" si="18"/>
        <v>2152.0557701530506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109</v>
      </c>
      <c r="M81" s="48"/>
      <c r="N81" s="48"/>
      <c r="O81" s="41">
        <v>383664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65523154</v>
      </c>
      <c r="E5" s="26">
        <f t="shared" si="0"/>
        <v>603129</v>
      </c>
      <c r="F5" s="26">
        <f t="shared" si="0"/>
        <v>59306789</v>
      </c>
      <c r="G5" s="26">
        <f t="shared" si="0"/>
        <v>5436825</v>
      </c>
      <c r="H5" s="26">
        <f t="shared" si="0"/>
        <v>0</v>
      </c>
      <c r="I5" s="26">
        <f t="shared" si="0"/>
        <v>12560281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143430178</v>
      </c>
      <c r="O5" s="32">
        <f aca="true" t="shared" si="1" ref="O5:O36">(N5/O$82)</f>
        <v>376.142227373931</v>
      </c>
      <c r="P5" s="6"/>
    </row>
    <row r="6" spans="1:16" ht="15">
      <c r="A6" s="12"/>
      <c r="B6" s="44">
        <v>511</v>
      </c>
      <c r="C6" s="20" t="s">
        <v>20</v>
      </c>
      <c r="D6" s="46">
        <v>617295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617295</v>
      </c>
      <c r="O6" s="47">
        <f t="shared" si="1"/>
        <v>1.618841442466806</v>
      </c>
      <c r="P6" s="9"/>
    </row>
    <row r="7" spans="1:16" ht="15">
      <c r="A7" s="12"/>
      <c r="B7" s="44">
        <v>512</v>
      </c>
      <c r="C7" s="20" t="s">
        <v>21</v>
      </c>
      <c r="D7" s="46">
        <v>11572032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11572032</v>
      </c>
      <c r="O7" s="47">
        <f t="shared" si="1"/>
        <v>30.347378441672195</v>
      </c>
      <c r="P7" s="9"/>
    </row>
    <row r="8" spans="1:16" ht="15">
      <c r="A8" s="12"/>
      <c r="B8" s="44">
        <v>513</v>
      </c>
      <c r="C8" s="20" t="s">
        <v>22</v>
      </c>
      <c r="D8" s="46">
        <v>30317688</v>
      </c>
      <c r="E8" s="46">
        <v>10243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30327931</v>
      </c>
      <c r="O8" s="47">
        <f t="shared" si="1"/>
        <v>79.53427707509985</v>
      </c>
      <c r="P8" s="9"/>
    </row>
    <row r="9" spans="1:16" ht="15">
      <c r="A9" s="12"/>
      <c r="B9" s="44">
        <v>514</v>
      </c>
      <c r="C9" s="20" t="s">
        <v>23</v>
      </c>
      <c r="D9" s="46">
        <v>3099724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3099724</v>
      </c>
      <c r="O9" s="47">
        <f t="shared" si="1"/>
        <v>8.128952399434594</v>
      </c>
      <c r="P9" s="9"/>
    </row>
    <row r="10" spans="1:16" ht="15">
      <c r="A10" s="12"/>
      <c r="B10" s="44">
        <v>515</v>
      </c>
      <c r="C10" s="20" t="s">
        <v>24</v>
      </c>
      <c r="D10" s="46">
        <v>2452236</v>
      </c>
      <c r="E10" s="46">
        <v>255039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2707275</v>
      </c>
      <c r="O10" s="47">
        <f t="shared" si="1"/>
        <v>7.099764239390117</v>
      </c>
      <c r="P10" s="9"/>
    </row>
    <row r="11" spans="1:16" ht="15">
      <c r="A11" s="12"/>
      <c r="B11" s="44">
        <v>517</v>
      </c>
      <c r="C11" s="20" t="s">
        <v>25</v>
      </c>
      <c r="D11" s="46">
        <v>76885</v>
      </c>
      <c r="E11" s="46">
        <v>0</v>
      </c>
      <c r="F11" s="46">
        <v>59306789</v>
      </c>
      <c r="G11" s="46">
        <v>0</v>
      </c>
      <c r="H11" s="46">
        <v>0</v>
      </c>
      <c r="I11" s="46">
        <v>12560281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71943955</v>
      </c>
      <c r="O11" s="47">
        <f t="shared" si="1"/>
        <v>188.67130932368963</v>
      </c>
      <c r="P11" s="9"/>
    </row>
    <row r="12" spans="1:16" ht="15">
      <c r="A12" s="12"/>
      <c r="B12" s="44">
        <v>519</v>
      </c>
      <c r="C12" s="20" t="s">
        <v>26</v>
      </c>
      <c r="D12" s="46">
        <v>17387294</v>
      </c>
      <c r="E12" s="46">
        <v>337847</v>
      </c>
      <c r="F12" s="46">
        <v>0</v>
      </c>
      <c r="G12" s="46">
        <v>5436825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23161966</v>
      </c>
      <c r="O12" s="47">
        <f t="shared" si="1"/>
        <v>60.741704452177835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89449086</v>
      </c>
      <c r="E13" s="31">
        <f t="shared" si="3"/>
        <v>82850258</v>
      </c>
      <c r="F13" s="31">
        <f t="shared" si="3"/>
        <v>0</v>
      </c>
      <c r="G13" s="31">
        <f t="shared" si="3"/>
        <v>885664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173185008</v>
      </c>
      <c r="O13" s="43">
        <f t="shared" si="1"/>
        <v>454.1735607195026</v>
      </c>
      <c r="P13" s="10"/>
    </row>
    <row r="14" spans="1:16" ht="15">
      <c r="A14" s="12"/>
      <c r="B14" s="44">
        <v>521</v>
      </c>
      <c r="C14" s="20" t="s">
        <v>28</v>
      </c>
      <c r="D14" s="46">
        <v>57953639</v>
      </c>
      <c r="E14" s="46">
        <v>1723347</v>
      </c>
      <c r="F14" s="46">
        <v>0</v>
      </c>
      <c r="G14" s="46">
        <v>312032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59989018</v>
      </c>
      <c r="O14" s="47">
        <f t="shared" si="1"/>
        <v>157.319771634773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33559375</v>
      </c>
      <c r="F15" s="46">
        <v>0</v>
      </c>
      <c r="G15" s="46">
        <v>265684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33825059</v>
      </c>
      <c r="O15" s="47">
        <f t="shared" si="1"/>
        <v>88.70541200412254</v>
      </c>
      <c r="P15" s="9"/>
    </row>
    <row r="16" spans="1:16" ht="15">
      <c r="A16" s="12"/>
      <c r="B16" s="44">
        <v>523</v>
      </c>
      <c r="C16" s="20" t="s">
        <v>30</v>
      </c>
      <c r="D16" s="46">
        <v>24801040</v>
      </c>
      <c r="E16" s="46">
        <v>1755144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26556184</v>
      </c>
      <c r="O16" s="47">
        <f t="shared" si="1"/>
        <v>69.64296035602737</v>
      </c>
      <c r="P16" s="9"/>
    </row>
    <row r="17" spans="1:16" ht="15">
      <c r="A17" s="12"/>
      <c r="B17" s="44">
        <v>524</v>
      </c>
      <c r="C17" s="20" t="s">
        <v>31</v>
      </c>
      <c r="D17" s="46">
        <v>0</v>
      </c>
      <c r="E17" s="46">
        <v>6468658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6468658</v>
      </c>
      <c r="O17" s="47">
        <f t="shared" si="1"/>
        <v>16.963901615183087</v>
      </c>
      <c r="P17" s="9"/>
    </row>
    <row r="18" spans="1:16" ht="15">
      <c r="A18" s="12"/>
      <c r="B18" s="44">
        <v>525</v>
      </c>
      <c r="C18" s="20" t="s">
        <v>32</v>
      </c>
      <c r="D18" s="46">
        <v>1860489</v>
      </c>
      <c r="E18" s="46">
        <v>2005023</v>
      </c>
      <c r="F18" s="46">
        <v>0</v>
      </c>
      <c r="G18" s="46">
        <v>242576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4108088</v>
      </c>
      <c r="O18" s="47">
        <f t="shared" si="1"/>
        <v>10.773362984797506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36666411</v>
      </c>
      <c r="F19" s="46">
        <v>0</v>
      </c>
      <c r="G19" s="46">
        <v>65372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36731783</v>
      </c>
      <c r="O19" s="47">
        <f t="shared" si="1"/>
        <v>96.32822649802397</v>
      </c>
      <c r="P19" s="9"/>
    </row>
    <row r="20" spans="1:16" ht="15">
      <c r="A20" s="12"/>
      <c r="B20" s="44">
        <v>527</v>
      </c>
      <c r="C20" s="20" t="s">
        <v>34</v>
      </c>
      <c r="D20" s="46">
        <v>2656392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2656392</v>
      </c>
      <c r="O20" s="47">
        <f t="shared" si="1"/>
        <v>6.9663247831867805</v>
      </c>
      <c r="P20" s="9"/>
    </row>
    <row r="21" spans="1:16" ht="15">
      <c r="A21" s="12"/>
      <c r="B21" s="44">
        <v>529</v>
      </c>
      <c r="C21" s="20" t="s">
        <v>35</v>
      </c>
      <c r="D21" s="46">
        <v>2177526</v>
      </c>
      <c r="E21" s="46">
        <v>672300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2849826</v>
      </c>
      <c r="O21" s="47">
        <f t="shared" si="1"/>
        <v>7.473600843388344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3860281</v>
      </c>
      <c r="E22" s="31">
        <f t="shared" si="5"/>
        <v>4610825</v>
      </c>
      <c r="F22" s="31">
        <f t="shared" si="5"/>
        <v>0</v>
      </c>
      <c r="G22" s="31">
        <f t="shared" si="5"/>
        <v>8408236</v>
      </c>
      <c r="H22" s="31">
        <f t="shared" si="5"/>
        <v>0</v>
      </c>
      <c r="I22" s="31">
        <f t="shared" si="5"/>
        <v>128222133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145101475</v>
      </c>
      <c r="O22" s="43">
        <f t="shared" si="1"/>
        <v>380.52516397032406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339854</v>
      </c>
      <c r="H23" s="46">
        <v>0</v>
      </c>
      <c r="I23" s="46">
        <v>60561147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60901001</v>
      </c>
      <c r="O23" s="47">
        <f t="shared" si="1"/>
        <v>159.71142534203645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34062428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34062428</v>
      </c>
      <c r="O24" s="47">
        <f t="shared" si="1"/>
        <v>89.32790655592824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5397541</v>
      </c>
      <c r="H25" s="46">
        <v>0</v>
      </c>
      <c r="I25" s="46">
        <v>17429379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22826920</v>
      </c>
      <c r="O25" s="47">
        <f t="shared" si="1"/>
        <v>59.863054293124655</v>
      </c>
      <c r="P25" s="9"/>
    </row>
    <row r="26" spans="1:16" ht="15">
      <c r="A26" s="12"/>
      <c r="B26" s="44">
        <v>536</v>
      </c>
      <c r="C26" s="20" t="s">
        <v>40</v>
      </c>
      <c r="D26" s="46">
        <v>0</v>
      </c>
      <c r="E26" s="46">
        <v>53812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53812</v>
      </c>
      <c r="O26" s="47">
        <f t="shared" si="1"/>
        <v>0.14112068897694582</v>
      </c>
      <c r="P26" s="9"/>
    </row>
    <row r="27" spans="1:16" ht="15">
      <c r="A27" s="12"/>
      <c r="B27" s="44">
        <v>537</v>
      </c>
      <c r="C27" s="20" t="s">
        <v>41</v>
      </c>
      <c r="D27" s="46">
        <v>3772172</v>
      </c>
      <c r="E27" s="46">
        <v>4557013</v>
      </c>
      <c r="F27" s="46">
        <v>0</v>
      </c>
      <c r="G27" s="46">
        <v>2467360</v>
      </c>
      <c r="H27" s="46">
        <v>0</v>
      </c>
      <c r="I27" s="46">
        <v>2407473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13204018</v>
      </c>
      <c r="O27" s="47">
        <f t="shared" si="1"/>
        <v>34.62722287638434</v>
      </c>
      <c r="P27" s="9"/>
    </row>
    <row r="28" spans="1:16" ht="15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203481</v>
      </c>
      <c r="H28" s="46">
        <v>0</v>
      </c>
      <c r="I28" s="46">
        <v>13761706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13965187</v>
      </c>
      <c r="O28" s="47">
        <f t="shared" si="1"/>
        <v>36.62337045885466</v>
      </c>
      <c r="P28" s="9"/>
    </row>
    <row r="29" spans="1:16" ht="15">
      <c r="A29" s="12"/>
      <c r="B29" s="44">
        <v>539</v>
      </c>
      <c r="C29" s="20" t="s">
        <v>43</v>
      </c>
      <c r="D29" s="46">
        <v>88109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88109</v>
      </c>
      <c r="O29" s="47">
        <f t="shared" si="1"/>
        <v>0.2310637550187638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13881078</v>
      </c>
      <c r="F30" s="31">
        <f t="shared" si="7"/>
        <v>0</v>
      </c>
      <c r="G30" s="31">
        <f t="shared" si="7"/>
        <v>46227129</v>
      </c>
      <c r="H30" s="31">
        <f t="shared" si="7"/>
        <v>0</v>
      </c>
      <c r="I30" s="31">
        <f t="shared" si="7"/>
        <v>22031900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82140107</v>
      </c>
      <c r="O30" s="43">
        <f t="shared" si="1"/>
        <v>215.4104752189112</v>
      </c>
      <c r="P30" s="10"/>
    </row>
    <row r="31" spans="1:16" ht="15">
      <c r="A31" s="12"/>
      <c r="B31" s="44">
        <v>541</v>
      </c>
      <c r="C31" s="20" t="s">
        <v>45</v>
      </c>
      <c r="D31" s="46">
        <v>0</v>
      </c>
      <c r="E31" s="46">
        <v>13853575</v>
      </c>
      <c r="F31" s="46">
        <v>0</v>
      </c>
      <c r="G31" s="46">
        <v>44096758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57950333</v>
      </c>
      <c r="O31" s="47">
        <f t="shared" si="1"/>
        <v>151.97336875424514</v>
      </c>
      <c r="P31" s="9"/>
    </row>
    <row r="32" spans="1:16" ht="15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1972613</v>
      </c>
      <c r="H32" s="46">
        <v>0</v>
      </c>
      <c r="I32" s="46">
        <v>22031900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24004513</v>
      </c>
      <c r="O32" s="47">
        <f t="shared" si="1"/>
        <v>62.95126390240193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27503</v>
      </c>
      <c r="F33" s="46">
        <v>0</v>
      </c>
      <c r="G33" s="46">
        <v>157758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185261</v>
      </c>
      <c r="O33" s="47">
        <f t="shared" si="1"/>
        <v>0.485842562264141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534900</v>
      </c>
      <c r="E34" s="31">
        <f t="shared" si="9"/>
        <v>14608268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15143168</v>
      </c>
      <c r="O34" s="43">
        <f t="shared" si="1"/>
        <v>39.712597588895385</v>
      </c>
      <c r="P34" s="10"/>
    </row>
    <row r="35" spans="1:16" ht="15">
      <c r="A35" s="13"/>
      <c r="B35" s="45">
        <v>552</v>
      </c>
      <c r="C35" s="21" t="s">
        <v>48</v>
      </c>
      <c r="D35" s="46">
        <v>0</v>
      </c>
      <c r="E35" s="46">
        <v>8927066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8927066</v>
      </c>
      <c r="O35" s="47">
        <f t="shared" si="1"/>
        <v>23.411018071483458</v>
      </c>
      <c r="P35" s="9"/>
    </row>
    <row r="36" spans="1:16" ht="15">
      <c r="A36" s="13"/>
      <c r="B36" s="45">
        <v>553</v>
      </c>
      <c r="C36" s="21" t="s">
        <v>49</v>
      </c>
      <c r="D36" s="46">
        <v>534819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534819</v>
      </c>
      <c r="O36" s="47">
        <f t="shared" si="1"/>
        <v>1.402550095851505</v>
      </c>
      <c r="P36" s="9"/>
    </row>
    <row r="37" spans="1:16" ht="15">
      <c r="A37" s="13"/>
      <c r="B37" s="45">
        <v>554</v>
      </c>
      <c r="C37" s="21" t="s">
        <v>50</v>
      </c>
      <c r="D37" s="46">
        <v>-9919</v>
      </c>
      <c r="E37" s="46">
        <v>5353497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5343578</v>
      </c>
      <c r="O37" s="47">
        <f aca="true" t="shared" si="10" ref="O37:O68">(N37/O$82)</f>
        <v>14.013406098306143</v>
      </c>
      <c r="P37" s="9"/>
    </row>
    <row r="38" spans="1:16" ht="15">
      <c r="A38" s="13"/>
      <c r="B38" s="45">
        <v>559</v>
      </c>
      <c r="C38" s="21" t="s">
        <v>51</v>
      </c>
      <c r="D38" s="46">
        <v>10000</v>
      </c>
      <c r="E38" s="46">
        <v>327705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337705</v>
      </c>
      <c r="O38" s="47">
        <f t="shared" si="10"/>
        <v>0.8856233232542832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8678760</v>
      </c>
      <c r="E39" s="31">
        <f t="shared" si="11"/>
        <v>12559233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21237993</v>
      </c>
      <c r="O39" s="43">
        <f t="shared" si="10"/>
        <v>55.69613106087029</v>
      </c>
      <c r="P39" s="10"/>
    </row>
    <row r="40" spans="1:16" ht="15">
      <c r="A40" s="12"/>
      <c r="B40" s="44">
        <v>562</v>
      </c>
      <c r="C40" s="20" t="s">
        <v>53</v>
      </c>
      <c r="D40" s="46">
        <v>3561229</v>
      </c>
      <c r="E40" s="46">
        <v>2841119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6402348</v>
      </c>
      <c r="O40" s="47">
        <f t="shared" si="10"/>
        <v>16.79000521872763</v>
      </c>
      <c r="P40" s="9"/>
    </row>
    <row r="41" spans="1:16" ht="15">
      <c r="A41" s="12"/>
      <c r="B41" s="44">
        <v>563</v>
      </c>
      <c r="C41" s="20" t="s">
        <v>54</v>
      </c>
      <c r="D41" s="46">
        <v>0</v>
      </c>
      <c r="E41" s="46">
        <v>1824507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1824507</v>
      </c>
      <c r="O41" s="47">
        <f t="shared" si="10"/>
        <v>4.784726174148155</v>
      </c>
      <c r="P41" s="9"/>
    </row>
    <row r="42" spans="1:16" ht="15">
      <c r="A42" s="12"/>
      <c r="B42" s="44">
        <v>564</v>
      </c>
      <c r="C42" s="20" t="s">
        <v>55</v>
      </c>
      <c r="D42" s="46">
        <v>0</v>
      </c>
      <c r="E42" s="46">
        <v>60605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60605</v>
      </c>
      <c r="O42" s="47">
        <f t="shared" si="10"/>
        <v>0.15893516976599645</v>
      </c>
      <c r="P42" s="9"/>
    </row>
    <row r="43" spans="1:16" ht="15">
      <c r="A43" s="12"/>
      <c r="B43" s="44">
        <v>565</v>
      </c>
      <c r="C43" s="20" t="s">
        <v>56</v>
      </c>
      <c r="D43" s="46">
        <v>0</v>
      </c>
      <c r="E43" s="46">
        <v>153724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153724</v>
      </c>
      <c r="O43" s="47">
        <f t="shared" si="10"/>
        <v>0.4031375305190667</v>
      </c>
      <c r="P43" s="9"/>
    </row>
    <row r="44" spans="1:16" ht="15">
      <c r="A44" s="12"/>
      <c r="B44" s="44">
        <v>569</v>
      </c>
      <c r="C44" s="20" t="s">
        <v>57</v>
      </c>
      <c r="D44" s="46">
        <v>5117531</v>
      </c>
      <c r="E44" s="46">
        <v>7679278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12796809</v>
      </c>
      <c r="O44" s="47">
        <f t="shared" si="10"/>
        <v>33.55932696770945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25891056</v>
      </c>
      <c r="E45" s="31">
        <f t="shared" si="13"/>
        <v>5910348</v>
      </c>
      <c r="F45" s="31">
        <f t="shared" si="13"/>
        <v>0</v>
      </c>
      <c r="G45" s="31">
        <f t="shared" si="13"/>
        <v>33280915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65082319</v>
      </c>
      <c r="O45" s="43">
        <f t="shared" si="10"/>
        <v>170.67683225855518</v>
      </c>
      <c r="P45" s="9"/>
    </row>
    <row r="46" spans="1:16" ht="15">
      <c r="A46" s="12"/>
      <c r="B46" s="44">
        <v>571</v>
      </c>
      <c r="C46" s="20" t="s">
        <v>59</v>
      </c>
      <c r="D46" s="46">
        <v>9318697</v>
      </c>
      <c r="E46" s="46">
        <v>635952</v>
      </c>
      <c r="F46" s="46">
        <v>0</v>
      </c>
      <c r="G46" s="46">
        <v>1919766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11874415</v>
      </c>
      <c r="O46" s="47">
        <f t="shared" si="10"/>
        <v>31.140370660785326</v>
      </c>
      <c r="P46" s="9"/>
    </row>
    <row r="47" spans="1:16" ht="15">
      <c r="A47" s="12"/>
      <c r="B47" s="44">
        <v>572</v>
      </c>
      <c r="C47" s="20" t="s">
        <v>60</v>
      </c>
      <c r="D47" s="46">
        <v>15649410</v>
      </c>
      <c r="E47" s="46">
        <v>3973336</v>
      </c>
      <c r="F47" s="46">
        <v>0</v>
      </c>
      <c r="G47" s="46">
        <v>31361149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50983895</v>
      </c>
      <c r="O47" s="47">
        <f t="shared" si="10"/>
        <v>133.7040509389776</v>
      </c>
      <c r="P47" s="9"/>
    </row>
    <row r="48" spans="1:16" ht="15">
      <c r="A48" s="12"/>
      <c r="B48" s="44">
        <v>573</v>
      </c>
      <c r="C48" s="20" t="s">
        <v>61</v>
      </c>
      <c r="D48" s="46">
        <v>460858</v>
      </c>
      <c r="E48" s="46">
        <v>1282845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1743703</v>
      </c>
      <c r="O48" s="47">
        <f t="shared" si="10"/>
        <v>4.572819607730011</v>
      </c>
      <c r="P48" s="9"/>
    </row>
    <row r="49" spans="1:16" ht="15">
      <c r="A49" s="12"/>
      <c r="B49" s="44">
        <v>579</v>
      </c>
      <c r="C49" s="20" t="s">
        <v>62</v>
      </c>
      <c r="D49" s="46">
        <v>462091</v>
      </c>
      <c r="E49" s="46">
        <v>18215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480306</v>
      </c>
      <c r="O49" s="47">
        <f t="shared" si="10"/>
        <v>1.259591051062234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SUM(D51:D54)</f>
        <v>33843945</v>
      </c>
      <c r="E50" s="31">
        <f t="shared" si="14"/>
        <v>45941334</v>
      </c>
      <c r="F50" s="31">
        <f t="shared" si="14"/>
        <v>29965736</v>
      </c>
      <c r="G50" s="31">
        <f t="shared" si="14"/>
        <v>51296887</v>
      </c>
      <c r="H50" s="31">
        <f t="shared" si="14"/>
        <v>34956</v>
      </c>
      <c r="I50" s="31">
        <f t="shared" si="14"/>
        <v>3956046</v>
      </c>
      <c r="J50" s="31">
        <f t="shared" si="14"/>
        <v>99771480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264810384</v>
      </c>
      <c r="O50" s="43">
        <f t="shared" si="10"/>
        <v>694.4589280890802</v>
      </c>
      <c r="P50" s="9"/>
    </row>
    <row r="51" spans="1:16" ht="15">
      <c r="A51" s="12"/>
      <c r="B51" s="44">
        <v>581</v>
      </c>
      <c r="C51" s="20" t="s">
        <v>63</v>
      </c>
      <c r="D51" s="46">
        <v>33843945</v>
      </c>
      <c r="E51" s="46">
        <v>45718200</v>
      </c>
      <c r="F51" s="46">
        <v>1054505</v>
      </c>
      <c r="G51" s="46">
        <v>48145167</v>
      </c>
      <c r="H51" s="46">
        <v>34956</v>
      </c>
      <c r="I51" s="46">
        <v>3949693</v>
      </c>
      <c r="J51" s="46">
        <v>452444</v>
      </c>
      <c r="K51" s="46">
        <v>0</v>
      </c>
      <c r="L51" s="46">
        <v>0</v>
      </c>
      <c r="M51" s="46">
        <v>0</v>
      </c>
      <c r="N51" s="46">
        <f>SUM(D51:M51)</f>
        <v>133198910</v>
      </c>
      <c r="O51" s="47">
        <f t="shared" si="10"/>
        <v>349.31097060466436</v>
      </c>
      <c r="P51" s="9"/>
    </row>
    <row r="52" spans="1:16" ht="15">
      <c r="A52" s="12"/>
      <c r="B52" s="44">
        <v>585</v>
      </c>
      <c r="C52" s="20" t="s">
        <v>98</v>
      </c>
      <c r="D52" s="46">
        <v>0</v>
      </c>
      <c r="E52" s="46">
        <v>0</v>
      </c>
      <c r="F52" s="46">
        <v>28911231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60">SUM(D52:M52)</f>
        <v>28911231</v>
      </c>
      <c r="O52" s="47">
        <f t="shared" si="10"/>
        <v>75.81901505039087</v>
      </c>
      <c r="P52" s="9"/>
    </row>
    <row r="53" spans="1:16" ht="15">
      <c r="A53" s="12"/>
      <c r="B53" s="44">
        <v>587</v>
      </c>
      <c r="C53" s="20" t="s">
        <v>65</v>
      </c>
      <c r="D53" s="46">
        <v>0</v>
      </c>
      <c r="E53" s="46">
        <v>223134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223134</v>
      </c>
      <c r="O53" s="47">
        <f t="shared" si="10"/>
        <v>0.5851636031773921</v>
      </c>
      <c r="P53" s="9"/>
    </row>
    <row r="54" spans="1:16" ht="15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3151720</v>
      </c>
      <c r="H54" s="46">
        <v>0</v>
      </c>
      <c r="I54" s="46">
        <v>6353</v>
      </c>
      <c r="J54" s="46">
        <v>99319036</v>
      </c>
      <c r="K54" s="46">
        <v>0</v>
      </c>
      <c r="L54" s="46">
        <v>0</v>
      </c>
      <c r="M54" s="46">
        <v>0</v>
      </c>
      <c r="N54" s="46">
        <f t="shared" si="15"/>
        <v>102477109</v>
      </c>
      <c r="O54" s="47">
        <f t="shared" si="10"/>
        <v>268.74377883084765</v>
      </c>
      <c r="P54" s="9"/>
    </row>
    <row r="55" spans="1:16" ht="15.75">
      <c r="A55" s="28" t="s">
        <v>67</v>
      </c>
      <c r="B55" s="29"/>
      <c r="C55" s="30"/>
      <c r="D55" s="31">
        <f aca="true" t="shared" si="16" ref="D55:M55">SUM(D56:D79)</f>
        <v>10685472</v>
      </c>
      <c r="E55" s="31">
        <f t="shared" si="16"/>
        <v>9894560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123909</v>
      </c>
      <c r="M55" s="31">
        <f t="shared" si="16"/>
        <v>0</v>
      </c>
      <c r="N55" s="31">
        <f>SUM(D55:M55)</f>
        <v>20703941</v>
      </c>
      <c r="O55" s="43">
        <f t="shared" si="10"/>
        <v>54.29559240425995</v>
      </c>
      <c r="P55" s="9"/>
    </row>
    <row r="56" spans="1:16" ht="15">
      <c r="A56" s="12"/>
      <c r="B56" s="44">
        <v>601</v>
      </c>
      <c r="C56" s="20" t="s">
        <v>68</v>
      </c>
      <c r="D56" s="46">
        <v>750144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750144</v>
      </c>
      <c r="O56" s="47">
        <f t="shared" si="10"/>
        <v>1.9672347824262626</v>
      </c>
      <c r="P56" s="9"/>
    </row>
    <row r="57" spans="1:16" ht="15">
      <c r="A57" s="12"/>
      <c r="B57" s="44">
        <v>602</v>
      </c>
      <c r="C57" s="20" t="s">
        <v>69</v>
      </c>
      <c r="D57" s="46">
        <v>603266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603266</v>
      </c>
      <c r="O57" s="47">
        <f t="shared" si="10"/>
        <v>1.5820507239345536</v>
      </c>
      <c r="P57" s="9"/>
    </row>
    <row r="58" spans="1:16" ht="15">
      <c r="A58" s="12"/>
      <c r="B58" s="44">
        <v>603</v>
      </c>
      <c r="C58" s="20" t="s">
        <v>70</v>
      </c>
      <c r="D58" s="46">
        <v>401845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401845</v>
      </c>
      <c r="O58" s="47">
        <f t="shared" si="10"/>
        <v>1.0538289463677393</v>
      </c>
      <c r="P58" s="9"/>
    </row>
    <row r="59" spans="1:16" ht="15">
      <c r="A59" s="12"/>
      <c r="B59" s="44">
        <v>604</v>
      </c>
      <c r="C59" s="20" t="s">
        <v>71</v>
      </c>
      <c r="D59" s="46">
        <v>720262</v>
      </c>
      <c r="E59" s="46">
        <v>1240369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1960631</v>
      </c>
      <c r="O59" s="47">
        <f t="shared" si="10"/>
        <v>5.1417081236445075</v>
      </c>
      <c r="P59" s="9"/>
    </row>
    <row r="60" spans="1:16" ht="15">
      <c r="A60" s="12"/>
      <c r="B60" s="44">
        <v>608</v>
      </c>
      <c r="C60" s="20" t="s">
        <v>72</v>
      </c>
      <c r="D60" s="46">
        <v>0</v>
      </c>
      <c r="E60" s="46">
        <v>238118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238118</v>
      </c>
      <c r="O60" s="47">
        <f t="shared" si="10"/>
        <v>0.6244587864753658</v>
      </c>
      <c r="P60" s="9"/>
    </row>
    <row r="61" spans="1:16" ht="15">
      <c r="A61" s="12"/>
      <c r="B61" s="44">
        <v>614</v>
      </c>
      <c r="C61" s="20" t="s">
        <v>73</v>
      </c>
      <c r="D61" s="46">
        <v>0</v>
      </c>
      <c r="E61" s="46">
        <v>1102307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7" ref="N61:N73">SUM(D61:M61)</f>
        <v>1102307</v>
      </c>
      <c r="O61" s="47">
        <f t="shared" si="10"/>
        <v>2.890773866500227</v>
      </c>
      <c r="P61" s="9"/>
    </row>
    <row r="62" spans="1:16" ht="15">
      <c r="A62" s="12"/>
      <c r="B62" s="44">
        <v>622</v>
      </c>
      <c r="C62" s="20" t="s">
        <v>74</v>
      </c>
      <c r="D62" s="46">
        <v>556926</v>
      </c>
      <c r="E62" s="46">
        <v>242112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799038</v>
      </c>
      <c r="O62" s="47">
        <f t="shared" si="10"/>
        <v>2.095458133478793</v>
      </c>
      <c r="P62" s="9"/>
    </row>
    <row r="63" spans="1:16" ht="15">
      <c r="A63" s="12"/>
      <c r="B63" s="44">
        <v>623</v>
      </c>
      <c r="C63" s="20" t="s">
        <v>75</v>
      </c>
      <c r="D63" s="46">
        <v>1215323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1215323</v>
      </c>
      <c r="O63" s="47">
        <f t="shared" si="10"/>
        <v>3.1871556360947135</v>
      </c>
      <c r="P63" s="9"/>
    </row>
    <row r="64" spans="1:16" ht="15">
      <c r="A64" s="12"/>
      <c r="B64" s="44">
        <v>629</v>
      </c>
      <c r="C64" s="20" t="s">
        <v>99</v>
      </c>
      <c r="D64" s="46">
        <v>6961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6961</v>
      </c>
      <c r="O64" s="47">
        <f t="shared" si="10"/>
        <v>0.01825505678972199</v>
      </c>
      <c r="P64" s="9"/>
    </row>
    <row r="65" spans="1:16" ht="15">
      <c r="A65" s="12"/>
      <c r="B65" s="44">
        <v>634</v>
      </c>
      <c r="C65" s="20" t="s">
        <v>76</v>
      </c>
      <c r="D65" s="46">
        <v>18</v>
      </c>
      <c r="E65" s="46">
        <v>992608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992626</v>
      </c>
      <c r="O65" s="47">
        <f t="shared" si="10"/>
        <v>2.6031380550143055</v>
      </c>
      <c r="P65" s="9"/>
    </row>
    <row r="66" spans="1:16" ht="15">
      <c r="A66" s="12"/>
      <c r="B66" s="44">
        <v>654</v>
      </c>
      <c r="C66" s="20" t="s">
        <v>77</v>
      </c>
      <c r="D66" s="46">
        <v>65</v>
      </c>
      <c r="E66" s="46">
        <v>626289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626354</v>
      </c>
      <c r="O66" s="47">
        <f t="shared" si="10"/>
        <v>1.642598454312531</v>
      </c>
      <c r="P66" s="9"/>
    </row>
    <row r="67" spans="1:16" ht="15">
      <c r="A67" s="12"/>
      <c r="B67" s="44">
        <v>674</v>
      </c>
      <c r="C67" s="20" t="s">
        <v>78</v>
      </c>
      <c r="D67" s="46">
        <v>0</v>
      </c>
      <c r="E67" s="46">
        <v>197935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197935</v>
      </c>
      <c r="O67" s="47">
        <f t="shared" si="10"/>
        <v>0.5190798255528836</v>
      </c>
      <c r="P67" s="9"/>
    </row>
    <row r="68" spans="1:16" ht="15">
      <c r="A68" s="12"/>
      <c r="B68" s="44">
        <v>685</v>
      </c>
      <c r="C68" s="20" t="s">
        <v>79</v>
      </c>
      <c r="D68" s="46">
        <v>165799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165799</v>
      </c>
      <c r="O68" s="47">
        <f t="shared" si="10"/>
        <v>0.43480393056732025</v>
      </c>
      <c r="P68" s="9"/>
    </row>
    <row r="69" spans="1:16" ht="15">
      <c r="A69" s="12"/>
      <c r="B69" s="44">
        <v>694</v>
      </c>
      <c r="C69" s="20" t="s">
        <v>80</v>
      </c>
      <c r="D69" s="46">
        <v>18</v>
      </c>
      <c r="E69" s="46">
        <v>378394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378412</v>
      </c>
      <c r="O69" s="47">
        <f aca="true" t="shared" si="18" ref="O69:O80">(N69/O$82)</f>
        <v>0.9923764617026689</v>
      </c>
      <c r="P69" s="9"/>
    </row>
    <row r="70" spans="1:16" ht="15">
      <c r="A70" s="12"/>
      <c r="B70" s="44">
        <v>711</v>
      </c>
      <c r="C70" s="20" t="s">
        <v>81</v>
      </c>
      <c r="D70" s="46">
        <v>5534788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5534788</v>
      </c>
      <c r="O70" s="47">
        <f t="shared" si="18"/>
        <v>14.5148497714512</v>
      </c>
      <c r="P70" s="9"/>
    </row>
    <row r="71" spans="1:16" ht="15">
      <c r="A71" s="12"/>
      <c r="B71" s="44">
        <v>712</v>
      </c>
      <c r="C71" s="20" t="s">
        <v>82</v>
      </c>
      <c r="D71" s="46">
        <v>0</v>
      </c>
      <c r="E71" s="46">
        <v>780442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780442</v>
      </c>
      <c r="O71" s="47">
        <f t="shared" si="18"/>
        <v>2.0466905661663857</v>
      </c>
      <c r="P71" s="9"/>
    </row>
    <row r="72" spans="1:16" ht="15">
      <c r="A72" s="12"/>
      <c r="B72" s="44">
        <v>713</v>
      </c>
      <c r="C72" s="20" t="s">
        <v>83</v>
      </c>
      <c r="D72" s="46">
        <v>675115</v>
      </c>
      <c r="E72" s="46">
        <v>978519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1653634</v>
      </c>
      <c r="O72" s="47">
        <f t="shared" si="18"/>
        <v>4.336615799370081</v>
      </c>
      <c r="P72" s="9"/>
    </row>
    <row r="73" spans="1:16" ht="15">
      <c r="A73" s="12"/>
      <c r="B73" s="44">
        <v>714</v>
      </c>
      <c r="C73" s="20" t="s">
        <v>84</v>
      </c>
      <c r="D73" s="46">
        <v>0</v>
      </c>
      <c r="E73" s="46">
        <v>91239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123909</v>
      </c>
      <c r="M73" s="46">
        <v>0</v>
      </c>
      <c r="N73" s="46">
        <f t="shared" si="17"/>
        <v>215148</v>
      </c>
      <c r="O73" s="47">
        <f t="shared" si="18"/>
        <v>0.564220508288336</v>
      </c>
      <c r="P73" s="9"/>
    </row>
    <row r="74" spans="1:16" ht="15">
      <c r="A74" s="12"/>
      <c r="B74" s="44">
        <v>715</v>
      </c>
      <c r="C74" s="20" t="s">
        <v>85</v>
      </c>
      <c r="D74" s="46">
        <v>0</v>
      </c>
      <c r="E74" s="46">
        <v>136911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9" ref="N74:N79">SUM(D74:M74)</f>
        <v>136911</v>
      </c>
      <c r="O74" s="47">
        <f t="shared" si="18"/>
        <v>0.3590458382614032</v>
      </c>
      <c r="P74" s="9"/>
    </row>
    <row r="75" spans="1:16" ht="15">
      <c r="A75" s="12"/>
      <c r="B75" s="44">
        <v>719</v>
      </c>
      <c r="C75" s="20" t="s">
        <v>87</v>
      </c>
      <c r="D75" s="46">
        <v>3601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3601</v>
      </c>
      <c r="O75" s="47">
        <f t="shared" si="18"/>
        <v>0.009443536776294913</v>
      </c>
      <c r="P75" s="9"/>
    </row>
    <row r="76" spans="1:16" ht="15">
      <c r="A76" s="12"/>
      <c r="B76" s="44">
        <v>724</v>
      </c>
      <c r="C76" s="20" t="s">
        <v>88</v>
      </c>
      <c r="D76" s="46">
        <v>65</v>
      </c>
      <c r="E76" s="46">
        <v>1020266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1020331</v>
      </c>
      <c r="O76" s="47">
        <f t="shared" si="18"/>
        <v>2.675793757982162</v>
      </c>
      <c r="P76" s="9"/>
    </row>
    <row r="77" spans="1:16" ht="15">
      <c r="A77" s="12"/>
      <c r="B77" s="44">
        <v>744</v>
      </c>
      <c r="C77" s="20" t="s">
        <v>90</v>
      </c>
      <c r="D77" s="46">
        <v>65</v>
      </c>
      <c r="E77" s="46">
        <v>519553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519618</v>
      </c>
      <c r="O77" s="47">
        <f t="shared" si="18"/>
        <v>1.3626858352193307</v>
      </c>
      <c r="P77" s="9"/>
    </row>
    <row r="78" spans="1:16" ht="15">
      <c r="A78" s="12"/>
      <c r="B78" s="44">
        <v>752</v>
      </c>
      <c r="C78" s="20" t="s">
        <v>91</v>
      </c>
      <c r="D78" s="46">
        <v>51147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51147</v>
      </c>
      <c r="O78" s="47">
        <f t="shared" si="18"/>
        <v>0.13413178991867702</v>
      </c>
      <c r="P78" s="9"/>
    </row>
    <row r="79" spans="1:16" ht="15.75" thickBot="1">
      <c r="A79" s="12"/>
      <c r="B79" s="44">
        <v>764</v>
      </c>
      <c r="C79" s="20" t="s">
        <v>92</v>
      </c>
      <c r="D79" s="46">
        <v>64</v>
      </c>
      <c r="E79" s="46">
        <v>1349498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1349562</v>
      </c>
      <c r="O79" s="47">
        <f t="shared" si="18"/>
        <v>3.5391942179644866</v>
      </c>
      <c r="P79" s="9"/>
    </row>
    <row r="80" spans="1:119" ht="16.5" thickBot="1">
      <c r="A80" s="14" t="s">
        <v>10</v>
      </c>
      <c r="B80" s="23"/>
      <c r="C80" s="22"/>
      <c r="D80" s="15">
        <f aca="true" t="shared" si="20" ref="D80:M80">SUM(D5,D13,D22,D30,D34,D39,D45,D50,D55)</f>
        <v>238466654</v>
      </c>
      <c r="E80" s="15">
        <f t="shared" si="20"/>
        <v>190859033</v>
      </c>
      <c r="F80" s="15">
        <f t="shared" si="20"/>
        <v>89272525</v>
      </c>
      <c r="G80" s="15">
        <f t="shared" si="20"/>
        <v>145535656</v>
      </c>
      <c r="H80" s="15">
        <f t="shared" si="20"/>
        <v>34956</v>
      </c>
      <c r="I80" s="15">
        <f t="shared" si="20"/>
        <v>166770360</v>
      </c>
      <c r="J80" s="15">
        <f t="shared" si="20"/>
        <v>99771480</v>
      </c>
      <c r="K80" s="15">
        <f t="shared" si="20"/>
        <v>0</v>
      </c>
      <c r="L80" s="15">
        <f t="shared" si="20"/>
        <v>123909</v>
      </c>
      <c r="M80" s="15">
        <f t="shared" si="20"/>
        <v>0</v>
      </c>
      <c r="N80" s="15">
        <f>SUM(D80:M80)</f>
        <v>930834573</v>
      </c>
      <c r="O80" s="37">
        <f t="shared" si="18"/>
        <v>2441.0915086843297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100</v>
      </c>
      <c r="M82" s="48"/>
      <c r="N82" s="48"/>
      <c r="O82" s="41">
        <v>381319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63754211</v>
      </c>
      <c r="E5" s="26">
        <f t="shared" si="0"/>
        <v>3493276</v>
      </c>
      <c r="F5" s="26">
        <f t="shared" si="0"/>
        <v>38333650</v>
      </c>
      <c r="G5" s="26">
        <f t="shared" si="0"/>
        <v>6195622</v>
      </c>
      <c r="H5" s="26">
        <f t="shared" si="0"/>
        <v>0</v>
      </c>
      <c r="I5" s="26">
        <f t="shared" si="0"/>
        <v>11764581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123541340</v>
      </c>
      <c r="O5" s="32">
        <f aca="true" t="shared" si="1" ref="O5:O36">(N5/O$80)</f>
        <v>325.58173979043244</v>
      </c>
      <c r="P5" s="6"/>
    </row>
    <row r="6" spans="1:16" ht="15">
      <c r="A6" s="12"/>
      <c r="B6" s="44">
        <v>511</v>
      </c>
      <c r="C6" s="20" t="s">
        <v>20</v>
      </c>
      <c r="D6" s="46">
        <v>629815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629815</v>
      </c>
      <c r="O6" s="47">
        <f t="shared" si="1"/>
        <v>1.6598190002319158</v>
      </c>
      <c r="P6" s="9"/>
    </row>
    <row r="7" spans="1:16" ht="15">
      <c r="A7" s="12"/>
      <c r="B7" s="44">
        <v>512</v>
      </c>
      <c r="C7" s="20" t="s">
        <v>21</v>
      </c>
      <c r="D7" s="46">
        <v>12178028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12178028</v>
      </c>
      <c r="O7" s="47">
        <f t="shared" si="1"/>
        <v>32.09406295460774</v>
      </c>
      <c r="P7" s="9"/>
    </row>
    <row r="8" spans="1:16" ht="15">
      <c r="A8" s="12"/>
      <c r="B8" s="44">
        <v>513</v>
      </c>
      <c r="C8" s="20" t="s">
        <v>22</v>
      </c>
      <c r="D8" s="46">
        <v>30961128</v>
      </c>
      <c r="E8" s="46">
        <v>73790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31034918</v>
      </c>
      <c r="O8" s="47">
        <f t="shared" si="1"/>
        <v>81.78964706626468</v>
      </c>
      <c r="P8" s="9"/>
    </row>
    <row r="9" spans="1:16" ht="15">
      <c r="A9" s="12"/>
      <c r="B9" s="44">
        <v>514</v>
      </c>
      <c r="C9" s="20" t="s">
        <v>23</v>
      </c>
      <c r="D9" s="46">
        <v>3049969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3049969</v>
      </c>
      <c r="O9" s="47">
        <f t="shared" si="1"/>
        <v>8.03791033290464</v>
      </c>
      <c r="P9" s="9"/>
    </row>
    <row r="10" spans="1:16" ht="15">
      <c r="A10" s="12"/>
      <c r="B10" s="44">
        <v>515</v>
      </c>
      <c r="C10" s="20" t="s">
        <v>24</v>
      </c>
      <c r="D10" s="46">
        <v>2870479</v>
      </c>
      <c r="E10" s="46">
        <v>277617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3148096</v>
      </c>
      <c r="O10" s="47">
        <f t="shared" si="1"/>
        <v>8.29651493748814</v>
      </c>
      <c r="P10" s="9"/>
    </row>
    <row r="11" spans="1:16" ht="15">
      <c r="A11" s="12"/>
      <c r="B11" s="44">
        <v>517</v>
      </c>
      <c r="C11" s="20" t="s">
        <v>25</v>
      </c>
      <c r="D11" s="46">
        <v>75378</v>
      </c>
      <c r="E11" s="46">
        <v>0</v>
      </c>
      <c r="F11" s="46">
        <v>38333650</v>
      </c>
      <c r="G11" s="46">
        <v>72296</v>
      </c>
      <c r="H11" s="46">
        <v>0</v>
      </c>
      <c r="I11" s="46">
        <v>11764581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50245905</v>
      </c>
      <c r="O11" s="47">
        <f t="shared" si="1"/>
        <v>132.4184209694082</v>
      </c>
      <c r="P11" s="9"/>
    </row>
    <row r="12" spans="1:16" ht="15">
      <c r="A12" s="12"/>
      <c r="B12" s="44">
        <v>519</v>
      </c>
      <c r="C12" s="20" t="s">
        <v>26</v>
      </c>
      <c r="D12" s="46">
        <v>13989414</v>
      </c>
      <c r="E12" s="46">
        <v>3141869</v>
      </c>
      <c r="F12" s="46">
        <v>0</v>
      </c>
      <c r="G12" s="46">
        <v>6123326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23254609</v>
      </c>
      <c r="O12" s="47">
        <f t="shared" si="1"/>
        <v>61.2853645295271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89604780</v>
      </c>
      <c r="E13" s="31">
        <f t="shared" si="3"/>
        <v>79412984</v>
      </c>
      <c r="F13" s="31">
        <f t="shared" si="3"/>
        <v>0</v>
      </c>
      <c r="G13" s="31">
        <f t="shared" si="3"/>
        <v>13111608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182129372</v>
      </c>
      <c r="O13" s="43">
        <f t="shared" si="1"/>
        <v>479.9850625118593</v>
      </c>
      <c r="P13" s="10"/>
    </row>
    <row r="14" spans="1:16" ht="15">
      <c r="A14" s="12"/>
      <c r="B14" s="44">
        <v>521</v>
      </c>
      <c r="C14" s="20" t="s">
        <v>28</v>
      </c>
      <c r="D14" s="46">
        <v>59072630</v>
      </c>
      <c r="E14" s="46">
        <v>1914022</v>
      </c>
      <c r="F14" s="46">
        <v>0</v>
      </c>
      <c r="G14" s="46">
        <v>4232117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65218769</v>
      </c>
      <c r="O14" s="47">
        <f t="shared" si="1"/>
        <v>171.87801490586327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30601655</v>
      </c>
      <c r="F15" s="46">
        <v>0</v>
      </c>
      <c r="G15" s="46">
        <v>4423490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35025145</v>
      </c>
      <c r="O15" s="47">
        <f t="shared" si="1"/>
        <v>92.30552012396956</v>
      </c>
      <c r="P15" s="9"/>
    </row>
    <row r="16" spans="1:16" ht="15">
      <c r="A16" s="12"/>
      <c r="B16" s="44">
        <v>523</v>
      </c>
      <c r="C16" s="20" t="s">
        <v>30</v>
      </c>
      <c r="D16" s="46">
        <v>23718357</v>
      </c>
      <c r="E16" s="46">
        <v>1694313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25412670</v>
      </c>
      <c r="O16" s="47">
        <f t="shared" si="1"/>
        <v>66.97273407686956</v>
      </c>
      <c r="P16" s="9"/>
    </row>
    <row r="17" spans="1:16" ht="15">
      <c r="A17" s="12"/>
      <c r="B17" s="44">
        <v>524</v>
      </c>
      <c r="C17" s="20" t="s">
        <v>31</v>
      </c>
      <c r="D17" s="46">
        <v>0</v>
      </c>
      <c r="E17" s="46">
        <v>7856856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7856856</v>
      </c>
      <c r="O17" s="47">
        <f t="shared" si="1"/>
        <v>20.70601505344606</v>
      </c>
      <c r="P17" s="9"/>
    </row>
    <row r="18" spans="1:16" ht="15">
      <c r="A18" s="12"/>
      <c r="B18" s="44">
        <v>525</v>
      </c>
      <c r="C18" s="20" t="s">
        <v>32</v>
      </c>
      <c r="D18" s="46">
        <v>1844857</v>
      </c>
      <c r="E18" s="46">
        <v>1849615</v>
      </c>
      <c r="F18" s="46">
        <v>0</v>
      </c>
      <c r="G18" s="46">
        <v>2305117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5999589</v>
      </c>
      <c r="O18" s="47">
        <f t="shared" si="1"/>
        <v>15.811360186376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34856880</v>
      </c>
      <c r="F19" s="46">
        <v>0</v>
      </c>
      <c r="G19" s="46">
        <v>2150884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37007764</v>
      </c>
      <c r="O19" s="47">
        <f t="shared" si="1"/>
        <v>97.53052855727267</v>
      </c>
      <c r="P19" s="9"/>
    </row>
    <row r="20" spans="1:16" ht="15">
      <c r="A20" s="12"/>
      <c r="B20" s="44">
        <v>527</v>
      </c>
      <c r="C20" s="20" t="s">
        <v>34</v>
      </c>
      <c r="D20" s="46">
        <v>2644341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2644341</v>
      </c>
      <c r="O20" s="47">
        <f t="shared" si="1"/>
        <v>6.968915371803251</v>
      </c>
      <c r="P20" s="9"/>
    </row>
    <row r="21" spans="1:16" ht="15">
      <c r="A21" s="12"/>
      <c r="B21" s="44">
        <v>529</v>
      </c>
      <c r="C21" s="20" t="s">
        <v>35</v>
      </c>
      <c r="D21" s="46">
        <v>2324595</v>
      </c>
      <c r="E21" s="46">
        <v>639643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2964238</v>
      </c>
      <c r="O21" s="47">
        <f t="shared" si="1"/>
        <v>7.811974236258987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4198448</v>
      </c>
      <c r="E22" s="31">
        <f t="shared" si="5"/>
        <v>3071859</v>
      </c>
      <c r="F22" s="31">
        <f t="shared" si="5"/>
        <v>0</v>
      </c>
      <c r="G22" s="31">
        <f t="shared" si="5"/>
        <v>21466575</v>
      </c>
      <c r="H22" s="31">
        <f t="shared" si="5"/>
        <v>0</v>
      </c>
      <c r="I22" s="31">
        <f t="shared" si="5"/>
        <v>126401912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155138794</v>
      </c>
      <c r="O22" s="43">
        <f t="shared" si="1"/>
        <v>408.85389829436446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254830</v>
      </c>
      <c r="H23" s="46">
        <v>0</v>
      </c>
      <c r="I23" s="46">
        <v>59394448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59649278</v>
      </c>
      <c r="O23" s="47">
        <f t="shared" si="1"/>
        <v>157.2001380953385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31959292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31959292</v>
      </c>
      <c r="O24" s="47">
        <f t="shared" si="1"/>
        <v>84.22574898273281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4163307</v>
      </c>
      <c r="H25" s="46">
        <v>0</v>
      </c>
      <c r="I25" s="46">
        <v>18804895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22968202</v>
      </c>
      <c r="O25" s="47">
        <f t="shared" si="1"/>
        <v>60.530565452973796</v>
      </c>
      <c r="P25" s="9"/>
    </row>
    <row r="26" spans="1:16" ht="15">
      <c r="A26" s="12"/>
      <c r="B26" s="44">
        <v>536</v>
      </c>
      <c r="C26" s="20" t="s">
        <v>40</v>
      </c>
      <c r="D26" s="46">
        <v>0</v>
      </c>
      <c r="E26" s="46">
        <v>176507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176507</v>
      </c>
      <c r="O26" s="47">
        <f t="shared" si="1"/>
        <v>0.46516782273196855</v>
      </c>
      <c r="P26" s="9"/>
    </row>
    <row r="27" spans="1:16" ht="15">
      <c r="A27" s="12"/>
      <c r="B27" s="44">
        <v>537</v>
      </c>
      <c r="C27" s="20" t="s">
        <v>41</v>
      </c>
      <c r="D27" s="46">
        <v>4098298</v>
      </c>
      <c r="E27" s="46">
        <v>2895352</v>
      </c>
      <c r="F27" s="46">
        <v>0</v>
      </c>
      <c r="G27" s="46">
        <v>16598773</v>
      </c>
      <c r="H27" s="46">
        <v>0</v>
      </c>
      <c r="I27" s="46">
        <v>2395406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25987829</v>
      </c>
      <c r="O27" s="47">
        <f t="shared" si="1"/>
        <v>68.4885122599144</v>
      </c>
      <c r="P27" s="9"/>
    </row>
    <row r="28" spans="1:16" ht="15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449665</v>
      </c>
      <c r="H28" s="46">
        <v>0</v>
      </c>
      <c r="I28" s="46">
        <v>13847871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14297536</v>
      </c>
      <c r="O28" s="47">
        <f t="shared" si="1"/>
        <v>37.679829647277096</v>
      </c>
      <c r="P28" s="9"/>
    </row>
    <row r="29" spans="1:16" ht="15">
      <c r="A29" s="12"/>
      <c r="B29" s="44">
        <v>539</v>
      </c>
      <c r="C29" s="20" t="s">
        <v>43</v>
      </c>
      <c r="D29" s="46">
        <v>100150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100150</v>
      </c>
      <c r="O29" s="47">
        <f t="shared" si="1"/>
        <v>0.26393603339588034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13819318</v>
      </c>
      <c r="F30" s="31">
        <f t="shared" si="7"/>
        <v>0</v>
      </c>
      <c r="G30" s="31">
        <f t="shared" si="7"/>
        <v>48742101</v>
      </c>
      <c r="H30" s="31">
        <f t="shared" si="7"/>
        <v>0</v>
      </c>
      <c r="I30" s="31">
        <f t="shared" si="7"/>
        <v>21116860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83678279</v>
      </c>
      <c r="O30" s="43">
        <f t="shared" si="1"/>
        <v>220.52634089519512</v>
      </c>
      <c r="P30" s="10"/>
    </row>
    <row r="31" spans="1:16" ht="15">
      <c r="A31" s="12"/>
      <c r="B31" s="44">
        <v>541</v>
      </c>
      <c r="C31" s="20" t="s">
        <v>45</v>
      </c>
      <c r="D31" s="46">
        <v>0</v>
      </c>
      <c r="E31" s="46">
        <v>13739488</v>
      </c>
      <c r="F31" s="46">
        <v>0</v>
      </c>
      <c r="G31" s="46">
        <v>48176559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61916047</v>
      </c>
      <c r="O31" s="47">
        <f t="shared" si="1"/>
        <v>163.17399749109234</v>
      </c>
      <c r="P31" s="9"/>
    </row>
    <row r="32" spans="1:16" ht="15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565369</v>
      </c>
      <c r="H32" s="46">
        <v>0</v>
      </c>
      <c r="I32" s="46">
        <v>21116860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21682229</v>
      </c>
      <c r="O32" s="47">
        <f t="shared" si="1"/>
        <v>57.1415029200312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79830</v>
      </c>
      <c r="F33" s="46">
        <v>0</v>
      </c>
      <c r="G33" s="46">
        <v>173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80003</v>
      </c>
      <c r="O33" s="47">
        <f t="shared" si="1"/>
        <v>0.21084048407159875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568789</v>
      </c>
      <c r="E34" s="31">
        <f t="shared" si="9"/>
        <v>19709281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20278070</v>
      </c>
      <c r="O34" s="43">
        <f t="shared" si="1"/>
        <v>53.44097214901647</v>
      </c>
      <c r="P34" s="10"/>
    </row>
    <row r="35" spans="1:16" ht="15">
      <c r="A35" s="13"/>
      <c r="B35" s="45">
        <v>552</v>
      </c>
      <c r="C35" s="21" t="s">
        <v>48</v>
      </c>
      <c r="D35" s="46">
        <v>0</v>
      </c>
      <c r="E35" s="46">
        <v>4935696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4935696</v>
      </c>
      <c r="O35" s="47">
        <f t="shared" si="1"/>
        <v>13.007568889544812</v>
      </c>
      <c r="P35" s="9"/>
    </row>
    <row r="36" spans="1:16" ht="15">
      <c r="A36" s="13"/>
      <c r="B36" s="45">
        <v>553</v>
      </c>
      <c r="C36" s="21" t="s">
        <v>49</v>
      </c>
      <c r="D36" s="46">
        <v>538193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538193</v>
      </c>
      <c r="O36" s="47">
        <f t="shared" si="1"/>
        <v>1.418357719634838</v>
      </c>
      <c r="P36" s="9"/>
    </row>
    <row r="37" spans="1:16" ht="15">
      <c r="A37" s="13"/>
      <c r="B37" s="45">
        <v>554</v>
      </c>
      <c r="C37" s="21" t="s">
        <v>50</v>
      </c>
      <c r="D37" s="46">
        <v>24524</v>
      </c>
      <c r="E37" s="46">
        <v>14403507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14428031</v>
      </c>
      <c r="O37" s="47">
        <f aca="true" t="shared" si="10" ref="O37:O68">(N37/O$80)</f>
        <v>38.023737112858676</v>
      </c>
      <c r="P37" s="9"/>
    </row>
    <row r="38" spans="1:16" ht="15">
      <c r="A38" s="13"/>
      <c r="B38" s="45">
        <v>559</v>
      </c>
      <c r="C38" s="21" t="s">
        <v>51</v>
      </c>
      <c r="D38" s="46">
        <v>6072</v>
      </c>
      <c r="E38" s="46">
        <v>370078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376150</v>
      </c>
      <c r="O38" s="47">
        <f t="shared" si="10"/>
        <v>0.9913084269781367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8244020</v>
      </c>
      <c r="E39" s="31">
        <f t="shared" si="11"/>
        <v>12731210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20975230</v>
      </c>
      <c r="O39" s="43">
        <f t="shared" si="10"/>
        <v>55.27827264868967</v>
      </c>
      <c r="P39" s="10"/>
    </row>
    <row r="40" spans="1:16" ht="15">
      <c r="A40" s="12"/>
      <c r="B40" s="44">
        <v>562</v>
      </c>
      <c r="C40" s="20" t="s">
        <v>53</v>
      </c>
      <c r="D40" s="46">
        <v>3502028</v>
      </c>
      <c r="E40" s="46">
        <v>2793874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6295902</v>
      </c>
      <c r="O40" s="47">
        <f t="shared" si="10"/>
        <v>16.592265606881575</v>
      </c>
      <c r="P40" s="9"/>
    </row>
    <row r="41" spans="1:16" ht="15">
      <c r="A41" s="12"/>
      <c r="B41" s="44">
        <v>563</v>
      </c>
      <c r="C41" s="20" t="s">
        <v>54</v>
      </c>
      <c r="D41" s="46">
        <v>0</v>
      </c>
      <c r="E41" s="46">
        <v>2020150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2020150</v>
      </c>
      <c r="O41" s="47">
        <f t="shared" si="10"/>
        <v>5.323917901794185</v>
      </c>
      <c r="P41" s="9"/>
    </row>
    <row r="42" spans="1:16" ht="15">
      <c r="A42" s="12"/>
      <c r="B42" s="44">
        <v>564</v>
      </c>
      <c r="C42" s="20" t="s">
        <v>55</v>
      </c>
      <c r="D42" s="46">
        <v>0</v>
      </c>
      <c r="E42" s="46">
        <v>327338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327338</v>
      </c>
      <c r="O42" s="47">
        <f t="shared" si="10"/>
        <v>0.8626689296030022</v>
      </c>
      <c r="P42" s="9"/>
    </row>
    <row r="43" spans="1:16" ht="15">
      <c r="A43" s="12"/>
      <c r="B43" s="44">
        <v>565</v>
      </c>
      <c r="C43" s="20" t="s">
        <v>56</v>
      </c>
      <c r="D43" s="46">
        <v>0</v>
      </c>
      <c r="E43" s="46">
        <v>148000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148000</v>
      </c>
      <c r="O43" s="47">
        <f t="shared" si="10"/>
        <v>0.3900402690223693</v>
      </c>
      <c r="P43" s="9"/>
    </row>
    <row r="44" spans="1:16" ht="15">
      <c r="A44" s="12"/>
      <c r="B44" s="44">
        <v>569</v>
      </c>
      <c r="C44" s="20" t="s">
        <v>57</v>
      </c>
      <c r="D44" s="46">
        <v>4741992</v>
      </c>
      <c r="E44" s="46">
        <v>7441848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12183840</v>
      </c>
      <c r="O44" s="47">
        <f t="shared" si="10"/>
        <v>32.109379941388546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26695794</v>
      </c>
      <c r="E45" s="31">
        <f t="shared" si="13"/>
        <v>5839107</v>
      </c>
      <c r="F45" s="31">
        <f t="shared" si="13"/>
        <v>0</v>
      </c>
      <c r="G45" s="31">
        <f t="shared" si="13"/>
        <v>17694632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50229533</v>
      </c>
      <c r="O45" s="43">
        <f t="shared" si="10"/>
        <v>132.3752740823512</v>
      </c>
      <c r="P45" s="9"/>
    </row>
    <row r="46" spans="1:16" ht="15">
      <c r="A46" s="12"/>
      <c r="B46" s="44">
        <v>571</v>
      </c>
      <c r="C46" s="20" t="s">
        <v>59</v>
      </c>
      <c r="D46" s="46">
        <v>9590670</v>
      </c>
      <c r="E46" s="46">
        <v>658111</v>
      </c>
      <c r="F46" s="46">
        <v>0</v>
      </c>
      <c r="G46" s="46">
        <v>1376160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11624941</v>
      </c>
      <c r="O46" s="47">
        <f t="shared" si="10"/>
        <v>30.636453479791697</v>
      </c>
      <c r="P46" s="9"/>
    </row>
    <row r="47" spans="1:16" ht="15">
      <c r="A47" s="12"/>
      <c r="B47" s="44">
        <v>572</v>
      </c>
      <c r="C47" s="20" t="s">
        <v>60</v>
      </c>
      <c r="D47" s="46">
        <v>16054929</v>
      </c>
      <c r="E47" s="46">
        <v>3609723</v>
      </c>
      <c r="F47" s="46">
        <v>0</v>
      </c>
      <c r="G47" s="46">
        <v>16318472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35983124</v>
      </c>
      <c r="O47" s="47">
        <f t="shared" si="10"/>
        <v>94.83018490017078</v>
      </c>
      <c r="P47" s="9"/>
    </row>
    <row r="48" spans="1:16" ht="15">
      <c r="A48" s="12"/>
      <c r="B48" s="44">
        <v>573</v>
      </c>
      <c r="C48" s="20" t="s">
        <v>61</v>
      </c>
      <c r="D48" s="46">
        <v>627762</v>
      </c>
      <c r="E48" s="46">
        <v>1505223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2132985</v>
      </c>
      <c r="O48" s="47">
        <f t="shared" si="10"/>
        <v>5.621284075815395</v>
      </c>
      <c r="P48" s="9"/>
    </row>
    <row r="49" spans="1:16" ht="15">
      <c r="A49" s="12"/>
      <c r="B49" s="44">
        <v>579</v>
      </c>
      <c r="C49" s="20" t="s">
        <v>62</v>
      </c>
      <c r="D49" s="46">
        <v>422433</v>
      </c>
      <c r="E49" s="46">
        <v>66050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488483</v>
      </c>
      <c r="O49" s="47">
        <f t="shared" si="10"/>
        <v>1.287351626573338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SUM(D51:D53)</f>
        <v>47052119</v>
      </c>
      <c r="E50" s="31">
        <f t="shared" si="14"/>
        <v>40823733</v>
      </c>
      <c r="F50" s="31">
        <f t="shared" si="14"/>
        <v>107000</v>
      </c>
      <c r="G50" s="31">
        <f t="shared" si="14"/>
        <v>4473607</v>
      </c>
      <c r="H50" s="31">
        <f t="shared" si="14"/>
        <v>42526</v>
      </c>
      <c r="I50" s="31">
        <f t="shared" si="14"/>
        <v>3986115</v>
      </c>
      <c r="J50" s="31">
        <f t="shared" si="14"/>
        <v>104499581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200984681</v>
      </c>
      <c r="O50" s="43">
        <f t="shared" si="10"/>
        <v>529.6764800446965</v>
      </c>
      <c r="P50" s="9"/>
    </row>
    <row r="51" spans="1:16" ht="15">
      <c r="A51" s="12"/>
      <c r="B51" s="44">
        <v>581</v>
      </c>
      <c r="C51" s="20" t="s">
        <v>63</v>
      </c>
      <c r="D51" s="46">
        <v>47052119</v>
      </c>
      <c r="E51" s="46">
        <v>40682468</v>
      </c>
      <c r="F51" s="46">
        <v>107000</v>
      </c>
      <c r="G51" s="46">
        <v>4473607</v>
      </c>
      <c r="H51" s="46">
        <v>42526</v>
      </c>
      <c r="I51" s="46">
        <v>3986115</v>
      </c>
      <c r="J51" s="46">
        <v>2057286</v>
      </c>
      <c r="K51" s="46">
        <v>0</v>
      </c>
      <c r="L51" s="46">
        <v>0</v>
      </c>
      <c r="M51" s="46">
        <v>0</v>
      </c>
      <c r="N51" s="46">
        <f>SUM(D51:M51)</f>
        <v>98401121</v>
      </c>
      <c r="O51" s="47">
        <f t="shared" si="10"/>
        <v>259.32702504691025</v>
      </c>
      <c r="P51" s="9"/>
    </row>
    <row r="52" spans="1:16" ht="15">
      <c r="A52" s="12"/>
      <c r="B52" s="44">
        <v>587</v>
      </c>
      <c r="C52" s="20" t="s">
        <v>65</v>
      </c>
      <c r="D52" s="46">
        <v>0</v>
      </c>
      <c r="E52" s="46">
        <v>141265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59">SUM(D52:M52)</f>
        <v>141265</v>
      </c>
      <c r="O52" s="47">
        <f t="shared" si="10"/>
        <v>0.3722908013746284</v>
      </c>
      <c r="P52" s="9"/>
    </row>
    <row r="53" spans="1:16" ht="15">
      <c r="A53" s="12"/>
      <c r="B53" s="44">
        <v>590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102442295</v>
      </c>
      <c r="K53" s="46">
        <v>0</v>
      </c>
      <c r="L53" s="46">
        <v>0</v>
      </c>
      <c r="M53" s="46">
        <v>0</v>
      </c>
      <c r="N53" s="46">
        <f t="shared" si="15"/>
        <v>102442295</v>
      </c>
      <c r="O53" s="47">
        <f t="shared" si="10"/>
        <v>269.97716419641165</v>
      </c>
      <c r="P53" s="9"/>
    </row>
    <row r="54" spans="1:16" ht="15.75">
      <c r="A54" s="28" t="s">
        <v>67</v>
      </c>
      <c r="B54" s="29"/>
      <c r="C54" s="30"/>
      <c r="D54" s="31">
        <f aca="true" t="shared" si="16" ref="D54:M54">SUM(D55:D77)</f>
        <v>10740498</v>
      </c>
      <c r="E54" s="31">
        <f t="shared" si="16"/>
        <v>10224950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325343</v>
      </c>
      <c r="M54" s="31">
        <f t="shared" si="16"/>
        <v>0</v>
      </c>
      <c r="N54" s="31">
        <f>SUM(D54:M54)</f>
        <v>21290791</v>
      </c>
      <c r="O54" s="43">
        <f t="shared" si="10"/>
        <v>56.10990438742594</v>
      </c>
      <c r="P54" s="9"/>
    </row>
    <row r="55" spans="1:16" ht="15">
      <c r="A55" s="12"/>
      <c r="B55" s="44">
        <v>601</v>
      </c>
      <c r="C55" s="20" t="s">
        <v>68</v>
      </c>
      <c r="D55" s="46">
        <v>794409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794409</v>
      </c>
      <c r="O55" s="47">
        <f t="shared" si="10"/>
        <v>2.093591216714807</v>
      </c>
      <c r="P55" s="9"/>
    </row>
    <row r="56" spans="1:16" ht="15">
      <c r="A56" s="12"/>
      <c r="B56" s="44">
        <v>602</v>
      </c>
      <c r="C56" s="20" t="s">
        <v>69</v>
      </c>
      <c r="D56" s="46">
        <v>513807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513807</v>
      </c>
      <c r="O56" s="47">
        <f t="shared" si="10"/>
        <v>1.3540906790917333</v>
      </c>
      <c r="P56" s="9"/>
    </row>
    <row r="57" spans="1:16" ht="15">
      <c r="A57" s="12"/>
      <c r="B57" s="44">
        <v>603</v>
      </c>
      <c r="C57" s="20" t="s">
        <v>70</v>
      </c>
      <c r="D57" s="46">
        <v>324120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324120</v>
      </c>
      <c r="O57" s="47">
        <f t="shared" si="10"/>
        <v>0.8541881891589889</v>
      </c>
      <c r="P57" s="9"/>
    </row>
    <row r="58" spans="1:16" ht="15">
      <c r="A58" s="12"/>
      <c r="B58" s="44">
        <v>604</v>
      </c>
      <c r="C58" s="20" t="s">
        <v>71</v>
      </c>
      <c r="D58" s="46">
        <v>713681</v>
      </c>
      <c r="E58" s="46">
        <v>1538500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2252181</v>
      </c>
      <c r="O58" s="47">
        <f t="shared" si="10"/>
        <v>5.935414075182897</v>
      </c>
      <c r="P58" s="9"/>
    </row>
    <row r="59" spans="1:16" ht="15">
      <c r="A59" s="12"/>
      <c r="B59" s="44">
        <v>608</v>
      </c>
      <c r="C59" s="20" t="s">
        <v>72</v>
      </c>
      <c r="D59" s="46">
        <v>0</v>
      </c>
      <c r="E59" s="46">
        <v>206675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206675</v>
      </c>
      <c r="O59" s="47">
        <f t="shared" si="10"/>
        <v>0.5446727878391769</v>
      </c>
      <c r="P59" s="9"/>
    </row>
    <row r="60" spans="1:16" ht="15">
      <c r="A60" s="12"/>
      <c r="B60" s="44">
        <v>614</v>
      </c>
      <c r="C60" s="20" t="s">
        <v>73</v>
      </c>
      <c r="D60" s="46">
        <v>0</v>
      </c>
      <c r="E60" s="46">
        <v>907242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71">SUM(D60:M60)</f>
        <v>907242</v>
      </c>
      <c r="O60" s="47">
        <f t="shared" si="10"/>
        <v>2.3909521199215704</v>
      </c>
      <c r="P60" s="9"/>
    </row>
    <row r="61" spans="1:16" ht="15">
      <c r="A61" s="12"/>
      <c r="B61" s="44">
        <v>622</v>
      </c>
      <c r="C61" s="20" t="s">
        <v>74</v>
      </c>
      <c r="D61" s="46">
        <v>519654</v>
      </c>
      <c r="E61" s="46">
        <v>224048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743702</v>
      </c>
      <c r="O61" s="47">
        <f t="shared" si="10"/>
        <v>1.9599576226518522</v>
      </c>
      <c r="P61" s="9"/>
    </row>
    <row r="62" spans="1:16" ht="15">
      <c r="A62" s="12"/>
      <c r="B62" s="44">
        <v>623</v>
      </c>
      <c r="C62" s="20" t="s">
        <v>75</v>
      </c>
      <c r="D62" s="46">
        <v>1275267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1275267</v>
      </c>
      <c r="O62" s="47">
        <f t="shared" si="10"/>
        <v>3.3608478632118235</v>
      </c>
      <c r="P62" s="9"/>
    </row>
    <row r="63" spans="1:16" ht="15">
      <c r="A63" s="12"/>
      <c r="B63" s="44">
        <v>634</v>
      </c>
      <c r="C63" s="20" t="s">
        <v>76</v>
      </c>
      <c r="D63" s="46">
        <v>18</v>
      </c>
      <c r="E63" s="46">
        <v>1200724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1200742</v>
      </c>
      <c r="O63" s="47">
        <f t="shared" si="10"/>
        <v>3.1644441399084986</v>
      </c>
      <c r="P63" s="9"/>
    </row>
    <row r="64" spans="1:16" ht="15">
      <c r="A64" s="12"/>
      <c r="B64" s="44">
        <v>654</v>
      </c>
      <c r="C64" s="20" t="s">
        <v>77</v>
      </c>
      <c r="D64" s="46">
        <v>65</v>
      </c>
      <c r="E64" s="46">
        <v>622654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622719</v>
      </c>
      <c r="O64" s="47">
        <f t="shared" si="10"/>
        <v>1.641118150576627</v>
      </c>
      <c r="P64" s="9"/>
    </row>
    <row r="65" spans="1:16" ht="15">
      <c r="A65" s="12"/>
      <c r="B65" s="44">
        <v>674</v>
      </c>
      <c r="C65" s="20" t="s">
        <v>78</v>
      </c>
      <c r="D65" s="46">
        <v>0</v>
      </c>
      <c r="E65" s="46">
        <v>418932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418932</v>
      </c>
      <c r="O65" s="47">
        <f t="shared" si="10"/>
        <v>1.1040564187978326</v>
      </c>
      <c r="P65" s="9"/>
    </row>
    <row r="66" spans="1:16" ht="15">
      <c r="A66" s="12"/>
      <c r="B66" s="44">
        <v>685</v>
      </c>
      <c r="C66" s="20" t="s">
        <v>79</v>
      </c>
      <c r="D66" s="46">
        <v>164450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164450</v>
      </c>
      <c r="O66" s="47">
        <f t="shared" si="10"/>
        <v>0.43339271784276107</v>
      </c>
      <c r="P66" s="9"/>
    </row>
    <row r="67" spans="1:16" ht="15">
      <c r="A67" s="12"/>
      <c r="B67" s="44">
        <v>694</v>
      </c>
      <c r="C67" s="20" t="s">
        <v>80</v>
      </c>
      <c r="D67" s="46">
        <v>18</v>
      </c>
      <c r="E67" s="46">
        <v>338649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338667</v>
      </c>
      <c r="O67" s="47">
        <f t="shared" si="10"/>
        <v>0.8925254580337754</v>
      </c>
      <c r="P67" s="9"/>
    </row>
    <row r="68" spans="1:16" ht="15">
      <c r="A68" s="12"/>
      <c r="B68" s="44">
        <v>711</v>
      </c>
      <c r="C68" s="20" t="s">
        <v>81</v>
      </c>
      <c r="D68" s="46">
        <v>5795156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5795156</v>
      </c>
      <c r="O68" s="47">
        <f t="shared" si="10"/>
        <v>15.272595981531067</v>
      </c>
      <c r="P68" s="9"/>
    </row>
    <row r="69" spans="1:16" ht="15">
      <c r="A69" s="12"/>
      <c r="B69" s="44">
        <v>712</v>
      </c>
      <c r="C69" s="20" t="s">
        <v>82</v>
      </c>
      <c r="D69" s="46">
        <v>0</v>
      </c>
      <c r="E69" s="46">
        <v>1212949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1212949</v>
      </c>
      <c r="O69" s="47">
        <f aca="true" t="shared" si="18" ref="O69:O78">(N69/O$80)</f>
        <v>3.1966145558811747</v>
      </c>
      <c r="P69" s="9"/>
    </row>
    <row r="70" spans="1:16" ht="15">
      <c r="A70" s="12"/>
      <c r="B70" s="44">
        <v>713</v>
      </c>
      <c r="C70" s="20" t="s">
        <v>83</v>
      </c>
      <c r="D70" s="46">
        <v>580034</v>
      </c>
      <c r="E70" s="46">
        <v>939723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1519757</v>
      </c>
      <c r="O70" s="47">
        <f t="shared" si="18"/>
        <v>4.005178575193439</v>
      </c>
      <c r="P70" s="9"/>
    </row>
    <row r="71" spans="1:16" ht="15">
      <c r="A71" s="12"/>
      <c r="B71" s="44">
        <v>714</v>
      </c>
      <c r="C71" s="20" t="s">
        <v>84</v>
      </c>
      <c r="D71" s="46">
        <v>0</v>
      </c>
      <c r="E71" s="46">
        <v>105572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325343</v>
      </c>
      <c r="M71" s="46">
        <v>0</v>
      </c>
      <c r="N71" s="46">
        <f t="shared" si="17"/>
        <v>430915</v>
      </c>
      <c r="O71" s="47">
        <f t="shared" si="18"/>
        <v>1.1356365035525289</v>
      </c>
      <c r="P71" s="9"/>
    </row>
    <row r="72" spans="1:16" ht="15">
      <c r="A72" s="12"/>
      <c r="B72" s="44">
        <v>715</v>
      </c>
      <c r="C72" s="20" t="s">
        <v>85</v>
      </c>
      <c r="D72" s="46">
        <v>0</v>
      </c>
      <c r="E72" s="46">
        <v>136911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aca="true" t="shared" si="19" ref="N72:N77">SUM(D72:M72)</f>
        <v>136911</v>
      </c>
      <c r="O72" s="47">
        <f t="shared" si="18"/>
        <v>0.360816238325146</v>
      </c>
      <c r="P72" s="9"/>
    </row>
    <row r="73" spans="1:16" ht="15">
      <c r="A73" s="12"/>
      <c r="B73" s="44">
        <v>719</v>
      </c>
      <c r="C73" s="20" t="s">
        <v>87</v>
      </c>
      <c r="D73" s="46">
        <v>5486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5486</v>
      </c>
      <c r="O73" s="47">
        <f t="shared" si="18"/>
        <v>0.014457844026058906</v>
      </c>
      <c r="P73" s="9"/>
    </row>
    <row r="74" spans="1:16" ht="15">
      <c r="A74" s="12"/>
      <c r="B74" s="44">
        <v>724</v>
      </c>
      <c r="C74" s="20" t="s">
        <v>88</v>
      </c>
      <c r="D74" s="46">
        <v>65</v>
      </c>
      <c r="E74" s="46">
        <v>853329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853394</v>
      </c>
      <c r="O74" s="47">
        <f t="shared" si="18"/>
        <v>2.2490407117707827</v>
      </c>
      <c r="P74" s="9"/>
    </row>
    <row r="75" spans="1:16" ht="15">
      <c r="A75" s="12"/>
      <c r="B75" s="44">
        <v>744</v>
      </c>
      <c r="C75" s="20" t="s">
        <v>90</v>
      </c>
      <c r="D75" s="46">
        <v>65</v>
      </c>
      <c r="E75" s="46">
        <v>508605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508670</v>
      </c>
      <c r="O75" s="47">
        <f t="shared" si="18"/>
        <v>1.3405525921865447</v>
      </c>
      <c r="P75" s="9"/>
    </row>
    <row r="76" spans="1:16" ht="15">
      <c r="A76" s="12"/>
      <c r="B76" s="44">
        <v>752</v>
      </c>
      <c r="C76" s="20" t="s">
        <v>91</v>
      </c>
      <c r="D76" s="46">
        <v>54138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54138</v>
      </c>
      <c r="O76" s="47">
        <f t="shared" si="18"/>
        <v>0.14267567624549346</v>
      </c>
      <c r="P76" s="9"/>
    </row>
    <row r="77" spans="1:16" ht="15.75" thickBot="1">
      <c r="A77" s="12"/>
      <c r="B77" s="44">
        <v>764</v>
      </c>
      <c r="C77" s="20" t="s">
        <v>92</v>
      </c>
      <c r="D77" s="46">
        <v>65</v>
      </c>
      <c r="E77" s="46">
        <v>1010437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1010502</v>
      </c>
      <c r="O77" s="47">
        <f t="shared" si="18"/>
        <v>2.6630842697813666</v>
      </c>
      <c r="P77" s="9"/>
    </row>
    <row r="78" spans="1:119" ht="16.5" thickBot="1">
      <c r="A78" s="14" t="s">
        <v>10</v>
      </c>
      <c r="B78" s="23"/>
      <c r="C78" s="22"/>
      <c r="D78" s="15">
        <f aca="true" t="shared" si="20" ref="D78:M78">SUM(D5,D13,D22,D30,D34,D39,D45,D50,D54)</f>
        <v>250858659</v>
      </c>
      <c r="E78" s="15">
        <f t="shared" si="20"/>
        <v>189125718</v>
      </c>
      <c r="F78" s="15">
        <f t="shared" si="20"/>
        <v>38440650</v>
      </c>
      <c r="G78" s="15">
        <f t="shared" si="20"/>
        <v>111684145</v>
      </c>
      <c r="H78" s="15">
        <f t="shared" si="20"/>
        <v>42526</v>
      </c>
      <c r="I78" s="15">
        <f t="shared" si="20"/>
        <v>163269468</v>
      </c>
      <c r="J78" s="15">
        <f t="shared" si="20"/>
        <v>104499581</v>
      </c>
      <c r="K78" s="15">
        <f t="shared" si="20"/>
        <v>0</v>
      </c>
      <c r="L78" s="15">
        <f t="shared" si="20"/>
        <v>325343</v>
      </c>
      <c r="M78" s="15">
        <f t="shared" si="20"/>
        <v>0</v>
      </c>
      <c r="N78" s="15">
        <f>SUM(D78:M78)</f>
        <v>858246090</v>
      </c>
      <c r="O78" s="37">
        <f t="shared" si="18"/>
        <v>2261.827944804031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96</v>
      </c>
      <c r="M80" s="48"/>
      <c r="N80" s="48"/>
      <c r="O80" s="41">
        <v>379448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A82:O82"/>
    <mergeCell ref="L80:N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66184779</v>
      </c>
      <c r="E5" s="26">
        <f t="shared" si="0"/>
        <v>2745450</v>
      </c>
      <c r="F5" s="26">
        <f t="shared" si="0"/>
        <v>78200441</v>
      </c>
      <c r="G5" s="26">
        <f t="shared" si="0"/>
        <v>6335205</v>
      </c>
      <c r="H5" s="26">
        <f t="shared" si="0"/>
        <v>0</v>
      </c>
      <c r="I5" s="26">
        <f t="shared" si="0"/>
        <v>12708360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166174235</v>
      </c>
      <c r="O5" s="32">
        <f aca="true" t="shared" si="1" ref="O5:O36">(N5/O$82)</f>
        <v>426.83200195212163</v>
      </c>
      <c r="P5" s="6"/>
    </row>
    <row r="6" spans="1:16" ht="15">
      <c r="A6" s="12"/>
      <c r="B6" s="44">
        <v>511</v>
      </c>
      <c r="C6" s="20" t="s">
        <v>20</v>
      </c>
      <c r="D6" s="46">
        <v>625728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625728</v>
      </c>
      <c r="O6" s="47">
        <f t="shared" si="1"/>
        <v>1.6072331244220692</v>
      </c>
      <c r="P6" s="9"/>
    </row>
    <row r="7" spans="1:16" ht="15">
      <c r="A7" s="12"/>
      <c r="B7" s="44">
        <v>512</v>
      </c>
      <c r="C7" s="20" t="s">
        <v>21</v>
      </c>
      <c r="D7" s="46">
        <v>11580987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11580987</v>
      </c>
      <c r="O7" s="47">
        <f t="shared" si="1"/>
        <v>29.74670451042844</v>
      </c>
      <c r="P7" s="9"/>
    </row>
    <row r="8" spans="1:16" ht="15">
      <c r="A8" s="12"/>
      <c r="B8" s="44">
        <v>513</v>
      </c>
      <c r="C8" s="20" t="s">
        <v>22</v>
      </c>
      <c r="D8" s="46">
        <v>34193198</v>
      </c>
      <c r="E8" s="46">
        <v>312839</v>
      </c>
      <c r="F8" s="46">
        <v>0</v>
      </c>
      <c r="G8" s="46">
        <v>15033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34521070</v>
      </c>
      <c r="O8" s="47">
        <f t="shared" si="1"/>
        <v>88.6701684989212</v>
      </c>
      <c r="P8" s="9"/>
    </row>
    <row r="9" spans="1:16" ht="15">
      <c r="A9" s="12"/>
      <c r="B9" s="44">
        <v>514</v>
      </c>
      <c r="C9" s="20" t="s">
        <v>23</v>
      </c>
      <c r="D9" s="46">
        <v>2977639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2977639</v>
      </c>
      <c r="O9" s="47">
        <f t="shared" si="1"/>
        <v>7.6483073050446935</v>
      </c>
      <c r="P9" s="9"/>
    </row>
    <row r="10" spans="1:16" ht="15">
      <c r="A10" s="12"/>
      <c r="B10" s="44">
        <v>515</v>
      </c>
      <c r="C10" s="20" t="s">
        <v>24</v>
      </c>
      <c r="D10" s="46">
        <v>2842050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2842050</v>
      </c>
      <c r="O10" s="47">
        <f t="shared" si="1"/>
        <v>7.300035960135621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78200441</v>
      </c>
      <c r="G11" s="46">
        <v>0</v>
      </c>
      <c r="H11" s="46">
        <v>0</v>
      </c>
      <c r="I11" s="46">
        <v>12708360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90908801</v>
      </c>
      <c r="O11" s="47">
        <f t="shared" si="1"/>
        <v>233.50662950785986</v>
      </c>
      <c r="P11" s="9"/>
    </row>
    <row r="12" spans="1:16" ht="15">
      <c r="A12" s="12"/>
      <c r="B12" s="44">
        <v>519</v>
      </c>
      <c r="C12" s="20" t="s">
        <v>26</v>
      </c>
      <c r="D12" s="46">
        <v>13965177</v>
      </c>
      <c r="E12" s="46">
        <v>2432611</v>
      </c>
      <c r="F12" s="46">
        <v>0</v>
      </c>
      <c r="G12" s="46">
        <v>6320172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22717960</v>
      </c>
      <c r="O12" s="47">
        <f t="shared" si="1"/>
        <v>58.35292304530977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88506307</v>
      </c>
      <c r="E13" s="31">
        <f t="shared" si="3"/>
        <v>79538818</v>
      </c>
      <c r="F13" s="31">
        <f t="shared" si="3"/>
        <v>0</v>
      </c>
      <c r="G13" s="31">
        <f t="shared" si="3"/>
        <v>10785586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178830711</v>
      </c>
      <c r="O13" s="43">
        <f t="shared" si="1"/>
        <v>459.34118719819173</v>
      </c>
      <c r="P13" s="10"/>
    </row>
    <row r="14" spans="1:16" ht="15">
      <c r="A14" s="12"/>
      <c r="B14" s="44">
        <v>521</v>
      </c>
      <c r="C14" s="20" t="s">
        <v>28</v>
      </c>
      <c r="D14" s="46">
        <v>57078939</v>
      </c>
      <c r="E14" s="46">
        <v>903730</v>
      </c>
      <c r="F14" s="46">
        <v>0</v>
      </c>
      <c r="G14" s="46">
        <v>4261554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62244223</v>
      </c>
      <c r="O14" s="47">
        <f t="shared" si="1"/>
        <v>159.87933576492347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29124559</v>
      </c>
      <c r="F15" s="46">
        <v>0</v>
      </c>
      <c r="G15" s="46">
        <v>5145551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34270110</v>
      </c>
      <c r="O15" s="47">
        <f t="shared" si="1"/>
        <v>88.02555738210212</v>
      </c>
      <c r="P15" s="9"/>
    </row>
    <row r="16" spans="1:16" ht="15">
      <c r="A16" s="12"/>
      <c r="B16" s="44">
        <v>523</v>
      </c>
      <c r="C16" s="20" t="s">
        <v>30</v>
      </c>
      <c r="D16" s="46">
        <v>24296659</v>
      </c>
      <c r="E16" s="46">
        <v>1784540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26081199</v>
      </c>
      <c r="O16" s="47">
        <f t="shared" si="1"/>
        <v>66.99167522860373</v>
      </c>
      <c r="P16" s="9"/>
    </row>
    <row r="17" spans="1:16" ht="15">
      <c r="A17" s="12"/>
      <c r="B17" s="44">
        <v>524</v>
      </c>
      <c r="C17" s="20" t="s">
        <v>31</v>
      </c>
      <c r="D17" s="46">
        <v>0</v>
      </c>
      <c r="E17" s="46">
        <v>8314815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8314815</v>
      </c>
      <c r="O17" s="47">
        <f t="shared" si="1"/>
        <v>21.35727679030104</v>
      </c>
      <c r="P17" s="9"/>
    </row>
    <row r="18" spans="1:16" ht="15">
      <c r="A18" s="12"/>
      <c r="B18" s="44">
        <v>525</v>
      </c>
      <c r="C18" s="20" t="s">
        <v>32</v>
      </c>
      <c r="D18" s="46">
        <v>2190438</v>
      </c>
      <c r="E18" s="46">
        <v>2545088</v>
      </c>
      <c r="F18" s="46">
        <v>0</v>
      </c>
      <c r="G18" s="46">
        <v>51323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4786849</v>
      </c>
      <c r="O18" s="47">
        <f t="shared" si="1"/>
        <v>12.29540994554608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36234184</v>
      </c>
      <c r="F19" s="46">
        <v>0</v>
      </c>
      <c r="G19" s="46">
        <v>1327158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37561342</v>
      </c>
      <c r="O19" s="47">
        <f t="shared" si="1"/>
        <v>96.47935374499127</v>
      </c>
      <c r="P19" s="9"/>
    </row>
    <row r="20" spans="1:16" ht="15">
      <c r="A20" s="12"/>
      <c r="B20" s="44">
        <v>527</v>
      </c>
      <c r="C20" s="20" t="s">
        <v>34</v>
      </c>
      <c r="D20" s="46">
        <v>2648794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2648794</v>
      </c>
      <c r="O20" s="47">
        <f t="shared" si="1"/>
        <v>6.803642248022193</v>
      </c>
      <c r="P20" s="9"/>
    </row>
    <row r="21" spans="1:16" ht="15">
      <c r="A21" s="12"/>
      <c r="B21" s="44">
        <v>529</v>
      </c>
      <c r="C21" s="20" t="s">
        <v>35</v>
      </c>
      <c r="D21" s="46">
        <v>2291477</v>
      </c>
      <c r="E21" s="46">
        <v>631902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2923379</v>
      </c>
      <c r="O21" s="47">
        <f t="shared" si="1"/>
        <v>7.5089360937018395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3632833</v>
      </c>
      <c r="E22" s="31">
        <f t="shared" si="5"/>
        <v>3492536</v>
      </c>
      <c r="F22" s="31">
        <f t="shared" si="5"/>
        <v>0</v>
      </c>
      <c r="G22" s="31">
        <f t="shared" si="5"/>
        <v>12394538</v>
      </c>
      <c r="H22" s="31">
        <f t="shared" si="5"/>
        <v>0</v>
      </c>
      <c r="I22" s="31">
        <f t="shared" si="5"/>
        <v>128910140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148430047</v>
      </c>
      <c r="O22" s="43">
        <f t="shared" si="1"/>
        <v>381.2546157402651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1702104</v>
      </c>
      <c r="H23" s="46">
        <v>0</v>
      </c>
      <c r="I23" s="46">
        <v>59861934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61564038</v>
      </c>
      <c r="O23" s="47">
        <f t="shared" si="1"/>
        <v>158.13222541867873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34836774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34836774</v>
      </c>
      <c r="O24" s="47">
        <f t="shared" si="1"/>
        <v>89.48107983150108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7472079</v>
      </c>
      <c r="H25" s="46">
        <v>0</v>
      </c>
      <c r="I25" s="46">
        <v>18030026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25502105</v>
      </c>
      <c r="O25" s="47">
        <f t="shared" si="1"/>
        <v>65.50422531593547</v>
      </c>
      <c r="P25" s="9"/>
    </row>
    <row r="26" spans="1:16" ht="15">
      <c r="A26" s="12"/>
      <c r="B26" s="44">
        <v>536</v>
      </c>
      <c r="C26" s="20" t="s">
        <v>40</v>
      </c>
      <c r="D26" s="46">
        <v>0</v>
      </c>
      <c r="E26" s="46">
        <v>110080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110080</v>
      </c>
      <c r="O26" s="47">
        <f t="shared" si="1"/>
        <v>0.2827494092263434</v>
      </c>
      <c r="P26" s="9"/>
    </row>
    <row r="27" spans="1:16" ht="15">
      <c r="A27" s="12"/>
      <c r="B27" s="44">
        <v>537</v>
      </c>
      <c r="C27" s="20" t="s">
        <v>41</v>
      </c>
      <c r="D27" s="46">
        <v>3519247</v>
      </c>
      <c r="E27" s="46">
        <v>3382456</v>
      </c>
      <c r="F27" s="46">
        <v>0</v>
      </c>
      <c r="G27" s="46">
        <v>2989518</v>
      </c>
      <c r="H27" s="46">
        <v>0</v>
      </c>
      <c r="I27" s="46">
        <v>2820390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12711611</v>
      </c>
      <c r="O27" s="47">
        <f t="shared" si="1"/>
        <v>32.650803965889246</v>
      </c>
      <c r="P27" s="9"/>
    </row>
    <row r="28" spans="1:16" ht="15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230837</v>
      </c>
      <c r="H28" s="46">
        <v>0</v>
      </c>
      <c r="I28" s="46">
        <v>13361016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13591853</v>
      </c>
      <c r="O28" s="47">
        <f t="shared" si="1"/>
        <v>34.911776944415905</v>
      </c>
      <c r="P28" s="9"/>
    </row>
    <row r="29" spans="1:16" ht="15">
      <c r="A29" s="12"/>
      <c r="B29" s="44">
        <v>539</v>
      </c>
      <c r="C29" s="20" t="s">
        <v>43</v>
      </c>
      <c r="D29" s="46">
        <v>113586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113586</v>
      </c>
      <c r="O29" s="47">
        <f t="shared" si="1"/>
        <v>0.29175485461830886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208306</v>
      </c>
      <c r="E30" s="31">
        <f t="shared" si="7"/>
        <v>15672109</v>
      </c>
      <c r="F30" s="31">
        <f t="shared" si="7"/>
        <v>0</v>
      </c>
      <c r="G30" s="31">
        <f t="shared" si="7"/>
        <v>37789443</v>
      </c>
      <c r="H30" s="31">
        <f t="shared" si="7"/>
        <v>0</v>
      </c>
      <c r="I30" s="31">
        <f t="shared" si="7"/>
        <v>20639699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74309557</v>
      </c>
      <c r="O30" s="43">
        <f t="shared" si="1"/>
        <v>190.87012483304224</v>
      </c>
      <c r="P30" s="10"/>
    </row>
    <row r="31" spans="1:16" ht="15">
      <c r="A31" s="12"/>
      <c r="B31" s="44">
        <v>541</v>
      </c>
      <c r="C31" s="20" t="s">
        <v>45</v>
      </c>
      <c r="D31" s="46">
        <v>208306</v>
      </c>
      <c r="E31" s="46">
        <v>15670459</v>
      </c>
      <c r="F31" s="46">
        <v>0</v>
      </c>
      <c r="G31" s="46">
        <v>36684259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52563024</v>
      </c>
      <c r="O31" s="47">
        <f t="shared" si="1"/>
        <v>135.01239083530257</v>
      </c>
      <c r="P31" s="9"/>
    </row>
    <row r="32" spans="1:16" ht="15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1105184</v>
      </c>
      <c r="H32" s="46">
        <v>0</v>
      </c>
      <c r="I32" s="46">
        <v>20639699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21744883</v>
      </c>
      <c r="O32" s="47">
        <f t="shared" si="1"/>
        <v>55.853495838898596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1650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1650</v>
      </c>
      <c r="O33" s="47">
        <f t="shared" si="1"/>
        <v>0.004238158841056201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661967</v>
      </c>
      <c r="E34" s="31">
        <f t="shared" si="9"/>
        <v>13168419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13830386</v>
      </c>
      <c r="O34" s="43">
        <f t="shared" si="1"/>
        <v>35.52446830370903</v>
      </c>
      <c r="P34" s="10"/>
    </row>
    <row r="35" spans="1:16" ht="15">
      <c r="A35" s="13"/>
      <c r="B35" s="45">
        <v>552</v>
      </c>
      <c r="C35" s="21" t="s">
        <v>48</v>
      </c>
      <c r="D35" s="46">
        <v>0</v>
      </c>
      <c r="E35" s="46">
        <v>4490316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4490316</v>
      </c>
      <c r="O35" s="47">
        <f t="shared" si="1"/>
        <v>11.533740881537039</v>
      </c>
      <c r="P35" s="9"/>
    </row>
    <row r="36" spans="1:16" ht="15">
      <c r="A36" s="13"/>
      <c r="B36" s="45">
        <v>553</v>
      </c>
      <c r="C36" s="21" t="s">
        <v>49</v>
      </c>
      <c r="D36" s="46">
        <v>556543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556543</v>
      </c>
      <c r="O36" s="47">
        <f t="shared" si="1"/>
        <v>1.4295258399260249</v>
      </c>
      <c r="P36" s="9"/>
    </row>
    <row r="37" spans="1:16" ht="15">
      <c r="A37" s="13"/>
      <c r="B37" s="45">
        <v>554</v>
      </c>
      <c r="C37" s="21" t="s">
        <v>50</v>
      </c>
      <c r="D37" s="46">
        <v>38647</v>
      </c>
      <c r="E37" s="46">
        <v>8358211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8396858</v>
      </c>
      <c r="O37" s="47">
        <f aca="true" t="shared" si="10" ref="O37:O68">(N37/O$82)</f>
        <v>21.56801089078393</v>
      </c>
      <c r="P37" s="9"/>
    </row>
    <row r="38" spans="1:16" ht="15">
      <c r="A38" s="13"/>
      <c r="B38" s="45">
        <v>559</v>
      </c>
      <c r="C38" s="21" t="s">
        <v>51</v>
      </c>
      <c r="D38" s="46">
        <v>66777</v>
      </c>
      <c r="E38" s="46">
        <v>319892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386669</v>
      </c>
      <c r="O38" s="47">
        <f t="shared" si="10"/>
        <v>0.9931906914620364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7424258</v>
      </c>
      <c r="E39" s="31">
        <f t="shared" si="11"/>
        <v>13992477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21416735</v>
      </c>
      <c r="O39" s="43">
        <f t="shared" si="10"/>
        <v>55.0106210829138</v>
      </c>
      <c r="P39" s="10"/>
    </row>
    <row r="40" spans="1:16" ht="15">
      <c r="A40" s="12"/>
      <c r="B40" s="44">
        <v>562</v>
      </c>
      <c r="C40" s="20" t="s">
        <v>53</v>
      </c>
      <c r="D40" s="46">
        <v>2898782</v>
      </c>
      <c r="E40" s="46">
        <v>2999450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5898232</v>
      </c>
      <c r="O40" s="47">
        <f t="shared" si="10"/>
        <v>15.150087331757938</v>
      </c>
      <c r="P40" s="9"/>
    </row>
    <row r="41" spans="1:16" ht="15">
      <c r="A41" s="12"/>
      <c r="B41" s="44">
        <v>563</v>
      </c>
      <c r="C41" s="20" t="s">
        <v>54</v>
      </c>
      <c r="D41" s="46">
        <v>0</v>
      </c>
      <c r="E41" s="46">
        <v>3574123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3574123</v>
      </c>
      <c r="O41" s="47">
        <f t="shared" si="10"/>
        <v>9.180424843316551</v>
      </c>
      <c r="P41" s="9"/>
    </row>
    <row r="42" spans="1:16" ht="15">
      <c r="A42" s="12"/>
      <c r="B42" s="44">
        <v>564</v>
      </c>
      <c r="C42" s="20" t="s">
        <v>55</v>
      </c>
      <c r="D42" s="46">
        <v>0</v>
      </c>
      <c r="E42" s="46">
        <v>140888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140888</v>
      </c>
      <c r="O42" s="47">
        <f t="shared" si="10"/>
        <v>0.3618822562416521</v>
      </c>
      <c r="P42" s="9"/>
    </row>
    <row r="43" spans="1:16" ht="15">
      <c r="A43" s="12"/>
      <c r="B43" s="44">
        <v>565</v>
      </c>
      <c r="C43" s="20" t="s">
        <v>56</v>
      </c>
      <c r="D43" s="46">
        <v>0</v>
      </c>
      <c r="E43" s="46">
        <v>172995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172995</v>
      </c>
      <c r="O43" s="47">
        <f t="shared" si="10"/>
        <v>0.4443516901263742</v>
      </c>
      <c r="P43" s="9"/>
    </row>
    <row r="44" spans="1:16" ht="15">
      <c r="A44" s="12"/>
      <c r="B44" s="44">
        <v>569</v>
      </c>
      <c r="C44" s="20" t="s">
        <v>57</v>
      </c>
      <c r="D44" s="46">
        <v>4525476</v>
      </c>
      <c r="E44" s="46">
        <v>7105021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11630497</v>
      </c>
      <c r="O44" s="47">
        <f t="shared" si="10"/>
        <v>29.873874961471284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27095680</v>
      </c>
      <c r="E45" s="31">
        <f t="shared" si="13"/>
        <v>6912404</v>
      </c>
      <c r="F45" s="31">
        <f t="shared" si="13"/>
        <v>0</v>
      </c>
      <c r="G45" s="31">
        <f t="shared" si="13"/>
        <v>14950172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48958256</v>
      </c>
      <c r="O45" s="43">
        <f t="shared" si="10"/>
        <v>125.7532518236926</v>
      </c>
      <c r="P45" s="9"/>
    </row>
    <row r="46" spans="1:16" ht="15">
      <c r="A46" s="12"/>
      <c r="B46" s="44">
        <v>571</v>
      </c>
      <c r="C46" s="20" t="s">
        <v>59</v>
      </c>
      <c r="D46" s="46">
        <v>9995130</v>
      </c>
      <c r="E46" s="46">
        <v>529486</v>
      </c>
      <c r="F46" s="46">
        <v>0</v>
      </c>
      <c r="G46" s="46">
        <v>225631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10750247</v>
      </c>
      <c r="O46" s="47">
        <f t="shared" si="10"/>
        <v>27.612881434295694</v>
      </c>
      <c r="P46" s="9"/>
    </row>
    <row r="47" spans="1:16" ht="15">
      <c r="A47" s="12"/>
      <c r="B47" s="44">
        <v>572</v>
      </c>
      <c r="C47" s="20" t="s">
        <v>60</v>
      </c>
      <c r="D47" s="46">
        <v>16223276</v>
      </c>
      <c r="E47" s="46">
        <v>4898600</v>
      </c>
      <c r="F47" s="46">
        <v>0</v>
      </c>
      <c r="G47" s="46">
        <v>14724541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35846417</v>
      </c>
      <c r="O47" s="47">
        <f t="shared" si="10"/>
        <v>92.0744297749923</v>
      </c>
      <c r="P47" s="9"/>
    </row>
    <row r="48" spans="1:16" ht="15">
      <c r="A48" s="12"/>
      <c r="B48" s="44">
        <v>573</v>
      </c>
      <c r="C48" s="20" t="s">
        <v>61</v>
      </c>
      <c r="D48" s="46">
        <v>499516</v>
      </c>
      <c r="E48" s="46">
        <v>1362385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1861901</v>
      </c>
      <c r="O48" s="47">
        <f t="shared" si="10"/>
        <v>4.782443748073564</v>
      </c>
      <c r="P48" s="9"/>
    </row>
    <row r="49" spans="1:16" ht="15">
      <c r="A49" s="12"/>
      <c r="B49" s="44">
        <v>579</v>
      </c>
      <c r="C49" s="20" t="s">
        <v>62</v>
      </c>
      <c r="D49" s="46">
        <v>377758</v>
      </c>
      <c r="E49" s="46">
        <v>121933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499691</v>
      </c>
      <c r="O49" s="47">
        <f t="shared" si="10"/>
        <v>1.2834968663310387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SUM(D51:D54)</f>
        <v>46039227</v>
      </c>
      <c r="E50" s="31">
        <f t="shared" si="14"/>
        <v>69319782</v>
      </c>
      <c r="F50" s="31">
        <f t="shared" si="14"/>
        <v>2142600</v>
      </c>
      <c r="G50" s="31">
        <f t="shared" si="14"/>
        <v>32021465</v>
      </c>
      <c r="H50" s="31">
        <f t="shared" si="14"/>
        <v>42814</v>
      </c>
      <c r="I50" s="31">
        <f t="shared" si="14"/>
        <v>15343251</v>
      </c>
      <c r="J50" s="31">
        <f t="shared" si="14"/>
        <v>87358334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252267473</v>
      </c>
      <c r="O50" s="43">
        <f t="shared" si="10"/>
        <v>647.9694672762765</v>
      </c>
      <c r="P50" s="9"/>
    </row>
    <row r="51" spans="1:16" ht="15">
      <c r="A51" s="12"/>
      <c r="B51" s="44">
        <v>581</v>
      </c>
      <c r="C51" s="20" t="s">
        <v>63</v>
      </c>
      <c r="D51" s="46">
        <v>46039227</v>
      </c>
      <c r="E51" s="46">
        <v>68748807</v>
      </c>
      <c r="F51" s="46">
        <v>2142600</v>
      </c>
      <c r="G51" s="46">
        <v>32021465</v>
      </c>
      <c r="H51" s="46">
        <v>42814</v>
      </c>
      <c r="I51" s="46">
        <v>15343251</v>
      </c>
      <c r="J51" s="46">
        <v>7509381</v>
      </c>
      <c r="K51" s="46">
        <v>0</v>
      </c>
      <c r="L51" s="46">
        <v>0</v>
      </c>
      <c r="M51" s="46">
        <v>0</v>
      </c>
      <c r="N51" s="46">
        <f>SUM(D51:M51)</f>
        <v>171847545</v>
      </c>
      <c r="O51" s="47">
        <f t="shared" si="10"/>
        <v>441.4043588821535</v>
      </c>
      <c r="P51" s="9"/>
    </row>
    <row r="52" spans="1:16" ht="15">
      <c r="A52" s="12"/>
      <c r="B52" s="44">
        <v>586</v>
      </c>
      <c r="C52" s="20" t="s">
        <v>64</v>
      </c>
      <c r="D52" s="46">
        <v>0</v>
      </c>
      <c r="E52" s="46">
        <v>394542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57">SUM(D52:M52)</f>
        <v>394542</v>
      </c>
      <c r="O52" s="47">
        <f t="shared" si="10"/>
        <v>1.0134131305866638</v>
      </c>
      <c r="P52" s="9"/>
    </row>
    <row r="53" spans="1:16" ht="15">
      <c r="A53" s="12"/>
      <c r="B53" s="44">
        <v>587</v>
      </c>
      <c r="C53" s="20" t="s">
        <v>65</v>
      </c>
      <c r="D53" s="46">
        <v>0</v>
      </c>
      <c r="E53" s="46">
        <v>176433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176433</v>
      </c>
      <c r="O53" s="47">
        <f t="shared" si="10"/>
        <v>0.45318247200246586</v>
      </c>
      <c r="P53" s="9"/>
    </row>
    <row r="54" spans="1:16" ht="15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79848953</v>
      </c>
      <c r="K54" s="46">
        <v>0</v>
      </c>
      <c r="L54" s="46">
        <v>0</v>
      </c>
      <c r="M54" s="46">
        <v>0</v>
      </c>
      <c r="N54" s="46">
        <f t="shared" si="15"/>
        <v>79848953</v>
      </c>
      <c r="O54" s="47">
        <f t="shared" si="10"/>
        <v>205.09851279153395</v>
      </c>
      <c r="P54" s="9"/>
    </row>
    <row r="55" spans="1:16" ht="15.75">
      <c r="A55" s="28" t="s">
        <v>67</v>
      </c>
      <c r="B55" s="29"/>
      <c r="C55" s="30"/>
      <c r="D55" s="31">
        <f aca="true" t="shared" si="16" ref="D55:M55">SUM(D56:D79)</f>
        <v>11417255</v>
      </c>
      <c r="E55" s="31">
        <f t="shared" si="16"/>
        <v>10607494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341687</v>
      </c>
      <c r="M55" s="31">
        <f t="shared" si="16"/>
        <v>0</v>
      </c>
      <c r="N55" s="31">
        <f>SUM(D55:M55)</f>
        <v>22366436</v>
      </c>
      <c r="O55" s="43">
        <f t="shared" si="10"/>
        <v>57.45000513716223</v>
      </c>
      <c r="P55" s="9"/>
    </row>
    <row r="56" spans="1:16" ht="15">
      <c r="A56" s="12"/>
      <c r="B56" s="44">
        <v>601</v>
      </c>
      <c r="C56" s="20" t="s">
        <v>68</v>
      </c>
      <c r="D56" s="46">
        <v>645896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645896</v>
      </c>
      <c r="O56" s="47">
        <f t="shared" si="10"/>
        <v>1.659036268365355</v>
      </c>
      <c r="P56" s="9"/>
    </row>
    <row r="57" spans="1:16" ht="15">
      <c r="A57" s="12"/>
      <c r="B57" s="44">
        <v>602</v>
      </c>
      <c r="C57" s="20" t="s">
        <v>69</v>
      </c>
      <c r="D57" s="46">
        <v>380807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380807</v>
      </c>
      <c r="O57" s="47">
        <f t="shared" si="10"/>
        <v>0.9781336689612657</v>
      </c>
      <c r="P57" s="9"/>
    </row>
    <row r="58" spans="1:16" ht="15">
      <c r="A58" s="12"/>
      <c r="B58" s="44">
        <v>603</v>
      </c>
      <c r="C58" s="20" t="s">
        <v>70</v>
      </c>
      <c r="D58" s="46">
        <v>473921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473921</v>
      </c>
      <c r="O58" s="47">
        <f t="shared" si="10"/>
        <v>1.2173045309770882</v>
      </c>
      <c r="P58" s="9"/>
    </row>
    <row r="59" spans="1:16" ht="15">
      <c r="A59" s="12"/>
      <c r="B59" s="44">
        <v>604</v>
      </c>
      <c r="C59" s="20" t="s">
        <v>71</v>
      </c>
      <c r="D59" s="46">
        <v>697931</v>
      </c>
      <c r="E59" s="46">
        <v>1644501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2342432</v>
      </c>
      <c r="O59" s="47">
        <f t="shared" si="10"/>
        <v>6.016726600226035</v>
      </c>
      <c r="P59" s="9"/>
    </row>
    <row r="60" spans="1:16" ht="15">
      <c r="A60" s="12"/>
      <c r="B60" s="44">
        <v>608</v>
      </c>
      <c r="C60" s="20" t="s">
        <v>72</v>
      </c>
      <c r="D60" s="46">
        <v>47</v>
      </c>
      <c r="E60" s="46">
        <v>206786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206833</v>
      </c>
      <c r="O60" s="47">
        <f t="shared" si="10"/>
        <v>0.5312673379225316</v>
      </c>
      <c r="P60" s="9"/>
    </row>
    <row r="61" spans="1:16" ht="15">
      <c r="A61" s="12"/>
      <c r="B61" s="44">
        <v>614</v>
      </c>
      <c r="C61" s="20" t="s">
        <v>73</v>
      </c>
      <c r="D61" s="46">
        <v>1725</v>
      </c>
      <c r="E61" s="46">
        <v>1025327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7" ref="N61:N68">SUM(D61:M61)</f>
        <v>1027052</v>
      </c>
      <c r="O61" s="47">
        <f t="shared" si="10"/>
        <v>2.638066372136032</v>
      </c>
      <c r="P61" s="9"/>
    </row>
    <row r="62" spans="1:16" ht="15">
      <c r="A62" s="12"/>
      <c r="B62" s="44">
        <v>622</v>
      </c>
      <c r="C62" s="20" t="s">
        <v>74</v>
      </c>
      <c r="D62" s="46">
        <v>592707</v>
      </c>
      <c r="E62" s="46">
        <v>82883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675590</v>
      </c>
      <c r="O62" s="47">
        <f t="shared" si="10"/>
        <v>1.7353077160176718</v>
      </c>
      <c r="P62" s="9"/>
    </row>
    <row r="63" spans="1:16" ht="15">
      <c r="A63" s="12"/>
      <c r="B63" s="44">
        <v>623</v>
      </c>
      <c r="C63" s="20" t="s">
        <v>75</v>
      </c>
      <c r="D63" s="46">
        <v>1308258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1308258</v>
      </c>
      <c r="O63" s="47">
        <f t="shared" si="10"/>
        <v>3.360366793383335</v>
      </c>
      <c r="P63" s="9"/>
    </row>
    <row r="64" spans="1:16" ht="15">
      <c r="A64" s="12"/>
      <c r="B64" s="44">
        <v>634</v>
      </c>
      <c r="C64" s="20" t="s">
        <v>76</v>
      </c>
      <c r="D64" s="46">
        <v>1235</v>
      </c>
      <c r="E64" s="46">
        <v>897912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899147</v>
      </c>
      <c r="O64" s="47">
        <f t="shared" si="10"/>
        <v>2.309532004520703</v>
      </c>
      <c r="P64" s="9"/>
    </row>
    <row r="65" spans="1:16" ht="15">
      <c r="A65" s="12"/>
      <c r="B65" s="44">
        <v>654</v>
      </c>
      <c r="C65" s="20" t="s">
        <v>77</v>
      </c>
      <c r="D65" s="46">
        <v>47</v>
      </c>
      <c r="E65" s="46">
        <v>857895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857942</v>
      </c>
      <c r="O65" s="47">
        <f t="shared" si="10"/>
        <v>2.2036936196445085</v>
      </c>
      <c r="P65" s="9"/>
    </row>
    <row r="66" spans="1:16" ht="15">
      <c r="A66" s="12"/>
      <c r="B66" s="44">
        <v>674</v>
      </c>
      <c r="C66" s="20" t="s">
        <v>78</v>
      </c>
      <c r="D66" s="46">
        <v>0</v>
      </c>
      <c r="E66" s="46">
        <v>541018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541018</v>
      </c>
      <c r="O66" s="47">
        <f t="shared" si="10"/>
        <v>1.3896486181033596</v>
      </c>
      <c r="P66" s="9"/>
    </row>
    <row r="67" spans="1:16" ht="15">
      <c r="A67" s="12"/>
      <c r="B67" s="44">
        <v>685</v>
      </c>
      <c r="C67" s="20" t="s">
        <v>79</v>
      </c>
      <c r="D67" s="46">
        <v>178020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178020</v>
      </c>
      <c r="O67" s="47">
        <f t="shared" si="10"/>
        <v>0.4572588102332272</v>
      </c>
      <c r="P67" s="9"/>
    </row>
    <row r="68" spans="1:16" ht="15">
      <c r="A68" s="12"/>
      <c r="B68" s="44">
        <v>694</v>
      </c>
      <c r="C68" s="20" t="s">
        <v>80</v>
      </c>
      <c r="D68" s="46">
        <v>294</v>
      </c>
      <c r="E68" s="46">
        <v>505953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506247</v>
      </c>
      <c r="O68" s="47">
        <f t="shared" si="10"/>
        <v>1.3003364841261686</v>
      </c>
      <c r="P68" s="9"/>
    </row>
    <row r="69" spans="1:16" ht="15">
      <c r="A69" s="12"/>
      <c r="B69" s="44">
        <v>711</v>
      </c>
      <c r="C69" s="20" t="s">
        <v>81</v>
      </c>
      <c r="D69" s="46">
        <v>6262688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aca="true" t="shared" si="18" ref="N69:N77">SUM(D69:M69)</f>
        <v>6262688</v>
      </c>
      <c r="O69" s="47">
        <f aca="true" t="shared" si="19" ref="O69:O80">(N69/O$82)</f>
        <v>16.086222130894893</v>
      </c>
      <c r="P69" s="9"/>
    </row>
    <row r="70" spans="1:16" ht="15">
      <c r="A70" s="12"/>
      <c r="B70" s="44">
        <v>712</v>
      </c>
      <c r="C70" s="20" t="s">
        <v>82</v>
      </c>
      <c r="D70" s="46">
        <v>0</v>
      </c>
      <c r="E70" s="46">
        <v>766213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766213</v>
      </c>
      <c r="O70" s="47">
        <f t="shared" si="19"/>
        <v>1.9680802424740573</v>
      </c>
      <c r="P70" s="9"/>
    </row>
    <row r="71" spans="1:16" ht="15">
      <c r="A71" s="12"/>
      <c r="B71" s="44">
        <v>713</v>
      </c>
      <c r="C71" s="20" t="s">
        <v>83</v>
      </c>
      <c r="D71" s="46">
        <v>819261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819261</v>
      </c>
      <c r="O71" s="47">
        <f t="shared" si="19"/>
        <v>2.1043383335045722</v>
      </c>
      <c r="P71" s="9"/>
    </row>
    <row r="72" spans="1:16" ht="15">
      <c r="A72" s="12"/>
      <c r="B72" s="44">
        <v>714</v>
      </c>
      <c r="C72" s="20" t="s">
        <v>84</v>
      </c>
      <c r="D72" s="46">
        <v>0</v>
      </c>
      <c r="E72" s="46">
        <v>101783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341687</v>
      </c>
      <c r="M72" s="46">
        <v>0</v>
      </c>
      <c r="N72" s="46">
        <f t="shared" si="18"/>
        <v>443470</v>
      </c>
      <c r="O72" s="47">
        <f t="shared" si="19"/>
        <v>1.139088667420117</v>
      </c>
      <c r="P72" s="9"/>
    </row>
    <row r="73" spans="1:16" ht="15">
      <c r="A73" s="12"/>
      <c r="B73" s="44">
        <v>715</v>
      </c>
      <c r="C73" s="20" t="s">
        <v>85</v>
      </c>
      <c r="D73" s="46">
        <v>0</v>
      </c>
      <c r="E73" s="46">
        <v>134889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134889</v>
      </c>
      <c r="O73" s="47">
        <f t="shared" si="19"/>
        <v>0.34647333812801806</v>
      </c>
      <c r="P73" s="9"/>
    </row>
    <row r="74" spans="1:16" ht="15">
      <c r="A74" s="12"/>
      <c r="B74" s="44">
        <v>716</v>
      </c>
      <c r="C74" s="20" t="s">
        <v>86</v>
      </c>
      <c r="D74" s="46">
        <v>0</v>
      </c>
      <c r="E74" s="46">
        <v>905656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905656</v>
      </c>
      <c r="O74" s="47">
        <f t="shared" si="19"/>
        <v>2.3262508990033903</v>
      </c>
      <c r="P74" s="9"/>
    </row>
    <row r="75" spans="1:16" ht="15">
      <c r="A75" s="12"/>
      <c r="B75" s="44">
        <v>719</v>
      </c>
      <c r="C75" s="20" t="s">
        <v>87</v>
      </c>
      <c r="D75" s="46">
        <v>3383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3383</v>
      </c>
      <c r="O75" s="47">
        <f t="shared" si="19"/>
        <v>0.008689509914723108</v>
      </c>
      <c r="P75" s="9"/>
    </row>
    <row r="76" spans="1:16" ht="15">
      <c r="A76" s="12"/>
      <c r="B76" s="44">
        <v>724</v>
      </c>
      <c r="C76" s="20" t="s">
        <v>88</v>
      </c>
      <c r="D76" s="46">
        <v>46</v>
      </c>
      <c r="E76" s="46">
        <v>1081952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1081998</v>
      </c>
      <c r="O76" s="47">
        <f t="shared" si="19"/>
        <v>2.779199630124319</v>
      </c>
      <c r="P76" s="9"/>
    </row>
    <row r="77" spans="1:16" ht="15">
      <c r="A77" s="12"/>
      <c r="B77" s="44">
        <v>744</v>
      </c>
      <c r="C77" s="20" t="s">
        <v>90</v>
      </c>
      <c r="D77" s="46">
        <v>43</v>
      </c>
      <c r="E77" s="46">
        <v>742720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742763</v>
      </c>
      <c r="O77" s="47">
        <f t="shared" si="19"/>
        <v>1.9078470153087435</v>
      </c>
      <c r="P77" s="9"/>
    </row>
    <row r="78" spans="1:16" ht="15">
      <c r="A78" s="12"/>
      <c r="B78" s="44">
        <v>752</v>
      </c>
      <c r="C78" s="20" t="s">
        <v>91</v>
      </c>
      <c r="D78" s="46">
        <v>50907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50907</v>
      </c>
      <c r="O78" s="47">
        <f t="shared" si="19"/>
        <v>0.13075875886160485</v>
      </c>
      <c r="P78" s="9"/>
    </row>
    <row r="79" spans="1:16" ht="15.75" thickBot="1">
      <c r="A79" s="12"/>
      <c r="B79" s="44">
        <v>764</v>
      </c>
      <c r="C79" s="20" t="s">
        <v>92</v>
      </c>
      <c r="D79" s="46">
        <v>39</v>
      </c>
      <c r="E79" s="46">
        <v>1112006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1112045</v>
      </c>
      <c r="O79" s="47">
        <f t="shared" si="19"/>
        <v>2.8563777869105107</v>
      </c>
      <c r="P79" s="9"/>
    </row>
    <row r="80" spans="1:119" ht="16.5" thickBot="1">
      <c r="A80" s="14" t="s">
        <v>10</v>
      </c>
      <c r="B80" s="23"/>
      <c r="C80" s="22"/>
      <c r="D80" s="15">
        <f aca="true" t="shared" si="20" ref="D80:M80">SUM(D5,D13,D22,D30,D34,D39,D45,D50,D55)</f>
        <v>251170612</v>
      </c>
      <c r="E80" s="15">
        <f t="shared" si="20"/>
        <v>215449489</v>
      </c>
      <c r="F80" s="15">
        <f t="shared" si="20"/>
        <v>80343041</v>
      </c>
      <c r="G80" s="15">
        <f t="shared" si="20"/>
        <v>114276409</v>
      </c>
      <c r="H80" s="15">
        <f t="shared" si="20"/>
        <v>42814</v>
      </c>
      <c r="I80" s="15">
        <f t="shared" si="20"/>
        <v>177601450</v>
      </c>
      <c r="J80" s="15">
        <f t="shared" si="20"/>
        <v>87358334</v>
      </c>
      <c r="K80" s="15">
        <f t="shared" si="20"/>
        <v>0</v>
      </c>
      <c r="L80" s="15">
        <f t="shared" si="20"/>
        <v>341687</v>
      </c>
      <c r="M80" s="15">
        <f t="shared" si="20"/>
        <v>0</v>
      </c>
      <c r="N80" s="15">
        <f>SUM(D80:M80)</f>
        <v>926583836</v>
      </c>
      <c r="O80" s="37">
        <f t="shared" si="19"/>
        <v>2380.005743347375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18</v>
      </c>
      <c r="M82" s="48"/>
      <c r="N82" s="48"/>
      <c r="O82" s="41">
        <v>389320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A84:O84"/>
    <mergeCell ref="A1:O1"/>
    <mergeCell ref="D3:H3"/>
    <mergeCell ref="I3:J3"/>
    <mergeCell ref="K3:L3"/>
    <mergeCell ref="O3:O4"/>
    <mergeCell ref="A2:O2"/>
    <mergeCell ref="A3:C4"/>
    <mergeCell ref="A83:O83"/>
    <mergeCell ref="L82:N82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74686367</v>
      </c>
      <c r="E5" s="26">
        <f t="shared" si="0"/>
        <v>4644373</v>
      </c>
      <c r="F5" s="26">
        <f t="shared" si="0"/>
        <v>56902023</v>
      </c>
      <c r="G5" s="26">
        <f t="shared" si="0"/>
        <v>4972734</v>
      </c>
      <c r="H5" s="26">
        <f t="shared" si="0"/>
        <v>0</v>
      </c>
      <c r="I5" s="26">
        <f t="shared" si="0"/>
        <v>13600465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154805962</v>
      </c>
      <c r="O5" s="32">
        <f aca="true" t="shared" si="1" ref="O5:O36">(N5/O$80)</f>
        <v>393.29983638543933</v>
      </c>
      <c r="P5" s="6"/>
    </row>
    <row r="6" spans="1:16" ht="15">
      <c r="A6" s="12"/>
      <c r="B6" s="44">
        <v>511</v>
      </c>
      <c r="C6" s="20" t="s">
        <v>20</v>
      </c>
      <c r="D6" s="46">
        <v>636372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636372</v>
      </c>
      <c r="O6" s="47">
        <f t="shared" si="1"/>
        <v>1.6167659193918822</v>
      </c>
      <c r="P6" s="9"/>
    </row>
    <row r="7" spans="1:16" ht="15">
      <c r="A7" s="12"/>
      <c r="B7" s="44">
        <v>512</v>
      </c>
      <c r="C7" s="20" t="s">
        <v>21</v>
      </c>
      <c r="D7" s="46">
        <v>13002418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13002418</v>
      </c>
      <c r="O7" s="47">
        <f t="shared" si="1"/>
        <v>33.033927155952114</v>
      </c>
      <c r="P7" s="9"/>
    </row>
    <row r="8" spans="1:16" ht="15">
      <c r="A8" s="12"/>
      <c r="B8" s="44">
        <v>513</v>
      </c>
      <c r="C8" s="20" t="s">
        <v>22</v>
      </c>
      <c r="D8" s="46">
        <v>40184126</v>
      </c>
      <c r="E8" s="46">
        <v>1236151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41420277</v>
      </c>
      <c r="O8" s="47">
        <f t="shared" si="1"/>
        <v>105.23230472957867</v>
      </c>
      <c r="P8" s="9"/>
    </row>
    <row r="9" spans="1:16" ht="15">
      <c r="A9" s="12"/>
      <c r="B9" s="44">
        <v>514</v>
      </c>
      <c r="C9" s="20" t="s">
        <v>23</v>
      </c>
      <c r="D9" s="46">
        <v>3199052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3199052</v>
      </c>
      <c r="O9" s="47">
        <f t="shared" si="1"/>
        <v>8.12750757098433</v>
      </c>
      <c r="P9" s="9"/>
    </row>
    <row r="10" spans="1:16" ht="15">
      <c r="A10" s="12"/>
      <c r="B10" s="44">
        <v>515</v>
      </c>
      <c r="C10" s="20" t="s">
        <v>24</v>
      </c>
      <c r="D10" s="46">
        <v>2355627</v>
      </c>
      <c r="E10" s="46">
        <v>1008622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3364249</v>
      </c>
      <c r="O10" s="47">
        <f t="shared" si="1"/>
        <v>8.547206865714111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56902023</v>
      </c>
      <c r="G11" s="46">
        <v>0</v>
      </c>
      <c r="H11" s="46">
        <v>0</v>
      </c>
      <c r="I11" s="46">
        <v>13600465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70502488</v>
      </c>
      <c r="O11" s="47">
        <f t="shared" si="1"/>
        <v>179.11853417613463</v>
      </c>
      <c r="P11" s="9"/>
    </row>
    <row r="12" spans="1:16" ht="15">
      <c r="A12" s="12"/>
      <c r="B12" s="44">
        <v>519</v>
      </c>
      <c r="C12" s="20" t="s">
        <v>26</v>
      </c>
      <c r="D12" s="46">
        <v>15308772</v>
      </c>
      <c r="E12" s="46">
        <v>2399600</v>
      </c>
      <c r="F12" s="46">
        <v>0</v>
      </c>
      <c r="G12" s="46">
        <v>4972734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22681106</v>
      </c>
      <c r="O12" s="47">
        <f t="shared" si="1"/>
        <v>57.623589967683586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90127772</v>
      </c>
      <c r="E13" s="31">
        <f t="shared" si="3"/>
        <v>77398189</v>
      </c>
      <c r="F13" s="31">
        <f t="shared" si="3"/>
        <v>0</v>
      </c>
      <c r="G13" s="31">
        <f t="shared" si="3"/>
        <v>4975035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172500996</v>
      </c>
      <c r="O13" s="43">
        <f t="shared" si="1"/>
        <v>438.25581797117945</v>
      </c>
      <c r="P13" s="10"/>
    </row>
    <row r="14" spans="1:16" ht="15">
      <c r="A14" s="12"/>
      <c r="B14" s="44">
        <v>521</v>
      </c>
      <c r="C14" s="20" t="s">
        <v>28</v>
      </c>
      <c r="D14" s="46">
        <v>57320604</v>
      </c>
      <c r="E14" s="46">
        <v>1529565</v>
      </c>
      <c r="F14" s="46">
        <v>0</v>
      </c>
      <c r="G14" s="46">
        <v>1947001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60797170</v>
      </c>
      <c r="O14" s="47">
        <f t="shared" si="1"/>
        <v>154.46121521920287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26759693</v>
      </c>
      <c r="F15" s="46">
        <v>0</v>
      </c>
      <c r="G15" s="46">
        <v>1394399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28154092</v>
      </c>
      <c r="O15" s="47">
        <f t="shared" si="1"/>
        <v>71.5282514583037</v>
      </c>
      <c r="P15" s="9"/>
    </row>
    <row r="16" spans="1:16" ht="15">
      <c r="A16" s="12"/>
      <c r="B16" s="44">
        <v>523</v>
      </c>
      <c r="C16" s="20" t="s">
        <v>30</v>
      </c>
      <c r="D16" s="46">
        <v>25377162</v>
      </c>
      <c r="E16" s="46">
        <v>1617284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26994446</v>
      </c>
      <c r="O16" s="47">
        <f t="shared" si="1"/>
        <v>68.58205625901913</v>
      </c>
      <c r="P16" s="9"/>
    </row>
    <row r="17" spans="1:16" ht="15">
      <c r="A17" s="12"/>
      <c r="B17" s="44">
        <v>524</v>
      </c>
      <c r="C17" s="20" t="s">
        <v>31</v>
      </c>
      <c r="D17" s="46">
        <v>0</v>
      </c>
      <c r="E17" s="46">
        <v>11459959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11459959</v>
      </c>
      <c r="O17" s="47">
        <f t="shared" si="1"/>
        <v>29.11515772037154</v>
      </c>
      <c r="P17" s="9"/>
    </row>
    <row r="18" spans="1:16" ht="15">
      <c r="A18" s="12"/>
      <c r="B18" s="44">
        <v>525</v>
      </c>
      <c r="C18" s="20" t="s">
        <v>32</v>
      </c>
      <c r="D18" s="46">
        <v>2315922</v>
      </c>
      <c r="E18" s="46">
        <v>1998315</v>
      </c>
      <c r="F18" s="46">
        <v>0</v>
      </c>
      <c r="G18" s="46">
        <v>1140628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5454865</v>
      </c>
      <c r="O18" s="47">
        <f t="shared" si="1"/>
        <v>13.858623300339424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33466228</v>
      </c>
      <c r="F19" s="46">
        <v>0</v>
      </c>
      <c r="G19" s="46">
        <v>493007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33959235</v>
      </c>
      <c r="O19" s="47">
        <f t="shared" si="1"/>
        <v>86.27679061401192</v>
      </c>
      <c r="P19" s="9"/>
    </row>
    <row r="20" spans="1:16" ht="15">
      <c r="A20" s="12"/>
      <c r="B20" s="44">
        <v>527</v>
      </c>
      <c r="C20" s="20" t="s">
        <v>34</v>
      </c>
      <c r="D20" s="46">
        <v>2721984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2721984</v>
      </c>
      <c r="O20" s="47">
        <f t="shared" si="1"/>
        <v>6.915469197780533</v>
      </c>
      <c r="P20" s="9"/>
    </row>
    <row r="21" spans="1:16" ht="15">
      <c r="A21" s="12"/>
      <c r="B21" s="44">
        <v>529</v>
      </c>
      <c r="C21" s="20" t="s">
        <v>35</v>
      </c>
      <c r="D21" s="46">
        <v>2392100</v>
      </c>
      <c r="E21" s="46">
        <v>567145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2959245</v>
      </c>
      <c r="O21" s="47">
        <f t="shared" si="1"/>
        <v>7.518254202150363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4707211</v>
      </c>
      <c r="E22" s="31">
        <f t="shared" si="5"/>
        <v>3933741</v>
      </c>
      <c r="F22" s="31">
        <f t="shared" si="5"/>
        <v>0</v>
      </c>
      <c r="G22" s="31">
        <f t="shared" si="5"/>
        <v>45018612</v>
      </c>
      <c r="H22" s="31">
        <f t="shared" si="5"/>
        <v>0</v>
      </c>
      <c r="I22" s="31">
        <f t="shared" si="5"/>
        <v>130688519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184348083</v>
      </c>
      <c r="O22" s="43">
        <f t="shared" si="1"/>
        <v>468.3545126115323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1663951</v>
      </c>
      <c r="H23" s="46">
        <v>0</v>
      </c>
      <c r="I23" s="46">
        <v>54180738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55844689</v>
      </c>
      <c r="O23" s="47">
        <f t="shared" si="1"/>
        <v>141.87894809048598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38969531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38969531</v>
      </c>
      <c r="O24" s="47">
        <f t="shared" si="1"/>
        <v>99.0059424605191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2169375</v>
      </c>
      <c r="H25" s="46">
        <v>0</v>
      </c>
      <c r="I25" s="46">
        <v>21071079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23240454</v>
      </c>
      <c r="O25" s="47">
        <f t="shared" si="1"/>
        <v>59.04466880754456</v>
      </c>
      <c r="P25" s="9"/>
    </row>
    <row r="26" spans="1:16" ht="15">
      <c r="A26" s="12"/>
      <c r="B26" s="44">
        <v>536</v>
      </c>
      <c r="C26" s="20" t="s">
        <v>40</v>
      </c>
      <c r="D26" s="46">
        <v>0</v>
      </c>
      <c r="E26" s="46">
        <v>220783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220783</v>
      </c>
      <c r="O26" s="47">
        <f t="shared" si="1"/>
        <v>0.5609210178654905</v>
      </c>
      <c r="P26" s="9"/>
    </row>
    <row r="27" spans="1:16" ht="15">
      <c r="A27" s="12"/>
      <c r="B27" s="44">
        <v>537</v>
      </c>
      <c r="C27" s="20" t="s">
        <v>41</v>
      </c>
      <c r="D27" s="46">
        <v>4582872</v>
      </c>
      <c r="E27" s="46">
        <v>3711744</v>
      </c>
      <c r="F27" s="46">
        <v>0</v>
      </c>
      <c r="G27" s="46">
        <v>41185286</v>
      </c>
      <c r="H27" s="46">
        <v>0</v>
      </c>
      <c r="I27" s="46">
        <v>3277145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52757047</v>
      </c>
      <c r="O27" s="47">
        <f t="shared" si="1"/>
        <v>134.03448862827992</v>
      </c>
      <c r="P27" s="9"/>
    </row>
    <row r="28" spans="1:16" ht="15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13190026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13190026</v>
      </c>
      <c r="O28" s="47">
        <f t="shared" si="1"/>
        <v>33.510563809678665</v>
      </c>
      <c r="P28" s="9"/>
    </row>
    <row r="29" spans="1:16" ht="15">
      <c r="A29" s="12"/>
      <c r="B29" s="44">
        <v>539</v>
      </c>
      <c r="C29" s="20" t="s">
        <v>43</v>
      </c>
      <c r="D29" s="46">
        <v>124339</v>
      </c>
      <c r="E29" s="46">
        <v>1214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125553</v>
      </c>
      <c r="O29" s="47">
        <f t="shared" si="1"/>
        <v>0.3189797971585943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516582</v>
      </c>
      <c r="E30" s="31">
        <f t="shared" si="7"/>
        <v>18020204</v>
      </c>
      <c r="F30" s="31">
        <f t="shared" si="7"/>
        <v>0</v>
      </c>
      <c r="G30" s="31">
        <f t="shared" si="7"/>
        <v>57947384</v>
      </c>
      <c r="H30" s="31">
        <f t="shared" si="7"/>
        <v>0</v>
      </c>
      <c r="I30" s="31">
        <f t="shared" si="7"/>
        <v>22940727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99424897</v>
      </c>
      <c r="O30" s="43">
        <f t="shared" si="1"/>
        <v>252.5987708583159</v>
      </c>
      <c r="P30" s="10"/>
    </row>
    <row r="31" spans="1:16" ht="15">
      <c r="A31" s="12"/>
      <c r="B31" s="44">
        <v>541</v>
      </c>
      <c r="C31" s="20" t="s">
        <v>45</v>
      </c>
      <c r="D31" s="46">
        <v>516582</v>
      </c>
      <c r="E31" s="46">
        <v>18017679</v>
      </c>
      <c r="F31" s="46">
        <v>0</v>
      </c>
      <c r="G31" s="46">
        <v>57666767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76201028</v>
      </c>
      <c r="O31" s="47">
        <f t="shared" si="1"/>
        <v>193.59623788134388</v>
      </c>
      <c r="P31" s="9"/>
    </row>
    <row r="32" spans="1:16" ht="15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280617</v>
      </c>
      <c r="H32" s="46">
        <v>0</v>
      </c>
      <c r="I32" s="46">
        <v>22940727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23221344</v>
      </c>
      <c r="O32" s="47">
        <f t="shared" si="1"/>
        <v>58.99611796508201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2525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2525</v>
      </c>
      <c r="O33" s="47">
        <f t="shared" si="1"/>
        <v>0.006415011890002236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671570</v>
      </c>
      <c r="E34" s="31">
        <f t="shared" si="9"/>
        <v>12343162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13014732</v>
      </c>
      <c r="O34" s="43">
        <f t="shared" si="1"/>
        <v>33.06521208918518</v>
      </c>
      <c r="P34" s="10"/>
    </row>
    <row r="35" spans="1:16" ht="15">
      <c r="A35" s="13"/>
      <c r="B35" s="45">
        <v>552</v>
      </c>
      <c r="C35" s="21" t="s">
        <v>48</v>
      </c>
      <c r="D35" s="46">
        <v>0</v>
      </c>
      <c r="E35" s="46">
        <v>3906494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3906494</v>
      </c>
      <c r="O35" s="47">
        <f t="shared" si="1"/>
        <v>9.924833844840553</v>
      </c>
      <c r="P35" s="9"/>
    </row>
    <row r="36" spans="1:16" ht="15">
      <c r="A36" s="13"/>
      <c r="B36" s="45">
        <v>553</v>
      </c>
      <c r="C36" s="21" t="s">
        <v>49</v>
      </c>
      <c r="D36" s="46">
        <v>566101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566101</v>
      </c>
      <c r="O36" s="47">
        <f t="shared" si="1"/>
        <v>1.438235503343428</v>
      </c>
      <c r="P36" s="9"/>
    </row>
    <row r="37" spans="1:16" ht="15">
      <c r="A37" s="13"/>
      <c r="B37" s="45">
        <v>554</v>
      </c>
      <c r="C37" s="21" t="s">
        <v>50</v>
      </c>
      <c r="D37" s="46">
        <v>27233</v>
      </c>
      <c r="E37" s="46">
        <v>8122275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8149508</v>
      </c>
      <c r="O37" s="47">
        <f aca="true" t="shared" si="10" ref="O37:O68">(N37/O$80)</f>
        <v>20.704629987195382</v>
      </c>
      <c r="P37" s="9"/>
    </row>
    <row r="38" spans="1:16" ht="15">
      <c r="A38" s="13"/>
      <c r="B38" s="45">
        <v>559</v>
      </c>
      <c r="C38" s="21" t="s">
        <v>51</v>
      </c>
      <c r="D38" s="46">
        <v>78236</v>
      </c>
      <c r="E38" s="46">
        <v>314393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392629</v>
      </c>
      <c r="O38" s="47">
        <f t="shared" si="10"/>
        <v>0.9975127538058169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6636795</v>
      </c>
      <c r="E39" s="31">
        <f t="shared" si="11"/>
        <v>15950157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22586952</v>
      </c>
      <c r="O39" s="43">
        <f t="shared" si="10"/>
        <v>57.384382431251396</v>
      </c>
      <c r="P39" s="10"/>
    </row>
    <row r="40" spans="1:16" ht="15">
      <c r="A40" s="12"/>
      <c r="B40" s="44">
        <v>562</v>
      </c>
      <c r="C40" s="20" t="s">
        <v>53</v>
      </c>
      <c r="D40" s="46">
        <v>2777582</v>
      </c>
      <c r="E40" s="46">
        <v>3597760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6375342</v>
      </c>
      <c r="O40" s="47">
        <f t="shared" si="10"/>
        <v>16.19718603280421</v>
      </c>
      <c r="P40" s="9"/>
    </row>
    <row r="41" spans="1:16" ht="15">
      <c r="A41" s="12"/>
      <c r="B41" s="44">
        <v>563</v>
      </c>
      <c r="C41" s="20" t="s">
        <v>54</v>
      </c>
      <c r="D41" s="46">
        <v>0</v>
      </c>
      <c r="E41" s="46">
        <v>3938505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3938505</v>
      </c>
      <c r="O41" s="47">
        <f t="shared" si="10"/>
        <v>10.00616095201317</v>
      </c>
      <c r="P41" s="9"/>
    </row>
    <row r="42" spans="1:16" ht="15">
      <c r="A42" s="12"/>
      <c r="B42" s="44">
        <v>564</v>
      </c>
      <c r="C42" s="20" t="s">
        <v>55</v>
      </c>
      <c r="D42" s="46">
        <v>0</v>
      </c>
      <c r="E42" s="46">
        <v>141610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141610</v>
      </c>
      <c r="O42" s="47">
        <f t="shared" si="10"/>
        <v>0.35977419158147195</v>
      </c>
      <c r="P42" s="9"/>
    </row>
    <row r="43" spans="1:16" ht="15">
      <c r="A43" s="12"/>
      <c r="B43" s="44">
        <v>565</v>
      </c>
      <c r="C43" s="20" t="s">
        <v>56</v>
      </c>
      <c r="D43" s="46">
        <v>0</v>
      </c>
      <c r="E43" s="46">
        <v>147063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147063</v>
      </c>
      <c r="O43" s="47">
        <f t="shared" si="10"/>
        <v>0.37362807666510844</v>
      </c>
      <c r="P43" s="9"/>
    </row>
    <row r="44" spans="1:16" ht="15">
      <c r="A44" s="12"/>
      <c r="B44" s="44">
        <v>569</v>
      </c>
      <c r="C44" s="20" t="s">
        <v>57</v>
      </c>
      <c r="D44" s="46">
        <v>3859213</v>
      </c>
      <c r="E44" s="46">
        <v>8125219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11984432</v>
      </c>
      <c r="O44" s="47">
        <f t="shared" si="10"/>
        <v>30.447633178187434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30276659</v>
      </c>
      <c r="E45" s="31">
        <f t="shared" si="13"/>
        <v>4997936</v>
      </c>
      <c r="F45" s="31">
        <f t="shared" si="13"/>
        <v>0</v>
      </c>
      <c r="G45" s="31">
        <f t="shared" si="13"/>
        <v>17324464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52599059</v>
      </c>
      <c r="O45" s="43">
        <f t="shared" si="10"/>
        <v>133.63310451007092</v>
      </c>
      <c r="P45" s="9"/>
    </row>
    <row r="46" spans="1:16" ht="15">
      <c r="A46" s="12"/>
      <c r="B46" s="44">
        <v>571</v>
      </c>
      <c r="C46" s="20" t="s">
        <v>59</v>
      </c>
      <c r="D46" s="46">
        <v>11245389</v>
      </c>
      <c r="E46" s="46">
        <v>691937</v>
      </c>
      <c r="F46" s="46">
        <v>0</v>
      </c>
      <c r="G46" s="46">
        <v>193037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12130363</v>
      </c>
      <c r="O46" s="47">
        <f t="shared" si="10"/>
        <v>30.81838529704681</v>
      </c>
      <c r="P46" s="9"/>
    </row>
    <row r="47" spans="1:16" ht="15">
      <c r="A47" s="12"/>
      <c r="B47" s="44">
        <v>572</v>
      </c>
      <c r="C47" s="20" t="s">
        <v>60</v>
      </c>
      <c r="D47" s="46">
        <v>17909534</v>
      </c>
      <c r="E47" s="46">
        <v>2826181</v>
      </c>
      <c r="F47" s="46">
        <v>0</v>
      </c>
      <c r="G47" s="46">
        <v>17131427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37867142</v>
      </c>
      <c r="O47" s="47">
        <f t="shared" si="10"/>
        <v>96.20521432491209</v>
      </c>
      <c r="P47" s="9"/>
    </row>
    <row r="48" spans="1:16" ht="15">
      <c r="A48" s="12"/>
      <c r="B48" s="44">
        <v>573</v>
      </c>
      <c r="C48" s="20" t="s">
        <v>61</v>
      </c>
      <c r="D48" s="46">
        <v>706377</v>
      </c>
      <c r="E48" s="46">
        <v>1330599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2036976</v>
      </c>
      <c r="O48" s="47">
        <f t="shared" si="10"/>
        <v>5.17513871669275</v>
      </c>
      <c r="P48" s="9"/>
    </row>
    <row r="49" spans="1:16" ht="15">
      <c r="A49" s="12"/>
      <c r="B49" s="44">
        <v>579</v>
      </c>
      <c r="C49" s="20" t="s">
        <v>62</v>
      </c>
      <c r="D49" s="46">
        <v>415359</v>
      </c>
      <c r="E49" s="46">
        <v>149219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564578</v>
      </c>
      <c r="O49" s="47">
        <f t="shared" si="10"/>
        <v>1.4343661714192801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SUM(D51:D54)</f>
        <v>56828010</v>
      </c>
      <c r="E50" s="31">
        <f t="shared" si="14"/>
        <v>81231137</v>
      </c>
      <c r="F50" s="31">
        <f t="shared" si="14"/>
        <v>1015774</v>
      </c>
      <c r="G50" s="31">
        <f t="shared" si="14"/>
        <v>45271897</v>
      </c>
      <c r="H50" s="31">
        <f t="shared" si="14"/>
        <v>37517</v>
      </c>
      <c r="I50" s="31">
        <f t="shared" si="14"/>
        <v>2195388</v>
      </c>
      <c r="J50" s="31">
        <f t="shared" si="14"/>
        <v>103430012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290009735</v>
      </c>
      <c r="O50" s="43">
        <f t="shared" si="10"/>
        <v>736.7983755411475</v>
      </c>
      <c r="P50" s="9"/>
    </row>
    <row r="51" spans="1:16" ht="15">
      <c r="A51" s="12"/>
      <c r="B51" s="44">
        <v>581</v>
      </c>
      <c r="C51" s="20" t="s">
        <v>63</v>
      </c>
      <c r="D51" s="46">
        <v>56828010</v>
      </c>
      <c r="E51" s="46">
        <v>79582233</v>
      </c>
      <c r="F51" s="46">
        <v>1015774</v>
      </c>
      <c r="G51" s="46">
        <v>45271897</v>
      </c>
      <c r="H51" s="46">
        <v>37517</v>
      </c>
      <c r="I51" s="46">
        <v>2195388</v>
      </c>
      <c r="J51" s="46">
        <v>12356171</v>
      </c>
      <c r="K51" s="46">
        <v>0</v>
      </c>
      <c r="L51" s="46">
        <v>0</v>
      </c>
      <c r="M51" s="46">
        <v>0</v>
      </c>
      <c r="N51" s="46">
        <f>SUM(D51:M51)</f>
        <v>197286990</v>
      </c>
      <c r="O51" s="47">
        <f t="shared" si="10"/>
        <v>501.2270837991098</v>
      </c>
      <c r="P51" s="9"/>
    </row>
    <row r="52" spans="1:16" ht="15">
      <c r="A52" s="12"/>
      <c r="B52" s="44">
        <v>586</v>
      </c>
      <c r="C52" s="20" t="s">
        <v>64</v>
      </c>
      <c r="D52" s="46">
        <v>0</v>
      </c>
      <c r="E52" s="46">
        <v>267278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65">SUM(D52:M52)</f>
        <v>267278</v>
      </c>
      <c r="O52" s="47">
        <f t="shared" si="10"/>
        <v>0.6790461575984228</v>
      </c>
      <c r="P52" s="9"/>
    </row>
    <row r="53" spans="1:16" ht="15">
      <c r="A53" s="12"/>
      <c r="B53" s="44">
        <v>587</v>
      </c>
      <c r="C53" s="20" t="s">
        <v>65</v>
      </c>
      <c r="D53" s="46">
        <v>0</v>
      </c>
      <c r="E53" s="46">
        <v>1381626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1381626</v>
      </c>
      <c r="O53" s="47">
        <f t="shared" si="10"/>
        <v>3.5101573138757343</v>
      </c>
      <c r="P53" s="9"/>
    </row>
    <row r="54" spans="1:16" ht="15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91073841</v>
      </c>
      <c r="K54" s="46">
        <v>0</v>
      </c>
      <c r="L54" s="46">
        <v>0</v>
      </c>
      <c r="M54" s="46">
        <v>0</v>
      </c>
      <c r="N54" s="46">
        <f t="shared" si="15"/>
        <v>91073841</v>
      </c>
      <c r="O54" s="47">
        <f t="shared" si="10"/>
        <v>231.3820882705636</v>
      </c>
      <c r="P54" s="9"/>
    </row>
    <row r="55" spans="1:16" ht="15.75">
      <c r="A55" s="28" t="s">
        <v>67</v>
      </c>
      <c r="B55" s="29"/>
      <c r="C55" s="30"/>
      <c r="D55" s="31">
        <f aca="true" t="shared" si="16" ref="D55:M55">SUM(D56:D77)</f>
        <v>10757464</v>
      </c>
      <c r="E55" s="31">
        <f t="shared" si="16"/>
        <v>10735393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317796</v>
      </c>
      <c r="M55" s="31">
        <f t="shared" si="16"/>
        <v>0</v>
      </c>
      <c r="N55" s="31">
        <f>SUM(D55:M55)</f>
        <v>21810653</v>
      </c>
      <c r="O55" s="43">
        <f t="shared" si="10"/>
        <v>55.41211814800512</v>
      </c>
      <c r="P55" s="9"/>
    </row>
    <row r="56" spans="1:16" ht="15">
      <c r="A56" s="12"/>
      <c r="B56" s="44">
        <v>601</v>
      </c>
      <c r="C56" s="20" t="s">
        <v>68</v>
      </c>
      <c r="D56" s="46">
        <v>628055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628055</v>
      </c>
      <c r="O56" s="47">
        <f t="shared" si="10"/>
        <v>1.5956357594357837</v>
      </c>
      <c r="P56" s="9"/>
    </row>
    <row r="57" spans="1:16" ht="15">
      <c r="A57" s="12"/>
      <c r="B57" s="44">
        <v>602</v>
      </c>
      <c r="C57" s="20" t="s">
        <v>69</v>
      </c>
      <c r="D57" s="46">
        <v>370167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370167</v>
      </c>
      <c r="O57" s="47">
        <f t="shared" si="10"/>
        <v>0.9404458242718644</v>
      </c>
      <c r="P57" s="9"/>
    </row>
    <row r="58" spans="1:16" ht="15">
      <c r="A58" s="12"/>
      <c r="B58" s="44">
        <v>603</v>
      </c>
      <c r="C58" s="20" t="s">
        <v>70</v>
      </c>
      <c r="D58" s="46">
        <v>266341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266341</v>
      </c>
      <c r="O58" s="47">
        <f t="shared" si="10"/>
        <v>0.6766656165525091</v>
      </c>
      <c r="P58" s="9"/>
    </row>
    <row r="59" spans="1:16" ht="15">
      <c r="A59" s="12"/>
      <c r="B59" s="44">
        <v>604</v>
      </c>
      <c r="C59" s="20" t="s">
        <v>71</v>
      </c>
      <c r="D59" s="46">
        <v>815427</v>
      </c>
      <c r="E59" s="46">
        <v>2080943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2896370</v>
      </c>
      <c r="O59" s="47">
        <f t="shared" si="10"/>
        <v>7.358514054592386</v>
      </c>
      <c r="P59" s="9"/>
    </row>
    <row r="60" spans="1:16" ht="15">
      <c r="A60" s="12"/>
      <c r="B60" s="44">
        <v>608</v>
      </c>
      <c r="C60" s="20" t="s">
        <v>72</v>
      </c>
      <c r="D60" s="46">
        <v>219</v>
      </c>
      <c r="E60" s="46">
        <v>129552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129771</v>
      </c>
      <c r="O60" s="47">
        <f t="shared" si="10"/>
        <v>0.32969604276335845</v>
      </c>
      <c r="P60" s="9"/>
    </row>
    <row r="61" spans="1:16" ht="15">
      <c r="A61" s="12"/>
      <c r="B61" s="44">
        <v>614</v>
      </c>
      <c r="C61" s="20" t="s">
        <v>73</v>
      </c>
      <c r="D61" s="46">
        <v>3174</v>
      </c>
      <c r="E61" s="46">
        <v>1076846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1080020</v>
      </c>
      <c r="O61" s="47">
        <f t="shared" si="10"/>
        <v>2.7438974817585007</v>
      </c>
      <c r="P61" s="9"/>
    </row>
    <row r="62" spans="1:16" ht="15">
      <c r="A62" s="12"/>
      <c r="B62" s="44">
        <v>622</v>
      </c>
      <c r="C62" s="20" t="s">
        <v>74</v>
      </c>
      <c r="D62" s="46">
        <v>494912</v>
      </c>
      <c r="E62" s="46">
        <v>43577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538489</v>
      </c>
      <c r="O62" s="47">
        <f t="shared" si="10"/>
        <v>1.3680844901526392</v>
      </c>
      <c r="P62" s="9"/>
    </row>
    <row r="63" spans="1:16" ht="15">
      <c r="A63" s="12"/>
      <c r="B63" s="44">
        <v>623</v>
      </c>
      <c r="C63" s="20" t="s">
        <v>75</v>
      </c>
      <c r="D63" s="46">
        <v>1399484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1399484</v>
      </c>
      <c r="O63" s="47">
        <f t="shared" si="10"/>
        <v>3.555527326680352</v>
      </c>
      <c r="P63" s="9"/>
    </row>
    <row r="64" spans="1:16" ht="15">
      <c r="A64" s="12"/>
      <c r="B64" s="44">
        <v>634</v>
      </c>
      <c r="C64" s="20" t="s">
        <v>76</v>
      </c>
      <c r="D64" s="46">
        <v>1668</v>
      </c>
      <c r="E64" s="46">
        <v>708712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710380</v>
      </c>
      <c r="O64" s="47">
        <f t="shared" si="10"/>
        <v>1.8047905530375399</v>
      </c>
      <c r="P64" s="9"/>
    </row>
    <row r="65" spans="1:16" ht="15">
      <c r="A65" s="12"/>
      <c r="B65" s="44">
        <v>654</v>
      </c>
      <c r="C65" s="20" t="s">
        <v>77</v>
      </c>
      <c r="D65" s="46">
        <v>2589</v>
      </c>
      <c r="E65" s="46">
        <v>1398739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1401328</v>
      </c>
      <c r="O65" s="47">
        <f t="shared" si="10"/>
        <v>3.5602121908091298</v>
      </c>
      <c r="P65" s="9"/>
    </row>
    <row r="66" spans="1:16" ht="15">
      <c r="A66" s="12"/>
      <c r="B66" s="44">
        <v>674</v>
      </c>
      <c r="C66" s="20" t="s">
        <v>78</v>
      </c>
      <c r="D66" s="46">
        <v>0</v>
      </c>
      <c r="E66" s="46">
        <v>544972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7" ref="N66:N77">SUM(D66:M66)</f>
        <v>544972</v>
      </c>
      <c r="O66" s="47">
        <f t="shared" si="10"/>
        <v>1.3845551919676429</v>
      </c>
      <c r="P66" s="9"/>
    </row>
    <row r="67" spans="1:16" ht="15">
      <c r="A67" s="12"/>
      <c r="B67" s="44">
        <v>685</v>
      </c>
      <c r="C67" s="20" t="s">
        <v>79</v>
      </c>
      <c r="D67" s="46">
        <v>145854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145854</v>
      </c>
      <c r="O67" s="47">
        <f t="shared" si="10"/>
        <v>0.3705564927542123</v>
      </c>
      <c r="P67" s="9"/>
    </row>
    <row r="68" spans="1:16" ht="15">
      <c r="A68" s="12"/>
      <c r="B68" s="44">
        <v>694</v>
      </c>
      <c r="C68" s="20" t="s">
        <v>80</v>
      </c>
      <c r="D68" s="46">
        <v>0</v>
      </c>
      <c r="E68" s="46">
        <v>393592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393592</v>
      </c>
      <c r="O68" s="47">
        <f t="shared" si="10"/>
        <v>0.999959350419707</v>
      </c>
      <c r="P68" s="9"/>
    </row>
    <row r="69" spans="1:16" ht="15">
      <c r="A69" s="12"/>
      <c r="B69" s="44">
        <v>711</v>
      </c>
      <c r="C69" s="20" t="s">
        <v>81</v>
      </c>
      <c r="D69" s="46">
        <v>5855176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5855176</v>
      </c>
      <c r="O69" s="47">
        <f aca="true" t="shared" si="18" ref="O69:O78">(N69/O$80)</f>
        <v>14.875652933883458</v>
      </c>
      <c r="P69" s="9"/>
    </row>
    <row r="70" spans="1:16" ht="15">
      <c r="A70" s="12"/>
      <c r="B70" s="44">
        <v>712</v>
      </c>
      <c r="C70" s="20" t="s">
        <v>82</v>
      </c>
      <c r="D70" s="46">
        <v>0</v>
      </c>
      <c r="E70" s="46">
        <v>424777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424777</v>
      </c>
      <c r="O70" s="47">
        <f t="shared" si="18"/>
        <v>1.079187923009695</v>
      </c>
      <c r="P70" s="9"/>
    </row>
    <row r="71" spans="1:16" ht="15">
      <c r="A71" s="12"/>
      <c r="B71" s="44">
        <v>713</v>
      </c>
      <c r="C71" s="20" t="s">
        <v>83</v>
      </c>
      <c r="D71" s="46">
        <v>717731</v>
      </c>
      <c r="E71" s="46">
        <v>1020681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1738412</v>
      </c>
      <c r="O71" s="47">
        <f t="shared" si="18"/>
        <v>4.41660738602874</v>
      </c>
      <c r="P71" s="9"/>
    </row>
    <row r="72" spans="1:16" ht="15">
      <c r="A72" s="12"/>
      <c r="B72" s="44">
        <v>714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317796</v>
      </c>
      <c r="M72" s="46">
        <v>0</v>
      </c>
      <c r="N72" s="46">
        <f t="shared" si="17"/>
        <v>317796</v>
      </c>
      <c r="O72" s="47">
        <f t="shared" si="18"/>
        <v>0.8073921261762972</v>
      </c>
      <c r="P72" s="9"/>
    </row>
    <row r="73" spans="1:16" ht="15">
      <c r="A73" s="12"/>
      <c r="B73" s="44">
        <v>719</v>
      </c>
      <c r="C73" s="20" t="s">
        <v>87</v>
      </c>
      <c r="D73" s="46">
        <v>13064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13064</v>
      </c>
      <c r="O73" s="47">
        <f t="shared" si="18"/>
        <v>0.03319038230930266</v>
      </c>
      <c r="P73" s="9"/>
    </row>
    <row r="74" spans="1:16" ht="15">
      <c r="A74" s="12"/>
      <c r="B74" s="44">
        <v>724</v>
      </c>
      <c r="C74" s="20" t="s">
        <v>88</v>
      </c>
      <c r="D74" s="46">
        <v>0</v>
      </c>
      <c r="E74" s="46">
        <v>901492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901492</v>
      </c>
      <c r="O74" s="47">
        <f t="shared" si="18"/>
        <v>2.2903294648482753</v>
      </c>
      <c r="P74" s="9"/>
    </row>
    <row r="75" spans="1:16" ht="15">
      <c r="A75" s="12"/>
      <c r="B75" s="44">
        <v>744</v>
      </c>
      <c r="C75" s="20" t="s">
        <v>90</v>
      </c>
      <c r="D75" s="46">
        <v>2965</v>
      </c>
      <c r="E75" s="46">
        <v>623085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626050</v>
      </c>
      <c r="O75" s="47">
        <f t="shared" si="18"/>
        <v>1.5905418589053069</v>
      </c>
      <c r="P75" s="9"/>
    </row>
    <row r="76" spans="1:16" ht="15">
      <c r="A76" s="12"/>
      <c r="B76" s="44">
        <v>752</v>
      </c>
      <c r="C76" s="20" t="s">
        <v>91</v>
      </c>
      <c r="D76" s="46">
        <v>40288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40288</v>
      </c>
      <c r="O76" s="47">
        <f t="shared" si="18"/>
        <v>0.10235564317798419</v>
      </c>
      <c r="P76" s="9"/>
    </row>
    <row r="77" spans="1:16" ht="15.75" thickBot="1">
      <c r="A77" s="12"/>
      <c r="B77" s="44">
        <v>764</v>
      </c>
      <c r="C77" s="20" t="s">
        <v>92</v>
      </c>
      <c r="D77" s="46">
        <v>350</v>
      </c>
      <c r="E77" s="46">
        <v>1388425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1388775</v>
      </c>
      <c r="O77" s="47">
        <f t="shared" si="18"/>
        <v>3.5283200544704374</v>
      </c>
      <c r="P77" s="9"/>
    </row>
    <row r="78" spans="1:119" ht="16.5" thickBot="1">
      <c r="A78" s="14" t="s">
        <v>10</v>
      </c>
      <c r="B78" s="23"/>
      <c r="C78" s="22"/>
      <c r="D78" s="15">
        <f aca="true" t="shared" si="19" ref="D78:M78">SUM(D5,D13,D22,D30,D34,D39,D45,D50,D55)</f>
        <v>275208430</v>
      </c>
      <c r="E78" s="15">
        <f t="shared" si="19"/>
        <v>229254292</v>
      </c>
      <c r="F78" s="15">
        <f t="shared" si="19"/>
        <v>57917797</v>
      </c>
      <c r="G78" s="15">
        <f t="shared" si="19"/>
        <v>175510126</v>
      </c>
      <c r="H78" s="15">
        <f t="shared" si="19"/>
        <v>37517</v>
      </c>
      <c r="I78" s="15">
        <f t="shared" si="19"/>
        <v>169425099</v>
      </c>
      <c r="J78" s="15">
        <f t="shared" si="19"/>
        <v>103430012</v>
      </c>
      <c r="K78" s="15">
        <f t="shared" si="19"/>
        <v>0</v>
      </c>
      <c r="L78" s="15">
        <f t="shared" si="19"/>
        <v>317796</v>
      </c>
      <c r="M78" s="15">
        <f t="shared" si="19"/>
        <v>0</v>
      </c>
      <c r="N78" s="15">
        <f>SUM(D78:M78)</f>
        <v>1011101069</v>
      </c>
      <c r="O78" s="37">
        <f t="shared" si="18"/>
        <v>2568.802130546127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103</v>
      </c>
      <c r="M80" s="48"/>
      <c r="N80" s="48"/>
      <c r="O80" s="41">
        <v>393608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91195330</v>
      </c>
      <c r="E5" s="26">
        <f t="shared" si="0"/>
        <v>4552640</v>
      </c>
      <c r="F5" s="26">
        <f t="shared" si="0"/>
        <v>47883056</v>
      </c>
      <c r="G5" s="26">
        <f t="shared" si="0"/>
        <v>7660649</v>
      </c>
      <c r="H5" s="26">
        <f t="shared" si="0"/>
        <v>0</v>
      </c>
      <c r="I5" s="26">
        <f t="shared" si="0"/>
        <v>17844059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169135734</v>
      </c>
      <c r="O5" s="32">
        <f aca="true" t="shared" si="1" ref="O5:O36">(N5/O$82)</f>
        <v>436.52324750103884</v>
      </c>
      <c r="P5" s="6"/>
    </row>
    <row r="6" spans="1:16" ht="15">
      <c r="A6" s="12"/>
      <c r="B6" s="44">
        <v>511</v>
      </c>
      <c r="C6" s="20" t="s">
        <v>20</v>
      </c>
      <c r="D6" s="46">
        <v>625497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625497</v>
      </c>
      <c r="O6" s="47">
        <f t="shared" si="1"/>
        <v>1.6143482827949136</v>
      </c>
      <c r="P6" s="9"/>
    </row>
    <row r="7" spans="1:16" ht="15">
      <c r="A7" s="12"/>
      <c r="B7" s="44">
        <v>512</v>
      </c>
      <c r="C7" s="20" t="s">
        <v>21</v>
      </c>
      <c r="D7" s="46">
        <v>16706649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16706649</v>
      </c>
      <c r="O7" s="47">
        <f t="shared" si="1"/>
        <v>43.11827254872103</v>
      </c>
      <c r="P7" s="9"/>
    </row>
    <row r="8" spans="1:16" ht="15">
      <c r="A8" s="12"/>
      <c r="B8" s="44">
        <v>513</v>
      </c>
      <c r="C8" s="20" t="s">
        <v>22</v>
      </c>
      <c r="D8" s="46">
        <v>51666780</v>
      </c>
      <c r="E8" s="46">
        <v>780934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52447714</v>
      </c>
      <c r="O8" s="47">
        <f t="shared" si="1"/>
        <v>135.36256294181865</v>
      </c>
      <c r="P8" s="9"/>
    </row>
    <row r="9" spans="1:16" ht="15">
      <c r="A9" s="12"/>
      <c r="B9" s="44">
        <v>514</v>
      </c>
      <c r="C9" s="20" t="s">
        <v>23</v>
      </c>
      <c r="D9" s="46">
        <v>3056593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3056593</v>
      </c>
      <c r="O9" s="47">
        <f t="shared" si="1"/>
        <v>7.888775902606972</v>
      </c>
      <c r="P9" s="9"/>
    </row>
    <row r="10" spans="1:16" ht="15">
      <c r="A10" s="12"/>
      <c r="B10" s="44">
        <v>515</v>
      </c>
      <c r="C10" s="20" t="s">
        <v>24</v>
      </c>
      <c r="D10" s="46">
        <v>2911522</v>
      </c>
      <c r="E10" s="46">
        <v>1107985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4019507</v>
      </c>
      <c r="O10" s="47">
        <f t="shared" si="1"/>
        <v>10.373965379741446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47883056</v>
      </c>
      <c r="G11" s="46">
        <v>0</v>
      </c>
      <c r="H11" s="46">
        <v>0</v>
      </c>
      <c r="I11" s="46">
        <v>17844059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65727115</v>
      </c>
      <c r="O11" s="47">
        <f t="shared" si="1"/>
        <v>169.63543427596585</v>
      </c>
      <c r="P11" s="9"/>
    </row>
    <row r="12" spans="1:16" ht="15">
      <c r="A12" s="12"/>
      <c r="B12" s="44">
        <v>519</v>
      </c>
      <c r="C12" s="20" t="s">
        <v>26</v>
      </c>
      <c r="D12" s="46">
        <v>16228289</v>
      </c>
      <c r="E12" s="46">
        <v>2663721</v>
      </c>
      <c r="F12" s="46">
        <v>0</v>
      </c>
      <c r="G12" s="46">
        <v>7660649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26552659</v>
      </c>
      <c r="O12" s="47">
        <f t="shared" si="1"/>
        <v>68.52988816938995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91498695</v>
      </c>
      <c r="E13" s="31">
        <f t="shared" si="3"/>
        <v>77072827</v>
      </c>
      <c r="F13" s="31">
        <f t="shared" si="3"/>
        <v>0</v>
      </c>
      <c r="G13" s="31">
        <f t="shared" si="3"/>
        <v>4925211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173496733</v>
      </c>
      <c r="O13" s="43">
        <f t="shared" si="1"/>
        <v>447.7785712626561</v>
      </c>
      <c r="P13" s="10"/>
    </row>
    <row r="14" spans="1:16" ht="15">
      <c r="A14" s="12"/>
      <c r="B14" s="44">
        <v>521</v>
      </c>
      <c r="C14" s="20" t="s">
        <v>28</v>
      </c>
      <c r="D14" s="46">
        <v>59734976</v>
      </c>
      <c r="E14" s="46">
        <v>283777</v>
      </c>
      <c r="F14" s="46">
        <v>0</v>
      </c>
      <c r="G14" s="46">
        <v>302986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60321739</v>
      </c>
      <c r="O14" s="47">
        <f t="shared" si="1"/>
        <v>155.6846727799701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30647853</v>
      </c>
      <c r="F15" s="46">
        <v>0</v>
      </c>
      <c r="G15" s="46">
        <v>2811760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33459613</v>
      </c>
      <c r="O15" s="47">
        <f t="shared" si="1"/>
        <v>86.35607970866745</v>
      </c>
      <c r="P15" s="9"/>
    </row>
    <row r="16" spans="1:16" ht="15">
      <c r="A16" s="12"/>
      <c r="B16" s="44">
        <v>523</v>
      </c>
      <c r="C16" s="20" t="s">
        <v>30</v>
      </c>
      <c r="D16" s="46">
        <v>23874960</v>
      </c>
      <c r="E16" s="46">
        <v>1079591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24954551</v>
      </c>
      <c r="O16" s="47">
        <f t="shared" si="1"/>
        <v>64.40532337448155</v>
      </c>
      <c r="P16" s="9"/>
    </row>
    <row r="17" spans="1:16" ht="15">
      <c r="A17" s="12"/>
      <c r="B17" s="44">
        <v>524</v>
      </c>
      <c r="C17" s="20" t="s">
        <v>31</v>
      </c>
      <c r="D17" s="46">
        <v>0</v>
      </c>
      <c r="E17" s="46">
        <v>13321322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13321322</v>
      </c>
      <c r="O17" s="47">
        <f t="shared" si="1"/>
        <v>34.381065449167785</v>
      </c>
      <c r="P17" s="9"/>
    </row>
    <row r="18" spans="1:16" ht="15">
      <c r="A18" s="12"/>
      <c r="B18" s="44">
        <v>525</v>
      </c>
      <c r="C18" s="20" t="s">
        <v>32</v>
      </c>
      <c r="D18" s="46">
        <v>3220163</v>
      </c>
      <c r="E18" s="46">
        <v>1525497</v>
      </c>
      <c r="F18" s="46">
        <v>0</v>
      </c>
      <c r="G18" s="46">
        <v>1618113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6363773</v>
      </c>
      <c r="O18" s="47">
        <f t="shared" si="1"/>
        <v>16.424293025620642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29715840</v>
      </c>
      <c r="F19" s="46">
        <v>0</v>
      </c>
      <c r="G19" s="46">
        <v>192352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29908192</v>
      </c>
      <c r="O19" s="47">
        <f t="shared" si="1"/>
        <v>77.19019978784962</v>
      </c>
      <c r="P19" s="9"/>
    </row>
    <row r="20" spans="1:16" ht="15">
      <c r="A20" s="12"/>
      <c r="B20" s="44">
        <v>527</v>
      </c>
      <c r="C20" s="20" t="s">
        <v>34</v>
      </c>
      <c r="D20" s="46">
        <v>2467279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2467279</v>
      </c>
      <c r="O20" s="47">
        <f t="shared" si="1"/>
        <v>6.367812502419598</v>
      </c>
      <c r="P20" s="9"/>
    </row>
    <row r="21" spans="1:16" ht="15">
      <c r="A21" s="12"/>
      <c r="B21" s="44">
        <v>529</v>
      </c>
      <c r="C21" s="20" t="s">
        <v>35</v>
      </c>
      <c r="D21" s="46">
        <v>2201317</v>
      </c>
      <c r="E21" s="46">
        <v>498947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2700264</v>
      </c>
      <c r="O21" s="47">
        <f t="shared" si="1"/>
        <v>6.969124634479341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5601753</v>
      </c>
      <c r="E22" s="31">
        <f t="shared" si="5"/>
        <v>3861943</v>
      </c>
      <c r="F22" s="31">
        <f t="shared" si="5"/>
        <v>0</v>
      </c>
      <c r="G22" s="31">
        <f t="shared" si="5"/>
        <v>30686610</v>
      </c>
      <c r="H22" s="31">
        <f t="shared" si="5"/>
        <v>0</v>
      </c>
      <c r="I22" s="31">
        <f t="shared" si="5"/>
        <v>130194560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170344866</v>
      </c>
      <c r="O22" s="43">
        <f t="shared" si="1"/>
        <v>439.6439022249981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3567259</v>
      </c>
      <c r="H23" s="46">
        <v>0</v>
      </c>
      <c r="I23" s="46">
        <v>56969261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60536520</v>
      </c>
      <c r="O23" s="47">
        <f t="shared" si="1"/>
        <v>156.23900211892294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35226052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35226052</v>
      </c>
      <c r="O24" s="47">
        <f t="shared" si="1"/>
        <v>90.9150908091395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5669410</v>
      </c>
      <c r="H25" s="46">
        <v>0</v>
      </c>
      <c r="I25" s="46">
        <v>19998565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25667975</v>
      </c>
      <c r="O25" s="47">
        <f t="shared" si="1"/>
        <v>66.24660288390315</v>
      </c>
      <c r="P25" s="9"/>
    </row>
    <row r="26" spans="1:16" ht="15">
      <c r="A26" s="12"/>
      <c r="B26" s="44">
        <v>536</v>
      </c>
      <c r="C26" s="20" t="s">
        <v>40</v>
      </c>
      <c r="D26" s="46">
        <v>0</v>
      </c>
      <c r="E26" s="46">
        <v>136784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136784</v>
      </c>
      <c r="O26" s="47">
        <f t="shared" si="1"/>
        <v>0.35302649815078163</v>
      </c>
      <c r="P26" s="9"/>
    </row>
    <row r="27" spans="1:16" ht="15">
      <c r="A27" s="12"/>
      <c r="B27" s="44">
        <v>537</v>
      </c>
      <c r="C27" s="20" t="s">
        <v>41</v>
      </c>
      <c r="D27" s="46">
        <v>5456031</v>
      </c>
      <c r="E27" s="46">
        <v>3707850</v>
      </c>
      <c r="F27" s="46">
        <v>0</v>
      </c>
      <c r="G27" s="46">
        <v>21449941</v>
      </c>
      <c r="H27" s="46">
        <v>0</v>
      </c>
      <c r="I27" s="46">
        <v>2416205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33030027</v>
      </c>
      <c r="O27" s="47">
        <f t="shared" si="1"/>
        <v>85.2473590890438</v>
      </c>
      <c r="P27" s="9"/>
    </row>
    <row r="28" spans="1:16" ht="15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15584477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15584477</v>
      </c>
      <c r="O28" s="47">
        <f t="shared" si="1"/>
        <v>40.22205331633377</v>
      </c>
      <c r="P28" s="9"/>
    </row>
    <row r="29" spans="1:16" ht="15">
      <c r="A29" s="12"/>
      <c r="B29" s="44">
        <v>539</v>
      </c>
      <c r="C29" s="20" t="s">
        <v>43</v>
      </c>
      <c r="D29" s="46">
        <v>145722</v>
      </c>
      <c r="E29" s="46">
        <v>17309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163031</v>
      </c>
      <c r="O29" s="47">
        <f t="shared" si="1"/>
        <v>0.42076750950418235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609094</v>
      </c>
      <c r="E30" s="31">
        <f t="shared" si="7"/>
        <v>18306336</v>
      </c>
      <c r="F30" s="31">
        <f t="shared" si="7"/>
        <v>0</v>
      </c>
      <c r="G30" s="31">
        <f t="shared" si="7"/>
        <v>81139480</v>
      </c>
      <c r="H30" s="31">
        <f t="shared" si="7"/>
        <v>0</v>
      </c>
      <c r="I30" s="31">
        <f t="shared" si="7"/>
        <v>19857174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119912084</v>
      </c>
      <c r="O30" s="43">
        <f t="shared" si="1"/>
        <v>309.48168718916224</v>
      </c>
      <c r="P30" s="10"/>
    </row>
    <row r="31" spans="1:16" ht="15">
      <c r="A31" s="12"/>
      <c r="B31" s="44">
        <v>541</v>
      </c>
      <c r="C31" s="20" t="s">
        <v>45</v>
      </c>
      <c r="D31" s="46">
        <v>609094</v>
      </c>
      <c r="E31" s="46">
        <v>18298861</v>
      </c>
      <c r="F31" s="46">
        <v>0</v>
      </c>
      <c r="G31" s="46">
        <v>79543296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98451251</v>
      </c>
      <c r="O31" s="47">
        <f t="shared" si="1"/>
        <v>254.0933177790797</v>
      </c>
      <c r="P31" s="9"/>
    </row>
    <row r="32" spans="1:16" ht="15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1596184</v>
      </c>
      <c r="H32" s="46">
        <v>0</v>
      </c>
      <c r="I32" s="46">
        <v>19857174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21453358</v>
      </c>
      <c r="O32" s="47">
        <f t="shared" si="1"/>
        <v>55.36907714582887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7475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7475</v>
      </c>
      <c r="O33" s="47">
        <f t="shared" si="1"/>
        <v>0.01929226425369263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812558</v>
      </c>
      <c r="E34" s="31">
        <f t="shared" si="9"/>
        <v>11450712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12263270</v>
      </c>
      <c r="O34" s="43">
        <f t="shared" si="1"/>
        <v>31.650333840050997</v>
      </c>
      <c r="P34" s="10"/>
    </row>
    <row r="35" spans="1:16" ht="15">
      <c r="A35" s="13"/>
      <c r="B35" s="45">
        <v>552</v>
      </c>
      <c r="C35" s="21" t="s">
        <v>48</v>
      </c>
      <c r="D35" s="46">
        <v>0</v>
      </c>
      <c r="E35" s="46">
        <v>3138688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3138688</v>
      </c>
      <c r="O35" s="47">
        <f t="shared" si="1"/>
        <v>8.100655291758397</v>
      </c>
      <c r="P35" s="9"/>
    </row>
    <row r="36" spans="1:16" ht="15">
      <c r="A36" s="13"/>
      <c r="B36" s="45">
        <v>553</v>
      </c>
      <c r="C36" s="21" t="s">
        <v>49</v>
      </c>
      <c r="D36" s="46">
        <v>519946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519946</v>
      </c>
      <c r="O36" s="47">
        <f t="shared" si="1"/>
        <v>1.3419311879131062</v>
      </c>
      <c r="P36" s="9"/>
    </row>
    <row r="37" spans="1:16" ht="15">
      <c r="A37" s="13"/>
      <c r="B37" s="45">
        <v>554</v>
      </c>
      <c r="C37" s="21" t="s">
        <v>50</v>
      </c>
      <c r="D37" s="46">
        <v>9542</v>
      </c>
      <c r="E37" s="46">
        <v>6386505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6396047</v>
      </c>
      <c r="O37" s="47">
        <f aca="true" t="shared" si="10" ref="O37:O68">(N37/O$82)</f>
        <v>16.507589150908093</v>
      </c>
      <c r="P37" s="9"/>
    </row>
    <row r="38" spans="1:16" ht="15">
      <c r="A38" s="13"/>
      <c r="B38" s="45">
        <v>559</v>
      </c>
      <c r="C38" s="21" t="s">
        <v>51</v>
      </c>
      <c r="D38" s="46">
        <v>283070</v>
      </c>
      <c r="E38" s="46">
        <v>1925519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2208589</v>
      </c>
      <c r="O38" s="47">
        <f t="shared" si="10"/>
        <v>5.700158209471405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9010000</v>
      </c>
      <c r="E39" s="31">
        <f t="shared" si="11"/>
        <v>13510697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22520697</v>
      </c>
      <c r="O39" s="43">
        <f t="shared" si="10"/>
        <v>58.12377761890874</v>
      </c>
      <c r="P39" s="10"/>
    </row>
    <row r="40" spans="1:16" ht="15">
      <c r="A40" s="12"/>
      <c r="B40" s="44">
        <v>562</v>
      </c>
      <c r="C40" s="20" t="s">
        <v>53</v>
      </c>
      <c r="D40" s="46">
        <v>3684019</v>
      </c>
      <c r="E40" s="46">
        <v>2970895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6654914</v>
      </c>
      <c r="O40" s="47">
        <f t="shared" si="10"/>
        <v>17.175700264026574</v>
      </c>
      <c r="P40" s="9"/>
    </row>
    <row r="41" spans="1:16" ht="15">
      <c r="A41" s="12"/>
      <c r="B41" s="44">
        <v>563</v>
      </c>
      <c r="C41" s="20" t="s">
        <v>54</v>
      </c>
      <c r="D41" s="46">
        <v>1536540</v>
      </c>
      <c r="E41" s="46">
        <v>2128617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3665157</v>
      </c>
      <c r="O41" s="47">
        <f t="shared" si="10"/>
        <v>9.459421722444324</v>
      </c>
      <c r="P41" s="9"/>
    </row>
    <row r="42" spans="1:16" ht="15">
      <c r="A42" s="12"/>
      <c r="B42" s="44">
        <v>564</v>
      </c>
      <c r="C42" s="20" t="s">
        <v>55</v>
      </c>
      <c r="D42" s="46">
        <v>147206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147206</v>
      </c>
      <c r="O42" s="47">
        <f t="shared" si="10"/>
        <v>0.3799246891945254</v>
      </c>
      <c r="P42" s="9"/>
    </row>
    <row r="43" spans="1:16" ht="15">
      <c r="A43" s="12"/>
      <c r="B43" s="44">
        <v>565</v>
      </c>
      <c r="C43" s="20" t="s">
        <v>56</v>
      </c>
      <c r="D43" s="46">
        <v>0</v>
      </c>
      <c r="E43" s="46">
        <v>147012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147012</v>
      </c>
      <c r="O43" s="47">
        <f t="shared" si="10"/>
        <v>0.37942399364065027</v>
      </c>
      <c r="P43" s="9"/>
    </row>
    <row r="44" spans="1:16" ht="15">
      <c r="A44" s="12"/>
      <c r="B44" s="44">
        <v>569</v>
      </c>
      <c r="C44" s="20" t="s">
        <v>57</v>
      </c>
      <c r="D44" s="46">
        <v>3642235</v>
      </c>
      <c r="E44" s="46">
        <v>8264173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11906408</v>
      </c>
      <c r="O44" s="47">
        <f t="shared" si="10"/>
        <v>30.72930694960267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34122676</v>
      </c>
      <c r="E45" s="31">
        <f t="shared" si="13"/>
        <v>5509701</v>
      </c>
      <c r="F45" s="31">
        <f t="shared" si="13"/>
        <v>0</v>
      </c>
      <c r="G45" s="31">
        <f t="shared" si="13"/>
        <v>13934579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53566956</v>
      </c>
      <c r="O45" s="43">
        <f t="shared" si="10"/>
        <v>138.25122012279945</v>
      </c>
      <c r="P45" s="9"/>
    </row>
    <row r="46" spans="1:16" ht="15">
      <c r="A46" s="12"/>
      <c r="B46" s="44">
        <v>571</v>
      </c>
      <c r="C46" s="20" t="s">
        <v>59</v>
      </c>
      <c r="D46" s="46">
        <v>11052050</v>
      </c>
      <c r="E46" s="46">
        <v>289523</v>
      </c>
      <c r="F46" s="46">
        <v>0</v>
      </c>
      <c r="G46" s="46">
        <v>266291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11607864</v>
      </c>
      <c r="O46" s="47">
        <f t="shared" si="10"/>
        <v>29.95879327209706</v>
      </c>
      <c r="P46" s="9"/>
    </row>
    <row r="47" spans="1:16" ht="15">
      <c r="A47" s="12"/>
      <c r="B47" s="44">
        <v>572</v>
      </c>
      <c r="C47" s="20" t="s">
        <v>60</v>
      </c>
      <c r="D47" s="46">
        <v>21771116</v>
      </c>
      <c r="E47" s="46">
        <v>3820425</v>
      </c>
      <c r="F47" s="46">
        <v>0</v>
      </c>
      <c r="G47" s="46">
        <v>13668288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39259829</v>
      </c>
      <c r="O47" s="47">
        <f t="shared" si="10"/>
        <v>101.32588570204486</v>
      </c>
      <c r="P47" s="9"/>
    </row>
    <row r="48" spans="1:16" ht="15">
      <c r="A48" s="12"/>
      <c r="B48" s="44">
        <v>573</v>
      </c>
      <c r="C48" s="20" t="s">
        <v>61</v>
      </c>
      <c r="D48" s="46">
        <v>664584</v>
      </c>
      <c r="E48" s="46">
        <v>1390753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2055337</v>
      </c>
      <c r="O48" s="47">
        <f t="shared" si="10"/>
        <v>5.304629369149411</v>
      </c>
      <c r="P48" s="9"/>
    </row>
    <row r="49" spans="1:16" ht="15">
      <c r="A49" s="12"/>
      <c r="B49" s="44">
        <v>579</v>
      </c>
      <c r="C49" s="20" t="s">
        <v>62</v>
      </c>
      <c r="D49" s="46">
        <v>634926</v>
      </c>
      <c r="E49" s="46">
        <v>9000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643926</v>
      </c>
      <c r="O49" s="47">
        <f t="shared" si="10"/>
        <v>1.661911779508131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SUM(D51:D54)</f>
        <v>57203145</v>
      </c>
      <c r="E50" s="31">
        <f t="shared" si="14"/>
        <v>96826043</v>
      </c>
      <c r="F50" s="31">
        <f t="shared" si="14"/>
        <v>136275</v>
      </c>
      <c r="G50" s="31">
        <f t="shared" si="14"/>
        <v>6513801</v>
      </c>
      <c r="H50" s="31">
        <f t="shared" si="14"/>
        <v>45239</v>
      </c>
      <c r="I50" s="31">
        <f t="shared" si="14"/>
        <v>2148870</v>
      </c>
      <c r="J50" s="31">
        <f t="shared" si="14"/>
        <v>88773800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251647173</v>
      </c>
      <c r="O50" s="43">
        <f t="shared" si="10"/>
        <v>649.4774261151445</v>
      </c>
      <c r="P50" s="9"/>
    </row>
    <row r="51" spans="1:16" ht="15">
      <c r="A51" s="12"/>
      <c r="B51" s="44">
        <v>581</v>
      </c>
      <c r="C51" s="20" t="s">
        <v>63</v>
      </c>
      <c r="D51" s="46">
        <v>57203145</v>
      </c>
      <c r="E51" s="46">
        <v>93396204</v>
      </c>
      <c r="F51" s="46">
        <v>136275</v>
      </c>
      <c r="G51" s="46">
        <v>6513801</v>
      </c>
      <c r="H51" s="46">
        <v>45239</v>
      </c>
      <c r="I51" s="46">
        <v>2148870</v>
      </c>
      <c r="J51" s="46">
        <v>1102662</v>
      </c>
      <c r="K51" s="46">
        <v>0</v>
      </c>
      <c r="L51" s="46">
        <v>0</v>
      </c>
      <c r="M51" s="46">
        <v>0</v>
      </c>
      <c r="N51" s="46">
        <f>SUM(D51:M51)</f>
        <v>160546196</v>
      </c>
      <c r="O51" s="47">
        <f t="shared" si="10"/>
        <v>414.3544666430944</v>
      </c>
      <c r="P51" s="9"/>
    </row>
    <row r="52" spans="1:16" ht="15">
      <c r="A52" s="12"/>
      <c r="B52" s="44">
        <v>586</v>
      </c>
      <c r="C52" s="20" t="s">
        <v>64</v>
      </c>
      <c r="D52" s="46">
        <v>0</v>
      </c>
      <c r="E52" s="46">
        <v>2340565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65">SUM(D52:M52)</f>
        <v>2340565</v>
      </c>
      <c r="O52" s="47">
        <f t="shared" si="10"/>
        <v>6.040775716781818</v>
      </c>
      <c r="P52" s="9"/>
    </row>
    <row r="53" spans="1:16" ht="15">
      <c r="A53" s="12"/>
      <c r="B53" s="44">
        <v>587</v>
      </c>
      <c r="C53" s="20" t="s">
        <v>65</v>
      </c>
      <c r="D53" s="46">
        <v>0</v>
      </c>
      <c r="E53" s="46">
        <v>1089274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1089274</v>
      </c>
      <c r="O53" s="47">
        <f t="shared" si="10"/>
        <v>2.811312622431677</v>
      </c>
      <c r="P53" s="9"/>
    </row>
    <row r="54" spans="1:16" ht="15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87671138</v>
      </c>
      <c r="K54" s="46">
        <v>0</v>
      </c>
      <c r="L54" s="46">
        <v>0</v>
      </c>
      <c r="M54" s="46">
        <v>0</v>
      </c>
      <c r="N54" s="46">
        <f t="shared" si="15"/>
        <v>87671138</v>
      </c>
      <c r="O54" s="47">
        <f t="shared" si="10"/>
        <v>226.2708711328366</v>
      </c>
      <c r="P54" s="9"/>
    </row>
    <row r="55" spans="1:16" ht="15.75">
      <c r="A55" s="28" t="s">
        <v>67</v>
      </c>
      <c r="B55" s="29"/>
      <c r="C55" s="30"/>
      <c r="D55" s="31">
        <f aca="true" t="shared" si="16" ref="D55:M55">SUM(D56:D79)</f>
        <v>10967346</v>
      </c>
      <c r="E55" s="31">
        <f t="shared" si="16"/>
        <v>10514760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267040</v>
      </c>
      <c r="M55" s="31">
        <f t="shared" si="16"/>
        <v>0</v>
      </c>
      <c r="N55" s="31">
        <f>SUM(D55:M55)</f>
        <v>21749146</v>
      </c>
      <c r="O55" s="43">
        <f t="shared" si="10"/>
        <v>56.13247784938355</v>
      </c>
      <c r="P55" s="9"/>
    </row>
    <row r="56" spans="1:16" ht="15">
      <c r="A56" s="12"/>
      <c r="B56" s="44">
        <v>601</v>
      </c>
      <c r="C56" s="20" t="s">
        <v>68</v>
      </c>
      <c r="D56" s="46">
        <v>536586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536586</v>
      </c>
      <c r="O56" s="47">
        <f t="shared" si="10"/>
        <v>1.384877445730022</v>
      </c>
      <c r="P56" s="9"/>
    </row>
    <row r="57" spans="1:16" ht="15">
      <c r="A57" s="12"/>
      <c r="B57" s="44">
        <v>602</v>
      </c>
      <c r="C57" s="20" t="s">
        <v>69</v>
      </c>
      <c r="D57" s="46">
        <v>423514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423514</v>
      </c>
      <c r="O57" s="47">
        <f t="shared" si="10"/>
        <v>1.0930493649683453</v>
      </c>
      <c r="P57" s="9"/>
    </row>
    <row r="58" spans="1:16" ht="15">
      <c r="A58" s="12"/>
      <c r="B58" s="44">
        <v>603</v>
      </c>
      <c r="C58" s="20" t="s">
        <v>70</v>
      </c>
      <c r="D58" s="46">
        <v>391452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391452</v>
      </c>
      <c r="O58" s="47">
        <f t="shared" si="10"/>
        <v>1.010300391523276</v>
      </c>
      <c r="P58" s="9"/>
    </row>
    <row r="59" spans="1:16" ht="15">
      <c r="A59" s="12"/>
      <c r="B59" s="44">
        <v>604</v>
      </c>
      <c r="C59" s="20" t="s">
        <v>71</v>
      </c>
      <c r="D59" s="46">
        <v>1054623</v>
      </c>
      <c r="E59" s="46">
        <v>1800606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2855229</v>
      </c>
      <c r="O59" s="47">
        <f t="shared" si="10"/>
        <v>7.369074564923953</v>
      </c>
      <c r="P59" s="9"/>
    </row>
    <row r="60" spans="1:16" ht="15">
      <c r="A60" s="12"/>
      <c r="B60" s="44">
        <v>608</v>
      </c>
      <c r="C60" s="20" t="s">
        <v>72</v>
      </c>
      <c r="D60" s="46">
        <v>3412</v>
      </c>
      <c r="E60" s="46">
        <v>113186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116598</v>
      </c>
      <c r="O60" s="47">
        <f t="shared" si="10"/>
        <v>0.3009283514986024</v>
      </c>
      <c r="P60" s="9"/>
    </row>
    <row r="61" spans="1:16" ht="15">
      <c r="A61" s="12"/>
      <c r="B61" s="44">
        <v>614</v>
      </c>
      <c r="C61" s="20" t="s">
        <v>73</v>
      </c>
      <c r="D61" s="46">
        <v>29494</v>
      </c>
      <c r="E61" s="46">
        <v>1187893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1217387</v>
      </c>
      <c r="O61" s="47">
        <f t="shared" si="10"/>
        <v>3.141960094048175</v>
      </c>
      <c r="P61" s="9"/>
    </row>
    <row r="62" spans="1:16" ht="15">
      <c r="A62" s="12"/>
      <c r="B62" s="44">
        <v>622</v>
      </c>
      <c r="C62" s="20" t="s">
        <v>74</v>
      </c>
      <c r="D62" s="46">
        <v>521475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521475</v>
      </c>
      <c r="O62" s="47">
        <f t="shared" si="10"/>
        <v>1.3458773915310187</v>
      </c>
      <c r="P62" s="9"/>
    </row>
    <row r="63" spans="1:16" ht="15">
      <c r="A63" s="12"/>
      <c r="B63" s="44">
        <v>623</v>
      </c>
      <c r="C63" s="20" t="s">
        <v>75</v>
      </c>
      <c r="D63" s="46">
        <v>1338116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1338116</v>
      </c>
      <c r="O63" s="47">
        <f t="shared" si="10"/>
        <v>3.453550163758417</v>
      </c>
      <c r="P63" s="9"/>
    </row>
    <row r="64" spans="1:16" ht="15">
      <c r="A64" s="12"/>
      <c r="B64" s="44">
        <v>634</v>
      </c>
      <c r="C64" s="20" t="s">
        <v>76</v>
      </c>
      <c r="D64" s="46">
        <v>2166</v>
      </c>
      <c r="E64" s="46">
        <v>529231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531397</v>
      </c>
      <c r="O64" s="47">
        <f t="shared" si="10"/>
        <v>1.3714851301163213</v>
      </c>
      <c r="P64" s="9"/>
    </row>
    <row r="65" spans="1:16" ht="15">
      <c r="A65" s="12"/>
      <c r="B65" s="44">
        <v>654</v>
      </c>
      <c r="C65" s="20" t="s">
        <v>77</v>
      </c>
      <c r="D65" s="46">
        <v>6932</v>
      </c>
      <c r="E65" s="46">
        <v>1241927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1248859</v>
      </c>
      <c r="O65" s="47">
        <f t="shared" si="10"/>
        <v>3.223186333592284</v>
      </c>
      <c r="P65" s="9"/>
    </row>
    <row r="66" spans="1:16" ht="15">
      <c r="A66" s="12"/>
      <c r="B66" s="44">
        <v>674</v>
      </c>
      <c r="C66" s="20" t="s">
        <v>78</v>
      </c>
      <c r="D66" s="46">
        <v>0</v>
      </c>
      <c r="E66" s="46">
        <v>763528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763528</v>
      </c>
      <c r="O66" s="47">
        <f t="shared" si="10"/>
        <v>1.9705931693770469</v>
      </c>
      <c r="P66" s="9"/>
    </row>
    <row r="67" spans="1:16" ht="15">
      <c r="A67" s="12"/>
      <c r="B67" s="44">
        <v>682</v>
      </c>
      <c r="C67" s="20" t="s">
        <v>105</v>
      </c>
      <c r="D67" s="46">
        <v>70346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70346</v>
      </c>
      <c r="O67" s="47">
        <f t="shared" si="10"/>
        <v>0.18155633728297815</v>
      </c>
      <c r="P67" s="9"/>
    </row>
    <row r="68" spans="1:16" ht="15">
      <c r="A68" s="12"/>
      <c r="B68" s="44">
        <v>685</v>
      </c>
      <c r="C68" s="20" t="s">
        <v>79</v>
      </c>
      <c r="D68" s="46">
        <v>140047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140047</v>
      </c>
      <c r="O68" s="47">
        <f t="shared" si="10"/>
        <v>0.3614479908945675</v>
      </c>
      <c r="P68" s="9"/>
    </row>
    <row r="69" spans="1:16" ht="15">
      <c r="A69" s="12"/>
      <c r="B69" s="44">
        <v>694</v>
      </c>
      <c r="C69" s="20" t="s">
        <v>80</v>
      </c>
      <c r="D69" s="46">
        <v>0</v>
      </c>
      <c r="E69" s="46">
        <v>423266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423266</v>
      </c>
      <c r="O69" s="47">
        <f aca="true" t="shared" si="17" ref="O69:O80">(N69/O$82)</f>
        <v>1.0924093005489586</v>
      </c>
      <c r="P69" s="9"/>
    </row>
    <row r="70" spans="1:16" ht="15">
      <c r="A70" s="12"/>
      <c r="B70" s="44">
        <v>696</v>
      </c>
      <c r="C70" s="20" t="s">
        <v>106</v>
      </c>
      <c r="D70" s="46">
        <v>-250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-250</v>
      </c>
      <c r="O70" s="47">
        <f t="shared" si="17"/>
        <v>-0.0006452262292204893</v>
      </c>
      <c r="P70" s="9"/>
    </row>
    <row r="71" spans="1:16" ht="15">
      <c r="A71" s="12"/>
      <c r="B71" s="44">
        <v>711</v>
      </c>
      <c r="C71" s="20" t="s">
        <v>81</v>
      </c>
      <c r="D71" s="46">
        <v>5579287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8" ref="N71:N79">SUM(D71:M71)</f>
        <v>5579287</v>
      </c>
      <c r="O71" s="47">
        <f t="shared" si="17"/>
        <v>14.399609250995583</v>
      </c>
      <c r="P71" s="9"/>
    </row>
    <row r="72" spans="1:16" ht="15">
      <c r="A72" s="12"/>
      <c r="B72" s="44">
        <v>712</v>
      </c>
      <c r="C72" s="20" t="s">
        <v>82</v>
      </c>
      <c r="D72" s="46">
        <v>0</v>
      </c>
      <c r="E72" s="46">
        <v>360782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360782</v>
      </c>
      <c r="O72" s="47">
        <f t="shared" si="17"/>
        <v>0.9311440377225063</v>
      </c>
      <c r="P72" s="9"/>
    </row>
    <row r="73" spans="1:16" ht="15">
      <c r="A73" s="12"/>
      <c r="B73" s="44">
        <v>713</v>
      </c>
      <c r="C73" s="20" t="s">
        <v>83</v>
      </c>
      <c r="D73" s="46">
        <v>814706</v>
      </c>
      <c r="E73" s="46">
        <v>1348315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2163021</v>
      </c>
      <c r="O73" s="47">
        <f t="shared" si="17"/>
        <v>5.582551534218928</v>
      </c>
      <c r="P73" s="9"/>
    </row>
    <row r="74" spans="1:16" ht="15">
      <c r="A74" s="12"/>
      <c r="B74" s="44">
        <v>714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267040</v>
      </c>
      <c r="M74" s="46">
        <v>0</v>
      </c>
      <c r="N74" s="46">
        <f t="shared" si="18"/>
        <v>267040</v>
      </c>
      <c r="O74" s="47">
        <f t="shared" si="17"/>
        <v>0.6892048490041578</v>
      </c>
      <c r="P74" s="9"/>
    </row>
    <row r="75" spans="1:16" ht="15">
      <c r="A75" s="12"/>
      <c r="B75" s="44">
        <v>719</v>
      </c>
      <c r="C75" s="20" t="s">
        <v>87</v>
      </c>
      <c r="D75" s="46">
        <v>9637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9637</v>
      </c>
      <c r="O75" s="47">
        <f t="shared" si="17"/>
        <v>0.02487218068399142</v>
      </c>
      <c r="P75" s="9"/>
    </row>
    <row r="76" spans="1:16" ht="15">
      <c r="A76" s="12"/>
      <c r="B76" s="44">
        <v>724</v>
      </c>
      <c r="C76" s="20" t="s">
        <v>88</v>
      </c>
      <c r="D76" s="46">
        <v>0</v>
      </c>
      <c r="E76" s="46">
        <v>866605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866605</v>
      </c>
      <c r="O76" s="47">
        <f t="shared" si="17"/>
        <v>2.2366251054944883</v>
      </c>
      <c r="P76" s="9"/>
    </row>
    <row r="77" spans="1:16" ht="15">
      <c r="A77" s="12"/>
      <c r="B77" s="44">
        <v>744</v>
      </c>
      <c r="C77" s="20" t="s">
        <v>90</v>
      </c>
      <c r="D77" s="46">
        <v>643</v>
      </c>
      <c r="E77" s="46">
        <v>568868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569511</v>
      </c>
      <c r="O77" s="47">
        <f t="shared" si="17"/>
        <v>1.4698537401183602</v>
      </c>
      <c r="P77" s="9"/>
    </row>
    <row r="78" spans="1:16" ht="15">
      <c r="A78" s="12"/>
      <c r="B78" s="44">
        <v>752</v>
      </c>
      <c r="C78" s="20" t="s">
        <v>91</v>
      </c>
      <c r="D78" s="46">
        <v>44542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44542</v>
      </c>
      <c r="O78" s="47">
        <f t="shared" si="17"/>
        <v>0.11495866680775614</v>
      </c>
      <c r="P78" s="9"/>
    </row>
    <row r="79" spans="1:16" ht="15.75" thickBot="1">
      <c r="A79" s="12"/>
      <c r="B79" s="44">
        <v>764</v>
      </c>
      <c r="C79" s="20" t="s">
        <v>92</v>
      </c>
      <c r="D79" s="46">
        <v>618</v>
      </c>
      <c r="E79" s="46">
        <v>1310553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1311171</v>
      </c>
      <c r="O79" s="47">
        <f t="shared" si="17"/>
        <v>3.3840076807730326</v>
      </c>
      <c r="P79" s="9"/>
    </row>
    <row r="80" spans="1:119" ht="16.5" thickBot="1">
      <c r="A80" s="14" t="s">
        <v>10</v>
      </c>
      <c r="B80" s="23"/>
      <c r="C80" s="22"/>
      <c r="D80" s="15">
        <f aca="true" t="shared" si="19" ref="D80:M80">SUM(D5,D13,D22,D30,D34,D39,D45,D50,D55)</f>
        <v>301020597</v>
      </c>
      <c r="E80" s="15">
        <f t="shared" si="19"/>
        <v>241605659</v>
      </c>
      <c r="F80" s="15">
        <f t="shared" si="19"/>
        <v>48019331</v>
      </c>
      <c r="G80" s="15">
        <f t="shared" si="19"/>
        <v>144860330</v>
      </c>
      <c r="H80" s="15">
        <f t="shared" si="19"/>
        <v>45239</v>
      </c>
      <c r="I80" s="15">
        <f t="shared" si="19"/>
        <v>170044663</v>
      </c>
      <c r="J80" s="15">
        <f t="shared" si="19"/>
        <v>88773800</v>
      </c>
      <c r="K80" s="15">
        <f t="shared" si="19"/>
        <v>0</v>
      </c>
      <c r="L80" s="15">
        <f t="shared" si="19"/>
        <v>267040</v>
      </c>
      <c r="M80" s="15">
        <f t="shared" si="19"/>
        <v>0</v>
      </c>
      <c r="N80" s="15">
        <f>SUM(D80:M80)</f>
        <v>994636659</v>
      </c>
      <c r="O80" s="37">
        <f t="shared" si="17"/>
        <v>2567.0626437241426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107</v>
      </c>
      <c r="M82" s="48"/>
      <c r="N82" s="48"/>
      <c r="O82" s="41">
        <v>387461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69333162</v>
      </c>
      <c r="E5" s="26">
        <f t="shared" si="0"/>
        <v>45499741</v>
      </c>
      <c r="F5" s="26">
        <f t="shared" si="0"/>
        <v>36195486</v>
      </c>
      <c r="G5" s="26">
        <f t="shared" si="0"/>
        <v>17390124</v>
      </c>
      <c r="H5" s="26">
        <f t="shared" si="0"/>
        <v>0</v>
      </c>
      <c r="I5" s="26">
        <f t="shared" si="0"/>
        <v>17282515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185701028</v>
      </c>
      <c r="O5" s="32">
        <f aca="true" t="shared" si="1" ref="O5:O36">(N5/O$83)</f>
        <v>489.47780888066507</v>
      </c>
      <c r="P5" s="6"/>
    </row>
    <row r="6" spans="1:16" ht="15">
      <c r="A6" s="12"/>
      <c r="B6" s="44">
        <v>511</v>
      </c>
      <c r="C6" s="20" t="s">
        <v>20</v>
      </c>
      <c r="D6" s="46">
        <v>582689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582689</v>
      </c>
      <c r="O6" s="47">
        <f t="shared" si="1"/>
        <v>1.5358737539076297</v>
      </c>
      <c r="P6" s="9"/>
    </row>
    <row r="7" spans="1:16" ht="15">
      <c r="A7" s="12"/>
      <c r="B7" s="44">
        <v>512</v>
      </c>
      <c r="C7" s="20" t="s">
        <v>21</v>
      </c>
      <c r="D7" s="46">
        <v>13749801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13749801</v>
      </c>
      <c r="O7" s="47">
        <f t="shared" si="1"/>
        <v>36.242246682798</v>
      </c>
      <c r="P7" s="9"/>
    </row>
    <row r="8" spans="1:16" ht="15">
      <c r="A8" s="12"/>
      <c r="B8" s="44">
        <v>513</v>
      </c>
      <c r="C8" s="20" t="s">
        <v>22</v>
      </c>
      <c r="D8" s="46">
        <v>35954808</v>
      </c>
      <c r="E8" s="46">
        <v>42681255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78636063</v>
      </c>
      <c r="O8" s="47">
        <f t="shared" si="1"/>
        <v>207.27191567427369</v>
      </c>
      <c r="P8" s="9"/>
    </row>
    <row r="9" spans="1:16" ht="15">
      <c r="A9" s="12"/>
      <c r="B9" s="44">
        <v>514</v>
      </c>
      <c r="C9" s="20" t="s">
        <v>23</v>
      </c>
      <c r="D9" s="46">
        <v>2827673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2827673</v>
      </c>
      <c r="O9" s="47">
        <f t="shared" si="1"/>
        <v>7.453287680620792</v>
      </c>
      <c r="P9" s="9"/>
    </row>
    <row r="10" spans="1:16" ht="15">
      <c r="A10" s="12"/>
      <c r="B10" s="44">
        <v>515</v>
      </c>
      <c r="C10" s="20" t="s">
        <v>24</v>
      </c>
      <c r="D10" s="46">
        <v>2030679</v>
      </c>
      <c r="E10" s="46">
        <v>881632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2912311</v>
      </c>
      <c r="O10" s="47">
        <f t="shared" si="1"/>
        <v>7.676379729352163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36195486</v>
      </c>
      <c r="G11" s="46">
        <v>0</v>
      </c>
      <c r="H11" s="46">
        <v>0</v>
      </c>
      <c r="I11" s="46">
        <v>17282515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53478001</v>
      </c>
      <c r="O11" s="47">
        <f t="shared" si="1"/>
        <v>140.95934220029204</v>
      </c>
      <c r="P11" s="9"/>
    </row>
    <row r="12" spans="1:16" ht="15">
      <c r="A12" s="12"/>
      <c r="B12" s="44">
        <v>519</v>
      </c>
      <c r="C12" s="20" t="s">
        <v>26</v>
      </c>
      <c r="D12" s="46">
        <v>14187512</v>
      </c>
      <c r="E12" s="46">
        <v>1936854</v>
      </c>
      <c r="F12" s="46">
        <v>0</v>
      </c>
      <c r="G12" s="46">
        <v>17390124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33514490</v>
      </c>
      <c r="O12" s="47">
        <f t="shared" si="1"/>
        <v>88.33876315942075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82031542</v>
      </c>
      <c r="E13" s="31">
        <f t="shared" si="3"/>
        <v>70292312</v>
      </c>
      <c r="F13" s="31">
        <f t="shared" si="3"/>
        <v>0</v>
      </c>
      <c r="G13" s="31">
        <f t="shared" si="3"/>
        <v>7007651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159331505</v>
      </c>
      <c r="O13" s="43">
        <f t="shared" si="1"/>
        <v>419.97202058062237</v>
      </c>
      <c r="P13" s="10"/>
    </row>
    <row r="14" spans="1:16" ht="15">
      <c r="A14" s="12"/>
      <c r="B14" s="44">
        <v>521</v>
      </c>
      <c r="C14" s="20" t="s">
        <v>28</v>
      </c>
      <c r="D14" s="46">
        <v>54340032</v>
      </c>
      <c r="E14" s="46">
        <v>244011</v>
      </c>
      <c r="F14" s="46">
        <v>0</v>
      </c>
      <c r="G14" s="46">
        <v>281757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54865800</v>
      </c>
      <c r="O14" s="47">
        <f t="shared" si="1"/>
        <v>144.61735541111165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26879839</v>
      </c>
      <c r="F15" s="46">
        <v>0</v>
      </c>
      <c r="G15" s="46">
        <v>1671996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28551835</v>
      </c>
      <c r="O15" s="47">
        <f t="shared" si="1"/>
        <v>75.25800899347894</v>
      </c>
      <c r="P15" s="9"/>
    </row>
    <row r="16" spans="1:16" ht="15">
      <c r="A16" s="12"/>
      <c r="B16" s="44">
        <v>523</v>
      </c>
      <c r="C16" s="20" t="s">
        <v>30</v>
      </c>
      <c r="D16" s="46">
        <v>21035561</v>
      </c>
      <c r="E16" s="46">
        <v>1399332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22434893</v>
      </c>
      <c r="O16" s="47">
        <f t="shared" si="1"/>
        <v>59.13474139794299</v>
      </c>
      <c r="P16" s="9"/>
    </row>
    <row r="17" spans="1:16" ht="15">
      <c r="A17" s="12"/>
      <c r="B17" s="44">
        <v>524</v>
      </c>
      <c r="C17" s="20" t="s">
        <v>31</v>
      </c>
      <c r="D17" s="46">
        <v>0</v>
      </c>
      <c r="E17" s="46">
        <v>12658545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12658545</v>
      </c>
      <c r="O17" s="47">
        <f t="shared" si="1"/>
        <v>33.36587275228923</v>
      </c>
      <c r="P17" s="9"/>
    </row>
    <row r="18" spans="1:16" ht="15">
      <c r="A18" s="12"/>
      <c r="B18" s="44">
        <v>525</v>
      </c>
      <c r="C18" s="20" t="s">
        <v>32</v>
      </c>
      <c r="D18" s="46">
        <v>2626040</v>
      </c>
      <c r="E18" s="46">
        <v>2435577</v>
      </c>
      <c r="F18" s="46">
        <v>0</v>
      </c>
      <c r="G18" s="46">
        <v>4749969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9811586</v>
      </c>
      <c r="O18" s="47">
        <f t="shared" si="1"/>
        <v>25.86175030180344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26341266</v>
      </c>
      <c r="F19" s="46">
        <v>0</v>
      </c>
      <c r="G19" s="46">
        <v>303929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26645195</v>
      </c>
      <c r="O19" s="47">
        <f t="shared" si="1"/>
        <v>70.2324150074067</v>
      </c>
      <c r="P19" s="9"/>
    </row>
    <row r="20" spans="1:16" ht="15">
      <c r="A20" s="12"/>
      <c r="B20" s="44">
        <v>527</v>
      </c>
      <c r="C20" s="20" t="s">
        <v>34</v>
      </c>
      <c r="D20" s="46">
        <v>2244651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2244651</v>
      </c>
      <c r="O20" s="47">
        <f t="shared" si="1"/>
        <v>5.916536192690295</v>
      </c>
      <c r="P20" s="9"/>
    </row>
    <row r="21" spans="1:16" ht="15">
      <c r="A21" s="12"/>
      <c r="B21" s="44">
        <v>529</v>
      </c>
      <c r="C21" s="20" t="s">
        <v>35</v>
      </c>
      <c r="D21" s="46">
        <v>1785258</v>
      </c>
      <c r="E21" s="46">
        <v>333742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2119000</v>
      </c>
      <c r="O21" s="47">
        <f t="shared" si="1"/>
        <v>5.585340523899142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5245782</v>
      </c>
      <c r="E22" s="31">
        <f t="shared" si="5"/>
        <v>3734733</v>
      </c>
      <c r="F22" s="31">
        <f t="shared" si="5"/>
        <v>0</v>
      </c>
      <c r="G22" s="31">
        <f t="shared" si="5"/>
        <v>14896158</v>
      </c>
      <c r="H22" s="31">
        <f t="shared" si="5"/>
        <v>0</v>
      </c>
      <c r="I22" s="31">
        <f t="shared" si="5"/>
        <v>123400670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147277343</v>
      </c>
      <c r="O22" s="43">
        <f t="shared" si="1"/>
        <v>388.19920344978465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51860338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51860338</v>
      </c>
      <c r="O23" s="47">
        <f t="shared" si="1"/>
        <v>136.69544474492997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35710715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35710715</v>
      </c>
      <c r="O24" s="47">
        <f t="shared" si="1"/>
        <v>94.12765626565029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953175</v>
      </c>
      <c r="H25" s="46">
        <v>0</v>
      </c>
      <c r="I25" s="46">
        <v>19852850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20806025</v>
      </c>
      <c r="O25" s="47">
        <f t="shared" si="1"/>
        <v>54.84130937883844</v>
      </c>
      <c r="P25" s="9"/>
    </row>
    <row r="26" spans="1:16" ht="15">
      <c r="A26" s="12"/>
      <c r="B26" s="44">
        <v>536</v>
      </c>
      <c r="C26" s="20" t="s">
        <v>40</v>
      </c>
      <c r="D26" s="46">
        <v>0</v>
      </c>
      <c r="E26" s="46">
        <v>189052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189052</v>
      </c>
      <c r="O26" s="47">
        <f t="shared" si="1"/>
        <v>0.49831042790192576</v>
      </c>
      <c r="P26" s="9"/>
    </row>
    <row r="27" spans="1:16" ht="15">
      <c r="A27" s="12"/>
      <c r="B27" s="44">
        <v>537</v>
      </c>
      <c r="C27" s="20" t="s">
        <v>41</v>
      </c>
      <c r="D27" s="46">
        <v>5125155</v>
      </c>
      <c r="E27" s="46">
        <v>3502093</v>
      </c>
      <c r="F27" s="46">
        <v>0</v>
      </c>
      <c r="G27" s="46">
        <v>13942983</v>
      </c>
      <c r="H27" s="46">
        <v>0</v>
      </c>
      <c r="I27" s="46">
        <v>1270308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23840539</v>
      </c>
      <c r="O27" s="47">
        <f t="shared" si="1"/>
        <v>62.8397964078801</v>
      </c>
      <c r="P27" s="9"/>
    </row>
    <row r="28" spans="1:16" ht="15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14706459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14706459</v>
      </c>
      <c r="O28" s="47">
        <f t="shared" si="1"/>
        <v>38.76384210276605</v>
      </c>
      <c r="P28" s="9"/>
    </row>
    <row r="29" spans="1:16" ht="15">
      <c r="A29" s="12"/>
      <c r="B29" s="44">
        <v>539</v>
      </c>
      <c r="C29" s="20" t="s">
        <v>43</v>
      </c>
      <c r="D29" s="46">
        <v>120627</v>
      </c>
      <c r="E29" s="46">
        <v>43588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164215</v>
      </c>
      <c r="O29" s="47">
        <f t="shared" si="1"/>
        <v>0.4328441218178847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493665</v>
      </c>
      <c r="E30" s="31">
        <f t="shared" si="7"/>
        <v>17929008</v>
      </c>
      <c r="F30" s="31">
        <f t="shared" si="7"/>
        <v>0</v>
      </c>
      <c r="G30" s="31">
        <f t="shared" si="7"/>
        <v>83272505</v>
      </c>
      <c r="H30" s="31">
        <f t="shared" si="7"/>
        <v>0</v>
      </c>
      <c r="I30" s="31">
        <f t="shared" si="7"/>
        <v>14681873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116377051</v>
      </c>
      <c r="O30" s="43">
        <f t="shared" si="1"/>
        <v>306.751042473892</v>
      </c>
      <c r="P30" s="10"/>
    </row>
    <row r="31" spans="1:16" ht="15">
      <c r="A31" s="12"/>
      <c r="B31" s="44">
        <v>541</v>
      </c>
      <c r="C31" s="20" t="s">
        <v>45</v>
      </c>
      <c r="D31" s="46">
        <v>493665</v>
      </c>
      <c r="E31" s="46">
        <v>17838115</v>
      </c>
      <c r="F31" s="46">
        <v>0</v>
      </c>
      <c r="G31" s="46">
        <v>82329498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100661278</v>
      </c>
      <c r="O31" s="47">
        <f t="shared" si="1"/>
        <v>265.3268122703526</v>
      </c>
      <c r="P31" s="9"/>
    </row>
    <row r="32" spans="1:16" ht="15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943007</v>
      </c>
      <c r="H32" s="46">
        <v>0</v>
      </c>
      <c r="I32" s="46">
        <v>14681873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15624880</v>
      </c>
      <c r="O32" s="47">
        <f t="shared" si="1"/>
        <v>41.1846509887028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90893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90893</v>
      </c>
      <c r="O33" s="47">
        <f t="shared" si="1"/>
        <v>0.2395792148366044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790810</v>
      </c>
      <c r="E34" s="31">
        <f t="shared" si="9"/>
        <v>8158290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8949100</v>
      </c>
      <c r="O34" s="43">
        <f t="shared" si="1"/>
        <v>23.588377009167445</v>
      </c>
      <c r="P34" s="10"/>
    </row>
    <row r="35" spans="1:16" ht="15">
      <c r="A35" s="13"/>
      <c r="B35" s="45">
        <v>552</v>
      </c>
      <c r="C35" s="21" t="s">
        <v>48</v>
      </c>
      <c r="D35" s="46">
        <v>0</v>
      </c>
      <c r="E35" s="46">
        <v>3227996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3227996</v>
      </c>
      <c r="O35" s="47">
        <f t="shared" si="1"/>
        <v>8.508474218869436</v>
      </c>
      <c r="P35" s="9"/>
    </row>
    <row r="36" spans="1:16" ht="15">
      <c r="A36" s="13"/>
      <c r="B36" s="45">
        <v>553</v>
      </c>
      <c r="C36" s="21" t="s">
        <v>49</v>
      </c>
      <c r="D36" s="46">
        <v>476538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476538</v>
      </c>
      <c r="O36" s="47">
        <f t="shared" si="1"/>
        <v>1.2560769242934637</v>
      </c>
      <c r="P36" s="9"/>
    </row>
    <row r="37" spans="1:16" ht="15">
      <c r="A37" s="13"/>
      <c r="B37" s="45">
        <v>554</v>
      </c>
      <c r="C37" s="21" t="s">
        <v>50</v>
      </c>
      <c r="D37" s="46">
        <v>15130</v>
      </c>
      <c r="E37" s="46">
        <v>4281854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4296984</v>
      </c>
      <c r="O37" s="47">
        <f aca="true" t="shared" si="10" ref="O37:O68">(N37/O$83)</f>
        <v>11.326153310875995</v>
      </c>
      <c r="P37" s="9"/>
    </row>
    <row r="38" spans="1:16" ht="15">
      <c r="A38" s="13"/>
      <c r="B38" s="45">
        <v>559</v>
      </c>
      <c r="C38" s="21" t="s">
        <v>51</v>
      </c>
      <c r="D38" s="46">
        <v>299142</v>
      </c>
      <c r="E38" s="46">
        <v>648440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947582</v>
      </c>
      <c r="O38" s="47">
        <f t="shared" si="10"/>
        <v>2.49767255512855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7194938</v>
      </c>
      <c r="E39" s="31">
        <f t="shared" si="11"/>
        <v>13469691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20664629</v>
      </c>
      <c r="O39" s="43">
        <f t="shared" si="10"/>
        <v>54.468612442209256</v>
      </c>
      <c r="P39" s="10"/>
    </row>
    <row r="40" spans="1:16" ht="15">
      <c r="A40" s="12"/>
      <c r="B40" s="44">
        <v>562</v>
      </c>
      <c r="C40" s="20" t="s">
        <v>53</v>
      </c>
      <c r="D40" s="46">
        <v>3486648</v>
      </c>
      <c r="E40" s="46">
        <v>3523164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7009812</v>
      </c>
      <c r="O40" s="47">
        <f t="shared" si="10"/>
        <v>18.476728187123406</v>
      </c>
      <c r="P40" s="9"/>
    </row>
    <row r="41" spans="1:16" ht="15">
      <c r="A41" s="12"/>
      <c r="B41" s="44">
        <v>563</v>
      </c>
      <c r="C41" s="20" t="s">
        <v>54</v>
      </c>
      <c r="D41" s="46">
        <v>526255</v>
      </c>
      <c r="E41" s="46">
        <v>2205495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2731750</v>
      </c>
      <c r="O41" s="47">
        <f t="shared" si="10"/>
        <v>7.200450201114433</v>
      </c>
      <c r="P41" s="9"/>
    </row>
    <row r="42" spans="1:16" ht="15">
      <c r="A42" s="12"/>
      <c r="B42" s="44">
        <v>564</v>
      </c>
      <c r="C42" s="20" t="s">
        <v>55</v>
      </c>
      <c r="D42" s="46">
        <v>126235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126235</v>
      </c>
      <c r="O42" s="47">
        <f t="shared" si="10"/>
        <v>0.33273499812855506</v>
      </c>
      <c r="P42" s="9"/>
    </row>
    <row r="43" spans="1:16" ht="15">
      <c r="A43" s="12"/>
      <c r="B43" s="44">
        <v>565</v>
      </c>
      <c r="C43" s="20" t="s">
        <v>56</v>
      </c>
      <c r="D43" s="46">
        <v>0</v>
      </c>
      <c r="E43" s="46">
        <v>144985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144985</v>
      </c>
      <c r="O43" s="47">
        <f t="shared" si="10"/>
        <v>0.382156958875657</v>
      </c>
      <c r="P43" s="9"/>
    </row>
    <row r="44" spans="1:16" ht="15">
      <c r="A44" s="12"/>
      <c r="B44" s="44">
        <v>569</v>
      </c>
      <c r="C44" s="20" t="s">
        <v>57</v>
      </c>
      <c r="D44" s="46">
        <v>3055800</v>
      </c>
      <c r="E44" s="46">
        <v>7596047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10651847</v>
      </c>
      <c r="O44" s="47">
        <f t="shared" si="10"/>
        <v>28.076542096967206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29133210</v>
      </c>
      <c r="E45" s="31">
        <f t="shared" si="13"/>
        <v>4047546</v>
      </c>
      <c r="F45" s="31">
        <f t="shared" si="13"/>
        <v>0</v>
      </c>
      <c r="G45" s="31">
        <f t="shared" si="13"/>
        <v>21655656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54836412</v>
      </c>
      <c r="O45" s="43">
        <f t="shared" si="10"/>
        <v>144.53989340671507</v>
      </c>
      <c r="P45" s="9"/>
    </row>
    <row r="46" spans="1:16" ht="15">
      <c r="A46" s="12"/>
      <c r="B46" s="44">
        <v>571</v>
      </c>
      <c r="C46" s="20" t="s">
        <v>59</v>
      </c>
      <c r="D46" s="46">
        <v>10561507</v>
      </c>
      <c r="E46" s="46">
        <v>254099</v>
      </c>
      <c r="F46" s="46">
        <v>0</v>
      </c>
      <c r="G46" s="46">
        <v>426075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11241681</v>
      </c>
      <c r="O46" s="47">
        <f t="shared" si="10"/>
        <v>29.631248912716863</v>
      </c>
      <c r="P46" s="9"/>
    </row>
    <row r="47" spans="1:16" ht="15">
      <c r="A47" s="12"/>
      <c r="B47" s="44">
        <v>572</v>
      </c>
      <c r="C47" s="20" t="s">
        <v>60</v>
      </c>
      <c r="D47" s="46">
        <v>17526938</v>
      </c>
      <c r="E47" s="46">
        <v>2597645</v>
      </c>
      <c r="F47" s="46">
        <v>0</v>
      </c>
      <c r="G47" s="46">
        <v>21229581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41354164</v>
      </c>
      <c r="O47" s="47">
        <f t="shared" si="10"/>
        <v>109.00287306331809</v>
      </c>
      <c r="P47" s="9"/>
    </row>
    <row r="48" spans="1:16" ht="15">
      <c r="A48" s="12"/>
      <c r="B48" s="44">
        <v>573</v>
      </c>
      <c r="C48" s="20" t="s">
        <v>61</v>
      </c>
      <c r="D48" s="46">
        <v>522685</v>
      </c>
      <c r="E48" s="46">
        <v>1188299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1710984</v>
      </c>
      <c r="O48" s="47">
        <f t="shared" si="10"/>
        <v>4.509876484635701</v>
      </c>
      <c r="P48" s="9"/>
    </row>
    <row r="49" spans="1:16" ht="15">
      <c r="A49" s="12"/>
      <c r="B49" s="44">
        <v>579</v>
      </c>
      <c r="C49" s="20" t="s">
        <v>62</v>
      </c>
      <c r="D49" s="46">
        <v>522080</v>
      </c>
      <c r="E49" s="46">
        <v>7503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529583</v>
      </c>
      <c r="O49" s="47">
        <f t="shared" si="10"/>
        <v>1.3958949460443981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SUM(D51:D54)</f>
        <v>49345001</v>
      </c>
      <c r="E50" s="31">
        <f t="shared" si="14"/>
        <v>99475847</v>
      </c>
      <c r="F50" s="31">
        <f t="shared" si="14"/>
        <v>619428</v>
      </c>
      <c r="G50" s="31">
        <f t="shared" si="14"/>
        <v>3359521</v>
      </c>
      <c r="H50" s="31">
        <f t="shared" si="14"/>
        <v>5074</v>
      </c>
      <c r="I50" s="31">
        <f t="shared" si="14"/>
        <v>4951549</v>
      </c>
      <c r="J50" s="31">
        <f t="shared" si="14"/>
        <v>66895474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224651894</v>
      </c>
      <c r="O50" s="43">
        <f t="shared" si="10"/>
        <v>592.1459779749384</v>
      </c>
      <c r="P50" s="9"/>
    </row>
    <row r="51" spans="1:16" ht="15">
      <c r="A51" s="12"/>
      <c r="B51" s="44">
        <v>581</v>
      </c>
      <c r="C51" s="20" t="s">
        <v>63</v>
      </c>
      <c r="D51" s="46">
        <v>49345001</v>
      </c>
      <c r="E51" s="46">
        <v>94647116</v>
      </c>
      <c r="F51" s="46">
        <v>619428</v>
      </c>
      <c r="G51" s="46">
        <v>3359521</v>
      </c>
      <c r="H51" s="46">
        <v>5074</v>
      </c>
      <c r="I51" s="46">
        <v>4951549</v>
      </c>
      <c r="J51" s="46">
        <v>3045812</v>
      </c>
      <c r="K51" s="46">
        <v>0</v>
      </c>
      <c r="L51" s="46">
        <v>0</v>
      </c>
      <c r="M51" s="46">
        <v>0</v>
      </c>
      <c r="N51" s="46">
        <f>SUM(D51:M51)</f>
        <v>155973501</v>
      </c>
      <c r="O51" s="47">
        <f t="shared" si="10"/>
        <v>411.1208663472031</v>
      </c>
      <c r="P51" s="9"/>
    </row>
    <row r="52" spans="1:16" ht="15">
      <c r="A52" s="12"/>
      <c r="B52" s="44">
        <v>586</v>
      </c>
      <c r="C52" s="20" t="s">
        <v>64</v>
      </c>
      <c r="D52" s="46">
        <v>0</v>
      </c>
      <c r="E52" s="46">
        <v>3722162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66">SUM(D52:M52)</f>
        <v>3722162</v>
      </c>
      <c r="O52" s="47">
        <f t="shared" si="10"/>
        <v>9.811015693778895</v>
      </c>
      <c r="P52" s="9"/>
    </row>
    <row r="53" spans="1:16" ht="15">
      <c r="A53" s="12"/>
      <c r="B53" s="44">
        <v>587</v>
      </c>
      <c r="C53" s="20" t="s">
        <v>65</v>
      </c>
      <c r="D53" s="46">
        <v>0</v>
      </c>
      <c r="E53" s="46">
        <v>1106569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1106569</v>
      </c>
      <c r="O53" s="47">
        <f t="shared" si="10"/>
        <v>2.916736516371189</v>
      </c>
      <c r="P53" s="9"/>
    </row>
    <row r="54" spans="1:16" ht="15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63849662</v>
      </c>
      <c r="K54" s="46">
        <v>0</v>
      </c>
      <c r="L54" s="46">
        <v>0</v>
      </c>
      <c r="M54" s="46">
        <v>0</v>
      </c>
      <c r="N54" s="46">
        <f t="shared" si="15"/>
        <v>63849662</v>
      </c>
      <c r="O54" s="47">
        <f t="shared" si="10"/>
        <v>168.29735941758526</v>
      </c>
      <c r="P54" s="9"/>
    </row>
    <row r="55" spans="1:16" ht="15.75">
      <c r="A55" s="28" t="s">
        <v>67</v>
      </c>
      <c r="B55" s="29"/>
      <c r="C55" s="30"/>
      <c r="D55" s="31">
        <f aca="true" t="shared" si="16" ref="D55:M55">SUM(D56:D80)</f>
        <v>11558816</v>
      </c>
      <c r="E55" s="31">
        <f t="shared" si="16"/>
        <v>9647725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309170</v>
      </c>
      <c r="M55" s="31">
        <f t="shared" si="16"/>
        <v>0</v>
      </c>
      <c r="N55" s="31">
        <f>SUM(D55:M55)</f>
        <v>21515711</v>
      </c>
      <c r="O55" s="43">
        <f t="shared" si="10"/>
        <v>56.71192663935938</v>
      </c>
      <c r="P55" s="9"/>
    </row>
    <row r="56" spans="1:16" ht="15">
      <c r="A56" s="12"/>
      <c r="B56" s="44">
        <v>601</v>
      </c>
      <c r="C56" s="20" t="s">
        <v>68</v>
      </c>
      <c r="D56" s="46">
        <v>614462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614462</v>
      </c>
      <c r="O56" s="47">
        <f t="shared" si="10"/>
        <v>1.6196222317112388</v>
      </c>
      <c r="P56" s="9"/>
    </row>
    <row r="57" spans="1:16" ht="15">
      <c r="A57" s="12"/>
      <c r="B57" s="44">
        <v>602</v>
      </c>
      <c r="C57" s="20" t="s">
        <v>69</v>
      </c>
      <c r="D57" s="46">
        <v>388887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388887</v>
      </c>
      <c r="O57" s="47">
        <f t="shared" si="10"/>
        <v>1.0250430959497714</v>
      </c>
      <c r="P57" s="9"/>
    </row>
    <row r="58" spans="1:16" ht="15">
      <c r="A58" s="12"/>
      <c r="B58" s="44">
        <v>603</v>
      </c>
      <c r="C58" s="20" t="s">
        <v>70</v>
      </c>
      <c r="D58" s="46">
        <v>371320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371320</v>
      </c>
      <c r="O58" s="47">
        <f t="shared" si="10"/>
        <v>0.9787393314460734</v>
      </c>
      <c r="P58" s="9"/>
    </row>
    <row r="59" spans="1:16" ht="15">
      <c r="A59" s="12"/>
      <c r="B59" s="44">
        <v>604</v>
      </c>
      <c r="C59" s="20" t="s">
        <v>71</v>
      </c>
      <c r="D59" s="46">
        <v>770732</v>
      </c>
      <c r="E59" s="46">
        <v>1626218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2396950</v>
      </c>
      <c r="O59" s="47">
        <f t="shared" si="10"/>
        <v>6.317971670014181</v>
      </c>
      <c r="P59" s="9"/>
    </row>
    <row r="60" spans="1:16" ht="15">
      <c r="A60" s="12"/>
      <c r="B60" s="44">
        <v>608</v>
      </c>
      <c r="C60" s="20" t="s">
        <v>72</v>
      </c>
      <c r="D60" s="46">
        <v>1532</v>
      </c>
      <c r="E60" s="46">
        <v>111725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113257</v>
      </c>
      <c r="O60" s="47">
        <f t="shared" si="10"/>
        <v>0.29852709377784103</v>
      </c>
      <c r="P60" s="9"/>
    </row>
    <row r="61" spans="1:16" ht="15">
      <c r="A61" s="12"/>
      <c r="B61" s="44">
        <v>614</v>
      </c>
      <c r="C61" s="20" t="s">
        <v>73</v>
      </c>
      <c r="D61" s="46">
        <v>5773</v>
      </c>
      <c r="E61" s="46">
        <v>1133228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1139001</v>
      </c>
      <c r="O61" s="47">
        <f t="shared" si="10"/>
        <v>3.00222201135519</v>
      </c>
      <c r="P61" s="9"/>
    </row>
    <row r="62" spans="1:16" ht="15">
      <c r="A62" s="12"/>
      <c r="B62" s="44">
        <v>621</v>
      </c>
      <c r="C62" s="20" t="s">
        <v>122</v>
      </c>
      <c r="D62" s="46">
        <v>195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195</v>
      </c>
      <c r="O62" s="47">
        <f t="shared" si="10"/>
        <v>0.0005139883917698598</v>
      </c>
      <c r="P62" s="9"/>
    </row>
    <row r="63" spans="1:16" ht="15">
      <c r="A63" s="12"/>
      <c r="B63" s="44">
        <v>622</v>
      </c>
      <c r="C63" s="20" t="s">
        <v>74</v>
      </c>
      <c r="D63" s="46">
        <v>447867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447867</v>
      </c>
      <c r="O63" s="47">
        <f t="shared" si="10"/>
        <v>1.1805048156758553</v>
      </c>
      <c r="P63" s="9"/>
    </row>
    <row r="64" spans="1:16" ht="15">
      <c r="A64" s="12"/>
      <c r="B64" s="44">
        <v>623</v>
      </c>
      <c r="C64" s="20" t="s">
        <v>75</v>
      </c>
      <c r="D64" s="46">
        <v>1237734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1237734</v>
      </c>
      <c r="O64" s="47">
        <f t="shared" si="10"/>
        <v>3.262466195378849</v>
      </c>
      <c r="P64" s="9"/>
    </row>
    <row r="65" spans="1:16" ht="15">
      <c r="A65" s="12"/>
      <c r="B65" s="44">
        <v>634</v>
      </c>
      <c r="C65" s="20" t="s">
        <v>76</v>
      </c>
      <c r="D65" s="46">
        <v>0</v>
      </c>
      <c r="E65" s="46">
        <v>483312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483312</v>
      </c>
      <c r="O65" s="47">
        <f t="shared" si="10"/>
        <v>1.2739320902721767</v>
      </c>
      <c r="P65" s="9"/>
    </row>
    <row r="66" spans="1:16" ht="15">
      <c r="A66" s="12"/>
      <c r="B66" s="44">
        <v>654</v>
      </c>
      <c r="C66" s="20" t="s">
        <v>77</v>
      </c>
      <c r="D66" s="46">
        <v>0</v>
      </c>
      <c r="E66" s="46">
        <v>901595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901595</v>
      </c>
      <c r="O66" s="47">
        <f t="shared" si="10"/>
        <v>2.376458277321778</v>
      </c>
      <c r="P66" s="9"/>
    </row>
    <row r="67" spans="1:16" ht="15">
      <c r="A67" s="12"/>
      <c r="B67" s="44">
        <v>674</v>
      </c>
      <c r="C67" s="20" t="s">
        <v>78</v>
      </c>
      <c r="D67" s="46">
        <v>0</v>
      </c>
      <c r="E67" s="46">
        <v>690730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690730</v>
      </c>
      <c r="O67" s="47">
        <f t="shared" si="10"/>
        <v>1.8206523171651037</v>
      </c>
      <c r="P67" s="9"/>
    </row>
    <row r="68" spans="1:16" ht="15">
      <c r="A68" s="12"/>
      <c r="B68" s="44">
        <v>682</v>
      </c>
      <c r="C68" s="20" t="s">
        <v>105</v>
      </c>
      <c r="D68" s="46">
        <v>67154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67154</v>
      </c>
      <c r="O68" s="47">
        <f t="shared" si="10"/>
        <v>0.17700705877391365</v>
      </c>
      <c r="P68" s="9"/>
    </row>
    <row r="69" spans="1:16" ht="15">
      <c r="A69" s="12"/>
      <c r="B69" s="44">
        <v>685</v>
      </c>
      <c r="C69" s="20" t="s">
        <v>79</v>
      </c>
      <c r="D69" s="46">
        <v>123587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123587</v>
      </c>
      <c r="O69" s="47">
        <f aca="true" t="shared" si="17" ref="O69:O81">(N69/O$83)</f>
        <v>0.32575529935211106</v>
      </c>
      <c r="P69" s="9"/>
    </row>
    <row r="70" spans="1:16" ht="15">
      <c r="A70" s="12"/>
      <c r="B70" s="44">
        <v>694</v>
      </c>
      <c r="C70" s="20" t="s">
        <v>80</v>
      </c>
      <c r="D70" s="46">
        <v>0</v>
      </c>
      <c r="E70" s="46">
        <v>346452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346452</v>
      </c>
      <c r="O70" s="47">
        <f t="shared" si="17"/>
        <v>0.9131913143869305</v>
      </c>
      <c r="P70" s="9"/>
    </row>
    <row r="71" spans="1:16" ht="15">
      <c r="A71" s="12"/>
      <c r="B71" s="44">
        <v>696</v>
      </c>
      <c r="C71" s="20" t="s">
        <v>106</v>
      </c>
      <c r="D71" s="46">
        <v>-500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-500</v>
      </c>
      <c r="O71" s="47">
        <f t="shared" si="17"/>
        <v>-0.0013179189532560507</v>
      </c>
      <c r="P71" s="9"/>
    </row>
    <row r="72" spans="1:16" ht="15">
      <c r="A72" s="12"/>
      <c r="B72" s="44">
        <v>711</v>
      </c>
      <c r="C72" s="20" t="s">
        <v>81</v>
      </c>
      <c r="D72" s="46">
        <v>6902008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aca="true" t="shared" si="18" ref="N72:N80">SUM(D72:M72)</f>
        <v>6902008</v>
      </c>
      <c r="O72" s="47">
        <f t="shared" si="17"/>
        <v>18.192574317449775</v>
      </c>
      <c r="P72" s="9"/>
    </row>
    <row r="73" spans="1:16" ht="15">
      <c r="A73" s="12"/>
      <c r="B73" s="44">
        <v>712</v>
      </c>
      <c r="C73" s="20" t="s">
        <v>82</v>
      </c>
      <c r="D73" s="46">
        <v>0</v>
      </c>
      <c r="E73" s="46">
        <v>416279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416279</v>
      </c>
      <c r="O73" s="47">
        <f t="shared" si="17"/>
        <v>1.097243967884951</v>
      </c>
      <c r="P73" s="9"/>
    </row>
    <row r="74" spans="1:16" ht="15">
      <c r="A74" s="12"/>
      <c r="B74" s="44">
        <v>713</v>
      </c>
      <c r="C74" s="20" t="s">
        <v>83</v>
      </c>
      <c r="D74" s="46">
        <v>529377</v>
      </c>
      <c r="E74" s="46">
        <v>1343494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1872871</v>
      </c>
      <c r="O74" s="47">
        <f t="shared" si="17"/>
        <v>4.936584375807225</v>
      </c>
      <c r="P74" s="9"/>
    </row>
    <row r="75" spans="1:16" ht="15">
      <c r="A75" s="12"/>
      <c r="B75" s="44">
        <v>714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309170</v>
      </c>
      <c r="M75" s="46">
        <v>0</v>
      </c>
      <c r="N75" s="46">
        <f t="shared" si="18"/>
        <v>309170</v>
      </c>
      <c r="O75" s="47">
        <f t="shared" si="17"/>
        <v>0.8149220055563463</v>
      </c>
      <c r="P75" s="9"/>
    </row>
    <row r="76" spans="1:16" ht="15">
      <c r="A76" s="12"/>
      <c r="B76" s="44">
        <v>719</v>
      </c>
      <c r="C76" s="20" t="s">
        <v>87</v>
      </c>
      <c r="D76" s="46">
        <v>54640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54640</v>
      </c>
      <c r="O76" s="47">
        <f t="shared" si="17"/>
        <v>0.1440221832118212</v>
      </c>
      <c r="P76" s="9"/>
    </row>
    <row r="77" spans="1:16" ht="15">
      <c r="A77" s="12"/>
      <c r="B77" s="44">
        <v>724</v>
      </c>
      <c r="C77" s="20" t="s">
        <v>88</v>
      </c>
      <c r="D77" s="46">
        <v>0</v>
      </c>
      <c r="E77" s="46">
        <v>846639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846639</v>
      </c>
      <c r="O77" s="47">
        <f t="shared" si="17"/>
        <v>2.231603169331499</v>
      </c>
      <c r="P77" s="9"/>
    </row>
    <row r="78" spans="1:16" ht="15">
      <c r="A78" s="12"/>
      <c r="B78" s="44">
        <v>744</v>
      </c>
      <c r="C78" s="20" t="s">
        <v>90</v>
      </c>
      <c r="D78" s="46">
        <v>0</v>
      </c>
      <c r="E78" s="46">
        <v>547214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547214</v>
      </c>
      <c r="O78" s="47">
        <f t="shared" si="17"/>
        <v>1.4423674041741128</v>
      </c>
      <c r="P78" s="9"/>
    </row>
    <row r="79" spans="1:16" ht="15">
      <c r="A79" s="12"/>
      <c r="B79" s="44">
        <v>752</v>
      </c>
      <c r="C79" s="20" t="s">
        <v>91</v>
      </c>
      <c r="D79" s="46">
        <v>44048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44048</v>
      </c>
      <c r="O79" s="47">
        <f t="shared" si="17"/>
        <v>0.11610338810604504</v>
      </c>
      <c r="P79" s="9"/>
    </row>
    <row r="80" spans="1:16" ht="15.75" thickBot="1">
      <c r="A80" s="12"/>
      <c r="B80" s="44">
        <v>764</v>
      </c>
      <c r="C80" s="20" t="s">
        <v>92</v>
      </c>
      <c r="D80" s="46">
        <v>0</v>
      </c>
      <c r="E80" s="46">
        <v>1200839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1200839</v>
      </c>
      <c r="O80" s="47">
        <f t="shared" si="17"/>
        <v>3.165216955818085</v>
      </c>
      <c r="P80" s="9"/>
    </row>
    <row r="81" spans="1:119" ht="16.5" thickBot="1">
      <c r="A81" s="14" t="s">
        <v>10</v>
      </c>
      <c r="B81" s="23"/>
      <c r="C81" s="22"/>
      <c r="D81" s="15">
        <f aca="true" t="shared" si="19" ref="D81:M81">SUM(D5,D13,D22,D30,D34,D39,D45,D50,D55)</f>
        <v>255126926</v>
      </c>
      <c r="E81" s="15">
        <f t="shared" si="19"/>
        <v>272254893</v>
      </c>
      <c r="F81" s="15">
        <f t="shared" si="19"/>
        <v>36814914</v>
      </c>
      <c r="G81" s="15">
        <f t="shared" si="19"/>
        <v>147581615</v>
      </c>
      <c r="H81" s="15">
        <f t="shared" si="19"/>
        <v>5074</v>
      </c>
      <c r="I81" s="15">
        <f t="shared" si="19"/>
        <v>160316607</v>
      </c>
      <c r="J81" s="15">
        <f t="shared" si="19"/>
        <v>66895474</v>
      </c>
      <c r="K81" s="15">
        <f t="shared" si="19"/>
        <v>0</v>
      </c>
      <c r="L81" s="15">
        <f t="shared" si="19"/>
        <v>309170</v>
      </c>
      <c r="M81" s="15">
        <f t="shared" si="19"/>
        <v>0</v>
      </c>
      <c r="N81" s="15">
        <f>SUM(D81:M81)</f>
        <v>939304673</v>
      </c>
      <c r="O81" s="37">
        <f t="shared" si="17"/>
        <v>2475.8548628573535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123</v>
      </c>
      <c r="M83" s="48"/>
      <c r="N83" s="48"/>
      <c r="O83" s="41">
        <v>379386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53552627</v>
      </c>
      <c r="E5" s="26">
        <f t="shared" si="0"/>
        <v>3087812</v>
      </c>
      <c r="F5" s="26">
        <f t="shared" si="0"/>
        <v>35252969</v>
      </c>
      <c r="G5" s="26">
        <f t="shared" si="0"/>
        <v>7022258</v>
      </c>
      <c r="H5" s="26">
        <f t="shared" si="0"/>
        <v>0</v>
      </c>
      <c r="I5" s="26">
        <f t="shared" si="0"/>
        <v>17591504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116507170</v>
      </c>
      <c r="O5" s="32">
        <f aca="true" t="shared" si="1" ref="O5:O36">(N5/O$85)</f>
        <v>316.7100337893858</v>
      </c>
      <c r="P5" s="6"/>
    </row>
    <row r="6" spans="1:16" ht="15">
      <c r="A6" s="12"/>
      <c r="B6" s="44">
        <v>511</v>
      </c>
      <c r="C6" s="20" t="s">
        <v>20</v>
      </c>
      <c r="D6" s="46">
        <v>545483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545483</v>
      </c>
      <c r="O6" s="47">
        <f t="shared" si="1"/>
        <v>1.4828266737706834</v>
      </c>
      <c r="P6" s="9"/>
    </row>
    <row r="7" spans="1:16" ht="15">
      <c r="A7" s="12"/>
      <c r="B7" s="44">
        <v>512</v>
      </c>
      <c r="C7" s="20" t="s">
        <v>21</v>
      </c>
      <c r="D7" s="46">
        <v>11220211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11220211</v>
      </c>
      <c r="O7" s="47">
        <f t="shared" si="1"/>
        <v>30.500727164980823</v>
      </c>
      <c r="P7" s="9"/>
    </row>
    <row r="8" spans="1:16" ht="15">
      <c r="A8" s="12"/>
      <c r="B8" s="44">
        <v>513</v>
      </c>
      <c r="C8" s="20" t="s">
        <v>22</v>
      </c>
      <c r="D8" s="46">
        <v>24237377</v>
      </c>
      <c r="E8" s="46">
        <v>111161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24348538</v>
      </c>
      <c r="O8" s="47">
        <f t="shared" si="1"/>
        <v>66.18842679555382</v>
      </c>
      <c r="P8" s="9"/>
    </row>
    <row r="9" spans="1:16" ht="15">
      <c r="A9" s="12"/>
      <c r="B9" s="44">
        <v>514</v>
      </c>
      <c r="C9" s="20" t="s">
        <v>23</v>
      </c>
      <c r="D9" s="46">
        <v>2473700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2473700</v>
      </c>
      <c r="O9" s="47">
        <f t="shared" si="1"/>
        <v>6.724441170314271</v>
      </c>
      <c r="P9" s="9"/>
    </row>
    <row r="10" spans="1:16" ht="15">
      <c r="A10" s="12"/>
      <c r="B10" s="44">
        <v>515</v>
      </c>
      <c r="C10" s="20" t="s">
        <v>24</v>
      </c>
      <c r="D10" s="46">
        <v>1779490</v>
      </c>
      <c r="E10" s="46">
        <v>660584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2440074</v>
      </c>
      <c r="O10" s="47">
        <f t="shared" si="1"/>
        <v>6.6330331342577615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35252969</v>
      </c>
      <c r="G11" s="46">
        <v>0</v>
      </c>
      <c r="H11" s="46">
        <v>0</v>
      </c>
      <c r="I11" s="46">
        <v>17591504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52844473</v>
      </c>
      <c r="O11" s="47">
        <f t="shared" si="1"/>
        <v>143.6510287685495</v>
      </c>
      <c r="P11" s="9"/>
    </row>
    <row r="12" spans="1:16" ht="15">
      <c r="A12" s="12"/>
      <c r="B12" s="44">
        <v>519</v>
      </c>
      <c r="C12" s="20" t="s">
        <v>26</v>
      </c>
      <c r="D12" s="46">
        <v>13296366</v>
      </c>
      <c r="E12" s="46">
        <v>2316067</v>
      </c>
      <c r="F12" s="46">
        <v>0</v>
      </c>
      <c r="G12" s="46">
        <v>7022258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22634691</v>
      </c>
      <c r="O12" s="47">
        <f t="shared" si="1"/>
        <v>61.529550081958966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77593973</v>
      </c>
      <c r="E13" s="31">
        <f t="shared" si="3"/>
        <v>71204663</v>
      </c>
      <c r="F13" s="31">
        <f t="shared" si="3"/>
        <v>0</v>
      </c>
      <c r="G13" s="31">
        <f t="shared" si="3"/>
        <v>1961650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150760286</v>
      </c>
      <c r="O13" s="43">
        <f t="shared" si="1"/>
        <v>409.82280552482285</v>
      </c>
      <c r="P13" s="10"/>
    </row>
    <row r="14" spans="1:16" ht="15">
      <c r="A14" s="12"/>
      <c r="B14" s="44">
        <v>521</v>
      </c>
      <c r="C14" s="20" t="s">
        <v>28</v>
      </c>
      <c r="D14" s="46">
        <v>51369040</v>
      </c>
      <c r="E14" s="46">
        <v>33270</v>
      </c>
      <c r="F14" s="46">
        <v>0</v>
      </c>
      <c r="G14" s="46">
        <v>31867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51434177</v>
      </c>
      <c r="O14" s="47">
        <f t="shared" si="1"/>
        <v>139.81731712820124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30901450</v>
      </c>
      <c r="F15" s="46">
        <v>0</v>
      </c>
      <c r="G15" s="46">
        <v>1338426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32239876</v>
      </c>
      <c r="O15" s="47">
        <f t="shared" si="1"/>
        <v>87.64003294668997</v>
      </c>
      <c r="P15" s="9"/>
    </row>
    <row r="16" spans="1:16" ht="15">
      <c r="A16" s="12"/>
      <c r="B16" s="44">
        <v>523</v>
      </c>
      <c r="C16" s="20" t="s">
        <v>30</v>
      </c>
      <c r="D16" s="46">
        <v>19889882</v>
      </c>
      <c r="E16" s="46">
        <v>1330047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21219929</v>
      </c>
      <c r="O16" s="47">
        <f t="shared" si="1"/>
        <v>57.68369818439817</v>
      </c>
      <c r="P16" s="9"/>
    </row>
    <row r="17" spans="1:16" ht="15">
      <c r="A17" s="12"/>
      <c r="B17" s="44">
        <v>524</v>
      </c>
      <c r="C17" s="20" t="s">
        <v>31</v>
      </c>
      <c r="D17" s="46">
        <v>0</v>
      </c>
      <c r="E17" s="46">
        <v>11364264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11364264</v>
      </c>
      <c r="O17" s="47">
        <f t="shared" si="1"/>
        <v>30.89231706024188</v>
      </c>
      <c r="P17" s="9"/>
    </row>
    <row r="18" spans="1:16" ht="15">
      <c r="A18" s="12"/>
      <c r="B18" s="44">
        <v>525</v>
      </c>
      <c r="C18" s="20" t="s">
        <v>32</v>
      </c>
      <c r="D18" s="46">
        <v>2526754</v>
      </c>
      <c r="E18" s="46">
        <v>2084393</v>
      </c>
      <c r="F18" s="46">
        <v>0</v>
      </c>
      <c r="G18" s="46">
        <v>586857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5198004</v>
      </c>
      <c r="O18" s="47">
        <f t="shared" si="1"/>
        <v>14.130117678400074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25119748</v>
      </c>
      <c r="F19" s="46">
        <v>0</v>
      </c>
      <c r="G19" s="46">
        <v>4500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25124248</v>
      </c>
      <c r="O19" s="47">
        <f t="shared" si="1"/>
        <v>68.29709650498685</v>
      </c>
      <c r="P19" s="9"/>
    </row>
    <row r="20" spans="1:16" ht="15">
      <c r="A20" s="12"/>
      <c r="B20" s="44">
        <v>527</v>
      </c>
      <c r="C20" s="20" t="s">
        <v>34</v>
      </c>
      <c r="D20" s="46">
        <v>2041392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2041392</v>
      </c>
      <c r="O20" s="47">
        <f t="shared" si="1"/>
        <v>5.549266446840842</v>
      </c>
      <c r="P20" s="9"/>
    </row>
    <row r="21" spans="1:16" ht="15">
      <c r="A21" s="12"/>
      <c r="B21" s="44">
        <v>529</v>
      </c>
      <c r="C21" s="20" t="s">
        <v>35</v>
      </c>
      <c r="D21" s="46">
        <v>1766905</v>
      </c>
      <c r="E21" s="46">
        <v>371491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2138396</v>
      </c>
      <c r="O21" s="47">
        <f t="shared" si="1"/>
        <v>5.812959575063814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4905325</v>
      </c>
      <c r="E22" s="31">
        <f t="shared" si="5"/>
        <v>3321185</v>
      </c>
      <c r="F22" s="31">
        <f t="shared" si="5"/>
        <v>0</v>
      </c>
      <c r="G22" s="31">
        <f t="shared" si="5"/>
        <v>38148953</v>
      </c>
      <c r="H22" s="31">
        <f t="shared" si="5"/>
        <v>0</v>
      </c>
      <c r="I22" s="31">
        <f t="shared" si="5"/>
        <v>110008967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156384430</v>
      </c>
      <c r="O22" s="43">
        <f t="shared" si="1"/>
        <v>425.11133099734417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45666972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45666972</v>
      </c>
      <c r="O23" s="47">
        <f t="shared" si="1"/>
        <v>124.13989838718885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33348100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33348100</v>
      </c>
      <c r="O24" s="47">
        <f t="shared" si="1"/>
        <v>90.65259998858284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948153</v>
      </c>
      <c r="H25" s="46">
        <v>0</v>
      </c>
      <c r="I25" s="46">
        <v>15743141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16691294</v>
      </c>
      <c r="O25" s="47">
        <f t="shared" si="1"/>
        <v>45.37317563141026</v>
      </c>
      <c r="P25" s="9"/>
    </row>
    <row r="26" spans="1:16" ht="15">
      <c r="A26" s="12"/>
      <c r="B26" s="44">
        <v>536</v>
      </c>
      <c r="C26" s="20" t="s">
        <v>40</v>
      </c>
      <c r="D26" s="46">
        <v>0</v>
      </c>
      <c r="E26" s="46">
        <v>126677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126677</v>
      </c>
      <c r="O26" s="47">
        <f t="shared" si="1"/>
        <v>0.3443554328058782</v>
      </c>
      <c r="P26" s="9"/>
    </row>
    <row r="27" spans="1:16" ht="15">
      <c r="A27" s="12"/>
      <c r="B27" s="44">
        <v>537</v>
      </c>
      <c r="C27" s="20" t="s">
        <v>41</v>
      </c>
      <c r="D27" s="46">
        <v>4832697</v>
      </c>
      <c r="E27" s="46">
        <v>3162272</v>
      </c>
      <c r="F27" s="46">
        <v>0</v>
      </c>
      <c r="G27" s="46">
        <v>37200800</v>
      </c>
      <c r="H27" s="46">
        <v>0</v>
      </c>
      <c r="I27" s="46">
        <v>1238520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46434289</v>
      </c>
      <c r="O27" s="47">
        <f t="shared" si="1"/>
        <v>126.22575278565351</v>
      </c>
      <c r="P27" s="9"/>
    </row>
    <row r="28" spans="1:16" ht="15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14012234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14012234</v>
      </c>
      <c r="O28" s="47">
        <f t="shared" si="1"/>
        <v>38.090489225725605</v>
      </c>
      <c r="P28" s="9"/>
    </row>
    <row r="29" spans="1:16" ht="15">
      <c r="A29" s="12"/>
      <c r="B29" s="44">
        <v>539</v>
      </c>
      <c r="C29" s="20" t="s">
        <v>43</v>
      </c>
      <c r="D29" s="46">
        <v>72628</v>
      </c>
      <c r="E29" s="46">
        <v>32236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104864</v>
      </c>
      <c r="O29" s="47">
        <f t="shared" si="1"/>
        <v>0.2850595459772146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499883</v>
      </c>
      <c r="E30" s="31">
        <f t="shared" si="7"/>
        <v>16312497</v>
      </c>
      <c r="F30" s="31">
        <f t="shared" si="7"/>
        <v>0</v>
      </c>
      <c r="G30" s="31">
        <f t="shared" si="7"/>
        <v>38790318</v>
      </c>
      <c r="H30" s="31">
        <f t="shared" si="7"/>
        <v>0</v>
      </c>
      <c r="I30" s="31">
        <f t="shared" si="7"/>
        <v>12475337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68078035</v>
      </c>
      <c r="O30" s="43">
        <f t="shared" si="1"/>
        <v>185.06154398192825</v>
      </c>
      <c r="P30" s="10"/>
    </row>
    <row r="31" spans="1:16" ht="15">
      <c r="A31" s="12"/>
      <c r="B31" s="44">
        <v>541</v>
      </c>
      <c r="C31" s="20" t="s">
        <v>45</v>
      </c>
      <c r="D31" s="46">
        <v>499883</v>
      </c>
      <c r="E31" s="46">
        <v>16150587</v>
      </c>
      <c r="F31" s="46">
        <v>0</v>
      </c>
      <c r="G31" s="46">
        <v>38627792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55278262</v>
      </c>
      <c r="O31" s="47">
        <f t="shared" si="1"/>
        <v>150.26697692372514</v>
      </c>
      <c r="P31" s="9"/>
    </row>
    <row r="32" spans="1:16" ht="15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162526</v>
      </c>
      <c r="H32" s="46">
        <v>0</v>
      </c>
      <c r="I32" s="46">
        <v>12475337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12637863</v>
      </c>
      <c r="O32" s="47">
        <f t="shared" si="1"/>
        <v>34.35443516270826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161910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161910</v>
      </c>
      <c r="O33" s="47">
        <f t="shared" si="1"/>
        <v>0.44013189549483916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682757</v>
      </c>
      <c r="E34" s="31">
        <f t="shared" si="9"/>
        <v>7141840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7824597</v>
      </c>
      <c r="O34" s="43">
        <f t="shared" si="1"/>
        <v>21.270179168014526</v>
      </c>
      <c r="P34" s="10"/>
    </row>
    <row r="35" spans="1:16" ht="15">
      <c r="A35" s="13"/>
      <c r="B35" s="45">
        <v>552</v>
      </c>
      <c r="C35" s="21" t="s">
        <v>48</v>
      </c>
      <c r="D35" s="46">
        <v>0</v>
      </c>
      <c r="E35" s="46">
        <v>2589984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2589984</v>
      </c>
      <c r="O35" s="47">
        <f t="shared" si="1"/>
        <v>7.0405445446316195</v>
      </c>
      <c r="P35" s="9"/>
    </row>
    <row r="36" spans="1:16" ht="15">
      <c r="A36" s="13"/>
      <c r="B36" s="45">
        <v>553</v>
      </c>
      <c r="C36" s="21" t="s">
        <v>49</v>
      </c>
      <c r="D36" s="46">
        <v>341505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341505</v>
      </c>
      <c r="O36" s="47">
        <f t="shared" si="1"/>
        <v>0.9283382309367244</v>
      </c>
      <c r="P36" s="9"/>
    </row>
    <row r="37" spans="1:16" ht="15">
      <c r="A37" s="13"/>
      <c r="B37" s="45">
        <v>554</v>
      </c>
      <c r="C37" s="21" t="s">
        <v>50</v>
      </c>
      <c r="D37" s="46">
        <v>333</v>
      </c>
      <c r="E37" s="46">
        <v>4318137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4318470</v>
      </c>
      <c r="O37" s="47">
        <f aca="true" t="shared" si="10" ref="O37:O68">(N37/O$85)</f>
        <v>11.739215531700316</v>
      </c>
      <c r="P37" s="9"/>
    </row>
    <row r="38" spans="1:16" ht="15">
      <c r="A38" s="13"/>
      <c r="B38" s="45">
        <v>559</v>
      </c>
      <c r="C38" s="21" t="s">
        <v>51</v>
      </c>
      <c r="D38" s="46">
        <v>340919</v>
      </c>
      <c r="E38" s="46">
        <v>233719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574638</v>
      </c>
      <c r="O38" s="47">
        <f t="shared" si="10"/>
        <v>1.5620808607458674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6761288</v>
      </c>
      <c r="E39" s="31">
        <f t="shared" si="11"/>
        <v>11197970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17959258</v>
      </c>
      <c r="O39" s="43">
        <f t="shared" si="10"/>
        <v>48.819975697738585</v>
      </c>
      <c r="P39" s="10"/>
    </row>
    <row r="40" spans="1:16" ht="15">
      <c r="A40" s="12"/>
      <c r="B40" s="44">
        <v>562</v>
      </c>
      <c r="C40" s="20" t="s">
        <v>53</v>
      </c>
      <c r="D40" s="46">
        <v>3090752</v>
      </c>
      <c r="E40" s="46">
        <v>3090775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6181527</v>
      </c>
      <c r="O40" s="47">
        <f t="shared" si="10"/>
        <v>16.803700794036974</v>
      </c>
      <c r="P40" s="9"/>
    </row>
    <row r="41" spans="1:16" ht="15">
      <c r="A41" s="12"/>
      <c r="B41" s="44">
        <v>563</v>
      </c>
      <c r="C41" s="20" t="s">
        <v>54</v>
      </c>
      <c r="D41" s="46">
        <v>0</v>
      </c>
      <c r="E41" s="46">
        <v>2118820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2118820</v>
      </c>
      <c r="O41" s="47">
        <f t="shared" si="10"/>
        <v>5.759744690336453</v>
      </c>
      <c r="P41" s="9"/>
    </row>
    <row r="42" spans="1:16" ht="15">
      <c r="A42" s="12"/>
      <c r="B42" s="44">
        <v>564</v>
      </c>
      <c r="C42" s="20" t="s">
        <v>55</v>
      </c>
      <c r="D42" s="46">
        <v>115040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115040</v>
      </c>
      <c r="O42" s="47">
        <f t="shared" si="10"/>
        <v>0.3127217173598067</v>
      </c>
      <c r="P42" s="9"/>
    </row>
    <row r="43" spans="1:16" ht="15">
      <c r="A43" s="12"/>
      <c r="B43" s="44">
        <v>565</v>
      </c>
      <c r="C43" s="20" t="s">
        <v>56</v>
      </c>
      <c r="D43" s="46">
        <v>0</v>
      </c>
      <c r="E43" s="46">
        <v>137000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137000</v>
      </c>
      <c r="O43" s="47">
        <f t="shared" si="10"/>
        <v>0.3724172051312023</v>
      </c>
      <c r="P43" s="9"/>
    </row>
    <row r="44" spans="1:16" ht="15">
      <c r="A44" s="12"/>
      <c r="B44" s="44">
        <v>569</v>
      </c>
      <c r="C44" s="20" t="s">
        <v>57</v>
      </c>
      <c r="D44" s="46">
        <v>3555496</v>
      </c>
      <c r="E44" s="46">
        <v>5851375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9406871</v>
      </c>
      <c r="O44" s="47">
        <f t="shared" si="10"/>
        <v>25.571391290874146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26594806</v>
      </c>
      <c r="E45" s="31">
        <f t="shared" si="13"/>
        <v>5174947</v>
      </c>
      <c r="F45" s="31">
        <f t="shared" si="13"/>
        <v>0</v>
      </c>
      <c r="G45" s="31">
        <f t="shared" si="13"/>
        <v>5154980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36924733</v>
      </c>
      <c r="O45" s="43">
        <f t="shared" si="10"/>
        <v>100.37522528522537</v>
      </c>
      <c r="P45" s="9"/>
    </row>
    <row r="46" spans="1:16" ht="15">
      <c r="A46" s="12"/>
      <c r="B46" s="44">
        <v>571</v>
      </c>
      <c r="C46" s="20" t="s">
        <v>59</v>
      </c>
      <c r="D46" s="46">
        <v>9723472</v>
      </c>
      <c r="E46" s="46">
        <v>254504</v>
      </c>
      <c r="F46" s="46">
        <v>0</v>
      </c>
      <c r="G46" s="46">
        <v>2587697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12565673</v>
      </c>
      <c r="O46" s="47">
        <f t="shared" si="10"/>
        <v>34.158195760967956</v>
      </c>
      <c r="P46" s="9"/>
    </row>
    <row r="47" spans="1:16" ht="15">
      <c r="A47" s="12"/>
      <c r="B47" s="44">
        <v>572</v>
      </c>
      <c r="C47" s="20" t="s">
        <v>60</v>
      </c>
      <c r="D47" s="46">
        <v>15993664</v>
      </c>
      <c r="E47" s="46">
        <v>3421024</v>
      </c>
      <c r="F47" s="46">
        <v>0</v>
      </c>
      <c r="G47" s="46">
        <v>2565422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21980110</v>
      </c>
      <c r="O47" s="47">
        <f t="shared" si="10"/>
        <v>59.75015426771088</v>
      </c>
      <c r="P47" s="9"/>
    </row>
    <row r="48" spans="1:16" ht="15">
      <c r="A48" s="12"/>
      <c r="B48" s="44">
        <v>573</v>
      </c>
      <c r="C48" s="20" t="s">
        <v>61</v>
      </c>
      <c r="D48" s="46">
        <v>424965</v>
      </c>
      <c r="E48" s="46">
        <v>1388391</v>
      </c>
      <c r="F48" s="46">
        <v>0</v>
      </c>
      <c r="G48" s="46">
        <v>1861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1815217</v>
      </c>
      <c r="O48" s="47">
        <f t="shared" si="10"/>
        <v>4.934438261654348</v>
      </c>
      <c r="P48" s="9"/>
    </row>
    <row r="49" spans="1:16" ht="15">
      <c r="A49" s="12"/>
      <c r="B49" s="44">
        <v>579</v>
      </c>
      <c r="C49" s="20" t="s">
        <v>62</v>
      </c>
      <c r="D49" s="46">
        <v>452705</v>
      </c>
      <c r="E49" s="46">
        <v>111028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563733</v>
      </c>
      <c r="O49" s="47">
        <f t="shared" si="10"/>
        <v>1.5324369948921757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SUM(D51:D53)</f>
        <v>25315915</v>
      </c>
      <c r="E50" s="31">
        <f t="shared" si="14"/>
        <v>81928128</v>
      </c>
      <c r="F50" s="31">
        <f t="shared" si="14"/>
        <v>503150</v>
      </c>
      <c r="G50" s="31">
        <f t="shared" si="14"/>
        <v>8697722</v>
      </c>
      <c r="H50" s="31">
        <f t="shared" si="14"/>
        <v>0</v>
      </c>
      <c r="I50" s="31">
        <f t="shared" si="14"/>
        <v>2211733</v>
      </c>
      <c r="J50" s="31">
        <f t="shared" si="14"/>
        <v>63633032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182289680</v>
      </c>
      <c r="O50" s="43">
        <f t="shared" si="10"/>
        <v>495.5314828457024</v>
      </c>
      <c r="P50" s="9"/>
    </row>
    <row r="51" spans="1:16" ht="15">
      <c r="A51" s="12"/>
      <c r="B51" s="44">
        <v>581</v>
      </c>
      <c r="C51" s="20" t="s">
        <v>63</v>
      </c>
      <c r="D51" s="46">
        <v>25315915</v>
      </c>
      <c r="E51" s="46">
        <v>80278359</v>
      </c>
      <c r="F51" s="46">
        <v>503150</v>
      </c>
      <c r="G51" s="46">
        <v>8697722</v>
      </c>
      <c r="H51" s="46">
        <v>0</v>
      </c>
      <c r="I51" s="46">
        <v>2211733</v>
      </c>
      <c r="J51" s="46">
        <v>1834324</v>
      </c>
      <c r="K51" s="46">
        <v>0</v>
      </c>
      <c r="L51" s="46">
        <v>0</v>
      </c>
      <c r="M51" s="46">
        <v>0</v>
      </c>
      <c r="N51" s="46">
        <f>SUM(D51:M51)</f>
        <v>118841203</v>
      </c>
      <c r="O51" s="47">
        <f t="shared" si="10"/>
        <v>323.05480785175075</v>
      </c>
      <c r="P51" s="9"/>
    </row>
    <row r="52" spans="1:16" ht="15">
      <c r="A52" s="12"/>
      <c r="B52" s="44">
        <v>587</v>
      </c>
      <c r="C52" s="20" t="s">
        <v>65</v>
      </c>
      <c r="D52" s="46">
        <v>0</v>
      </c>
      <c r="E52" s="46">
        <v>1649769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66">SUM(D52:M52)</f>
        <v>1649769</v>
      </c>
      <c r="O52" s="47">
        <f t="shared" si="10"/>
        <v>4.48468875979634</v>
      </c>
      <c r="P52" s="9"/>
    </row>
    <row r="53" spans="1:16" ht="15">
      <c r="A53" s="12"/>
      <c r="B53" s="44">
        <v>590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61798708</v>
      </c>
      <c r="K53" s="46">
        <v>0</v>
      </c>
      <c r="L53" s="46">
        <v>0</v>
      </c>
      <c r="M53" s="46">
        <v>0</v>
      </c>
      <c r="N53" s="46">
        <f t="shared" si="15"/>
        <v>61798708</v>
      </c>
      <c r="O53" s="47">
        <f t="shared" si="10"/>
        <v>167.9919862341553</v>
      </c>
      <c r="P53" s="9"/>
    </row>
    <row r="54" spans="1:16" ht="15.75">
      <c r="A54" s="28" t="s">
        <v>67</v>
      </c>
      <c r="B54" s="29"/>
      <c r="C54" s="30"/>
      <c r="D54" s="31">
        <f aca="true" t="shared" si="16" ref="D54:M54">SUM(D55:D82)</f>
        <v>11055457</v>
      </c>
      <c r="E54" s="31">
        <f t="shared" si="16"/>
        <v>10059008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243167</v>
      </c>
      <c r="M54" s="31">
        <f t="shared" si="16"/>
        <v>0</v>
      </c>
      <c r="N54" s="31">
        <f>SUM(D54:M54)</f>
        <v>21357632</v>
      </c>
      <c r="O54" s="43">
        <f t="shared" si="10"/>
        <v>58.05802640628271</v>
      </c>
      <c r="P54" s="9"/>
    </row>
    <row r="55" spans="1:16" ht="15">
      <c r="A55" s="12"/>
      <c r="B55" s="44">
        <v>601</v>
      </c>
      <c r="C55" s="20" t="s">
        <v>68</v>
      </c>
      <c r="D55" s="46">
        <v>640577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640577</v>
      </c>
      <c r="O55" s="47">
        <f t="shared" si="10"/>
        <v>1.7413277081118992</v>
      </c>
      <c r="P55" s="9"/>
    </row>
    <row r="56" spans="1:16" ht="15">
      <c r="A56" s="12"/>
      <c r="B56" s="44">
        <v>602</v>
      </c>
      <c r="C56" s="20" t="s">
        <v>69</v>
      </c>
      <c r="D56" s="46">
        <v>344581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344581</v>
      </c>
      <c r="O56" s="47">
        <f t="shared" si="10"/>
        <v>0.936699948622736</v>
      </c>
      <c r="P56" s="9"/>
    </row>
    <row r="57" spans="1:16" ht="15">
      <c r="A57" s="12"/>
      <c r="B57" s="44">
        <v>603</v>
      </c>
      <c r="C57" s="20" t="s">
        <v>70</v>
      </c>
      <c r="D57" s="46">
        <v>344676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344676</v>
      </c>
      <c r="O57" s="47">
        <f t="shared" si="10"/>
        <v>0.9369581941299437</v>
      </c>
      <c r="P57" s="9"/>
    </row>
    <row r="58" spans="1:16" ht="15">
      <c r="A58" s="12"/>
      <c r="B58" s="44">
        <v>604</v>
      </c>
      <c r="C58" s="20" t="s">
        <v>71</v>
      </c>
      <c r="D58" s="46">
        <v>751844</v>
      </c>
      <c r="E58" s="46">
        <v>1397468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2149312</v>
      </c>
      <c r="O58" s="47">
        <f t="shared" si="10"/>
        <v>5.842633343028867</v>
      </c>
      <c r="P58" s="9"/>
    </row>
    <row r="59" spans="1:16" ht="15">
      <c r="A59" s="12"/>
      <c r="B59" s="44">
        <v>605</v>
      </c>
      <c r="C59" s="20" t="s">
        <v>163</v>
      </c>
      <c r="D59" s="46">
        <v>21530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21530</v>
      </c>
      <c r="O59" s="47">
        <f t="shared" si="10"/>
        <v>0.05852658705456048</v>
      </c>
      <c r="P59" s="9"/>
    </row>
    <row r="60" spans="1:16" ht="15">
      <c r="A60" s="12"/>
      <c r="B60" s="44">
        <v>607</v>
      </c>
      <c r="C60" s="20" t="s">
        <v>164</v>
      </c>
      <c r="D60" s="46">
        <v>0</v>
      </c>
      <c r="E60" s="46">
        <v>67009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67009</v>
      </c>
      <c r="O60" s="47">
        <f t="shared" si="10"/>
        <v>0.18215550728931923</v>
      </c>
      <c r="P60" s="9"/>
    </row>
    <row r="61" spans="1:16" ht="15">
      <c r="A61" s="12"/>
      <c r="B61" s="44">
        <v>608</v>
      </c>
      <c r="C61" s="20" t="s">
        <v>72</v>
      </c>
      <c r="D61" s="46">
        <v>0</v>
      </c>
      <c r="E61" s="46">
        <v>108341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108341</v>
      </c>
      <c r="O61" s="47">
        <f t="shared" si="10"/>
        <v>0.2945113315410189</v>
      </c>
      <c r="P61" s="9"/>
    </row>
    <row r="62" spans="1:16" ht="15">
      <c r="A62" s="12"/>
      <c r="B62" s="44">
        <v>614</v>
      </c>
      <c r="C62" s="20" t="s">
        <v>73</v>
      </c>
      <c r="D62" s="46">
        <v>0</v>
      </c>
      <c r="E62" s="46">
        <v>994161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994161</v>
      </c>
      <c r="O62" s="47">
        <f t="shared" si="10"/>
        <v>2.7025011756966513</v>
      </c>
      <c r="P62" s="9"/>
    </row>
    <row r="63" spans="1:16" ht="15">
      <c r="A63" s="12"/>
      <c r="B63" s="44">
        <v>622</v>
      </c>
      <c r="C63" s="20" t="s">
        <v>74</v>
      </c>
      <c r="D63" s="46">
        <v>440576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440576</v>
      </c>
      <c r="O63" s="47">
        <f t="shared" si="10"/>
        <v>1.1976502377217852</v>
      </c>
      <c r="P63" s="9"/>
    </row>
    <row r="64" spans="1:16" ht="15">
      <c r="A64" s="12"/>
      <c r="B64" s="44">
        <v>623</v>
      </c>
      <c r="C64" s="20" t="s">
        <v>75</v>
      </c>
      <c r="D64" s="46">
        <v>995638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995638</v>
      </c>
      <c r="O64" s="47">
        <f t="shared" si="10"/>
        <v>2.706516213740292</v>
      </c>
      <c r="P64" s="9"/>
    </row>
    <row r="65" spans="1:16" ht="15">
      <c r="A65" s="12"/>
      <c r="B65" s="44">
        <v>634</v>
      </c>
      <c r="C65" s="20" t="s">
        <v>76</v>
      </c>
      <c r="D65" s="46">
        <v>0</v>
      </c>
      <c r="E65" s="46">
        <v>478838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478838</v>
      </c>
      <c r="O65" s="47">
        <f t="shared" si="10"/>
        <v>1.301660654530034</v>
      </c>
      <c r="P65" s="9"/>
    </row>
    <row r="66" spans="1:16" ht="15">
      <c r="A66" s="12"/>
      <c r="B66" s="44">
        <v>654</v>
      </c>
      <c r="C66" s="20" t="s">
        <v>77</v>
      </c>
      <c r="D66" s="46">
        <v>0</v>
      </c>
      <c r="E66" s="46">
        <v>916605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916605</v>
      </c>
      <c r="O66" s="47">
        <f t="shared" si="10"/>
        <v>2.4916749803597495</v>
      </c>
      <c r="P66" s="9"/>
    </row>
    <row r="67" spans="1:16" ht="15">
      <c r="A67" s="12"/>
      <c r="B67" s="44">
        <v>674</v>
      </c>
      <c r="C67" s="20" t="s">
        <v>78</v>
      </c>
      <c r="D67" s="46">
        <v>0</v>
      </c>
      <c r="E67" s="46">
        <v>602525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7" ref="N67:N72">SUM(D67:M67)</f>
        <v>602525</v>
      </c>
      <c r="O67" s="47">
        <f t="shared" si="10"/>
        <v>1.6378881497932676</v>
      </c>
      <c r="P67" s="9"/>
    </row>
    <row r="68" spans="1:16" ht="15">
      <c r="A68" s="12"/>
      <c r="B68" s="44">
        <v>682</v>
      </c>
      <c r="C68" s="20" t="s">
        <v>105</v>
      </c>
      <c r="D68" s="46">
        <v>66532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66532</v>
      </c>
      <c r="O68" s="47">
        <f t="shared" si="10"/>
        <v>0.18085884300576024</v>
      </c>
      <c r="P68" s="9"/>
    </row>
    <row r="69" spans="1:16" ht="15">
      <c r="A69" s="12"/>
      <c r="B69" s="44">
        <v>685</v>
      </c>
      <c r="C69" s="20" t="s">
        <v>79</v>
      </c>
      <c r="D69" s="46">
        <v>96912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96912</v>
      </c>
      <c r="O69" s="47">
        <f aca="true" t="shared" si="18" ref="O69:O83">(N69/O$85)</f>
        <v>0.26344303783704437</v>
      </c>
      <c r="P69" s="9"/>
    </row>
    <row r="70" spans="1:16" ht="15">
      <c r="A70" s="12"/>
      <c r="B70" s="44">
        <v>691</v>
      </c>
      <c r="C70" s="20" t="s">
        <v>153</v>
      </c>
      <c r="D70" s="46">
        <v>8870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8870</v>
      </c>
      <c r="O70" s="47">
        <f t="shared" si="18"/>
        <v>0.024111975251925287</v>
      </c>
      <c r="P70" s="9"/>
    </row>
    <row r="71" spans="1:16" ht="15">
      <c r="A71" s="12"/>
      <c r="B71" s="44">
        <v>694</v>
      </c>
      <c r="C71" s="20" t="s">
        <v>80</v>
      </c>
      <c r="D71" s="46">
        <v>0</v>
      </c>
      <c r="E71" s="46">
        <v>328375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328375</v>
      </c>
      <c r="O71" s="47">
        <f t="shared" si="18"/>
        <v>0.8926459834668508</v>
      </c>
      <c r="P71" s="9"/>
    </row>
    <row r="72" spans="1:16" ht="15">
      <c r="A72" s="12"/>
      <c r="B72" s="44">
        <v>696</v>
      </c>
      <c r="C72" s="20" t="s">
        <v>106</v>
      </c>
      <c r="D72" s="46">
        <v>-1600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-1600</v>
      </c>
      <c r="O72" s="47">
        <f t="shared" si="18"/>
        <v>-0.00434939801613083</v>
      </c>
      <c r="P72" s="9"/>
    </row>
    <row r="73" spans="1:16" ht="15">
      <c r="A73" s="12"/>
      <c r="B73" s="44">
        <v>711</v>
      </c>
      <c r="C73" s="20" t="s">
        <v>81</v>
      </c>
      <c r="D73" s="46">
        <v>6537032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9" ref="N73:N82">SUM(D73:M73)</f>
        <v>6537032</v>
      </c>
      <c r="O73" s="47">
        <f t="shared" si="18"/>
        <v>17.770096257614846</v>
      </c>
      <c r="P73" s="9"/>
    </row>
    <row r="74" spans="1:16" ht="15">
      <c r="A74" s="12"/>
      <c r="B74" s="44">
        <v>712</v>
      </c>
      <c r="C74" s="20" t="s">
        <v>82</v>
      </c>
      <c r="D74" s="46">
        <v>0</v>
      </c>
      <c r="E74" s="46">
        <v>355821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355821</v>
      </c>
      <c r="O74" s="47">
        <f t="shared" si="18"/>
        <v>0.967254469686055</v>
      </c>
      <c r="P74" s="9"/>
    </row>
    <row r="75" spans="1:16" ht="15">
      <c r="A75" s="12"/>
      <c r="B75" s="44">
        <v>713</v>
      </c>
      <c r="C75" s="20" t="s">
        <v>83</v>
      </c>
      <c r="D75" s="46">
        <v>700558</v>
      </c>
      <c r="E75" s="46">
        <v>2417664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3118222</v>
      </c>
      <c r="O75" s="47">
        <f t="shared" si="18"/>
        <v>8.476492862909693</v>
      </c>
      <c r="P75" s="9"/>
    </row>
    <row r="76" spans="1:16" ht="15">
      <c r="A76" s="12"/>
      <c r="B76" s="44">
        <v>714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243167</v>
      </c>
      <c r="M76" s="46">
        <v>0</v>
      </c>
      <c r="N76" s="46">
        <f t="shared" si="19"/>
        <v>243167</v>
      </c>
      <c r="O76" s="47">
        <f t="shared" si="18"/>
        <v>0.6610187921178035</v>
      </c>
      <c r="P76" s="9"/>
    </row>
    <row r="77" spans="1:16" ht="15">
      <c r="A77" s="12"/>
      <c r="B77" s="44">
        <v>719</v>
      </c>
      <c r="C77" s="20" t="s">
        <v>87</v>
      </c>
      <c r="D77" s="46">
        <v>53105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53105</v>
      </c>
      <c r="O77" s="47">
        <f t="shared" si="18"/>
        <v>0.14435923852914231</v>
      </c>
      <c r="P77" s="9"/>
    </row>
    <row r="78" spans="1:16" ht="15">
      <c r="A78" s="12"/>
      <c r="B78" s="44">
        <v>724</v>
      </c>
      <c r="C78" s="20" t="s">
        <v>88</v>
      </c>
      <c r="D78" s="46">
        <v>0</v>
      </c>
      <c r="E78" s="46">
        <v>1225974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1225974</v>
      </c>
      <c r="O78" s="47">
        <f t="shared" si="18"/>
        <v>3.3326555521424863</v>
      </c>
      <c r="P78" s="9"/>
    </row>
    <row r="79" spans="1:16" ht="15">
      <c r="A79" s="12"/>
      <c r="B79" s="44">
        <v>744</v>
      </c>
      <c r="C79" s="20" t="s">
        <v>90</v>
      </c>
      <c r="D79" s="46">
        <v>0</v>
      </c>
      <c r="E79" s="46">
        <v>494184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494184</v>
      </c>
      <c r="O79" s="47">
        <f t="shared" si="18"/>
        <v>1.3433768182522487</v>
      </c>
      <c r="P79" s="9"/>
    </row>
    <row r="80" spans="1:16" ht="15">
      <c r="A80" s="12"/>
      <c r="B80" s="44">
        <v>752</v>
      </c>
      <c r="C80" s="20" t="s">
        <v>91</v>
      </c>
      <c r="D80" s="46">
        <v>48436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48436</v>
      </c>
      <c r="O80" s="47">
        <f t="shared" si="18"/>
        <v>0.13166715144332056</v>
      </c>
      <c r="P80" s="9"/>
    </row>
    <row r="81" spans="1:16" ht="15">
      <c r="A81" s="12"/>
      <c r="B81" s="44">
        <v>761</v>
      </c>
      <c r="C81" s="20" t="s">
        <v>159</v>
      </c>
      <c r="D81" s="46">
        <v>6190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6190</v>
      </c>
      <c r="O81" s="47">
        <f t="shared" si="18"/>
        <v>0.016826733574906147</v>
      </c>
      <c r="P81" s="9"/>
    </row>
    <row r="82" spans="1:16" ht="15.75" thickBot="1">
      <c r="A82" s="12"/>
      <c r="B82" s="44">
        <v>764</v>
      </c>
      <c r="C82" s="20" t="s">
        <v>92</v>
      </c>
      <c r="D82" s="46">
        <v>0</v>
      </c>
      <c r="E82" s="46">
        <v>672043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672043</v>
      </c>
      <c r="O82" s="47">
        <f t="shared" si="18"/>
        <v>1.8268640568466321</v>
      </c>
      <c r="P82" s="9"/>
    </row>
    <row r="83" spans="1:119" ht="16.5" thickBot="1">
      <c r="A83" s="14" t="s">
        <v>10</v>
      </c>
      <c r="B83" s="23"/>
      <c r="C83" s="22"/>
      <c r="D83" s="15">
        <f aca="true" t="shared" si="20" ref="D83:M83">SUM(D5,D13,D22,D30,D34,D39,D45,D50,D54)</f>
        <v>206962031</v>
      </c>
      <c r="E83" s="15">
        <f t="shared" si="20"/>
        <v>209428050</v>
      </c>
      <c r="F83" s="15">
        <f t="shared" si="20"/>
        <v>35756119</v>
      </c>
      <c r="G83" s="15">
        <f t="shared" si="20"/>
        <v>99775881</v>
      </c>
      <c r="H83" s="15">
        <f t="shared" si="20"/>
        <v>0</v>
      </c>
      <c r="I83" s="15">
        <f t="shared" si="20"/>
        <v>142287541</v>
      </c>
      <c r="J83" s="15">
        <f t="shared" si="20"/>
        <v>63633032</v>
      </c>
      <c r="K83" s="15">
        <f t="shared" si="20"/>
        <v>0</v>
      </c>
      <c r="L83" s="15">
        <f t="shared" si="20"/>
        <v>243167</v>
      </c>
      <c r="M83" s="15">
        <f t="shared" si="20"/>
        <v>0</v>
      </c>
      <c r="N83" s="15">
        <f>SUM(D83:M83)</f>
        <v>758085821</v>
      </c>
      <c r="O83" s="37">
        <f t="shared" si="18"/>
        <v>2060.760603696445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165</v>
      </c>
      <c r="M85" s="48"/>
      <c r="N85" s="48"/>
      <c r="O85" s="41">
        <v>367867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101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75099007</v>
      </c>
      <c r="E5" s="26">
        <f t="shared" si="0"/>
        <v>827160</v>
      </c>
      <c r="F5" s="26">
        <f t="shared" si="0"/>
        <v>51674351</v>
      </c>
      <c r="G5" s="26">
        <f t="shared" si="0"/>
        <v>32681566</v>
      </c>
      <c r="H5" s="26">
        <f t="shared" si="0"/>
        <v>0</v>
      </c>
      <c r="I5" s="26">
        <f t="shared" si="0"/>
        <v>8456135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168738219</v>
      </c>
      <c r="O5" s="32">
        <f aca="true" t="shared" si="1" ref="O5:O36">(N5/O$74)</f>
        <v>384.5306894005688</v>
      </c>
      <c r="P5" s="6"/>
    </row>
    <row r="6" spans="1:16" ht="15">
      <c r="A6" s="12"/>
      <c r="B6" s="44">
        <v>511</v>
      </c>
      <c r="C6" s="20" t="s">
        <v>20</v>
      </c>
      <c r="D6" s="46">
        <v>831195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831195</v>
      </c>
      <c r="O6" s="47">
        <f t="shared" si="1"/>
        <v>1.894176602493984</v>
      </c>
      <c r="P6" s="9"/>
    </row>
    <row r="7" spans="1:16" ht="15">
      <c r="A7" s="12"/>
      <c r="B7" s="44">
        <v>512</v>
      </c>
      <c r="C7" s="20" t="s">
        <v>21</v>
      </c>
      <c r="D7" s="46">
        <v>8501509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8501509</v>
      </c>
      <c r="O7" s="47">
        <f t="shared" si="1"/>
        <v>19.3737443484285</v>
      </c>
      <c r="P7" s="9"/>
    </row>
    <row r="8" spans="1:16" ht="15">
      <c r="A8" s="12"/>
      <c r="B8" s="44">
        <v>513</v>
      </c>
      <c r="C8" s="20" t="s">
        <v>22</v>
      </c>
      <c r="D8" s="46">
        <v>45550166</v>
      </c>
      <c r="E8" s="46">
        <v>29559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45579725</v>
      </c>
      <c r="O8" s="47">
        <f t="shared" si="1"/>
        <v>103.86978824837745</v>
      </c>
      <c r="P8" s="9"/>
    </row>
    <row r="9" spans="1:16" ht="15">
      <c r="A9" s="12"/>
      <c r="B9" s="44">
        <v>514</v>
      </c>
      <c r="C9" s="20" t="s">
        <v>23</v>
      </c>
      <c r="D9" s="46">
        <v>3774841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3774841</v>
      </c>
      <c r="O9" s="47">
        <f t="shared" si="1"/>
        <v>8.602332184788157</v>
      </c>
      <c r="P9" s="9"/>
    </row>
    <row r="10" spans="1:16" ht="15">
      <c r="A10" s="12"/>
      <c r="B10" s="44">
        <v>515</v>
      </c>
      <c r="C10" s="20" t="s">
        <v>24</v>
      </c>
      <c r="D10" s="46">
        <v>2599682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2599682</v>
      </c>
      <c r="O10" s="47">
        <f t="shared" si="1"/>
        <v>5.924309961350543</v>
      </c>
      <c r="P10" s="9"/>
    </row>
    <row r="11" spans="1:16" ht="15">
      <c r="A11" s="12"/>
      <c r="B11" s="44">
        <v>517</v>
      </c>
      <c r="C11" s="20" t="s">
        <v>25</v>
      </c>
      <c r="D11" s="46">
        <v>91885</v>
      </c>
      <c r="E11" s="46">
        <v>0</v>
      </c>
      <c r="F11" s="46">
        <v>51674351</v>
      </c>
      <c r="G11" s="46">
        <v>0</v>
      </c>
      <c r="H11" s="46">
        <v>0</v>
      </c>
      <c r="I11" s="46">
        <v>8456135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60222371</v>
      </c>
      <c r="O11" s="47">
        <f t="shared" si="1"/>
        <v>137.2383208451834</v>
      </c>
      <c r="P11" s="9"/>
    </row>
    <row r="12" spans="1:16" ht="15">
      <c r="A12" s="12"/>
      <c r="B12" s="44">
        <v>519</v>
      </c>
      <c r="C12" s="20" t="s">
        <v>125</v>
      </c>
      <c r="D12" s="46">
        <v>13749729</v>
      </c>
      <c r="E12" s="46">
        <v>797601</v>
      </c>
      <c r="F12" s="46">
        <v>0</v>
      </c>
      <c r="G12" s="46">
        <v>32681566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47228896</v>
      </c>
      <c r="O12" s="47">
        <f t="shared" si="1"/>
        <v>107.62801720994676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128506054</v>
      </c>
      <c r="E13" s="31">
        <f t="shared" si="3"/>
        <v>122921609</v>
      </c>
      <c r="F13" s="31">
        <f t="shared" si="3"/>
        <v>0</v>
      </c>
      <c r="G13" s="31">
        <f t="shared" si="3"/>
        <v>15403060</v>
      </c>
      <c r="H13" s="31">
        <f t="shared" si="3"/>
        <v>0</v>
      </c>
      <c r="I13" s="31">
        <f t="shared" si="3"/>
        <v>0</v>
      </c>
      <c r="J13" s="31">
        <f t="shared" si="3"/>
        <v>18218461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285049184</v>
      </c>
      <c r="O13" s="43">
        <f t="shared" si="1"/>
        <v>649.5870342011231</v>
      </c>
      <c r="P13" s="10"/>
    </row>
    <row r="14" spans="1:16" ht="15">
      <c r="A14" s="12"/>
      <c r="B14" s="44">
        <v>521</v>
      </c>
      <c r="C14" s="20" t="s">
        <v>28</v>
      </c>
      <c r="D14" s="46">
        <v>90011749</v>
      </c>
      <c r="E14" s="46">
        <v>725203</v>
      </c>
      <c r="F14" s="46">
        <v>0</v>
      </c>
      <c r="G14" s="46">
        <v>0</v>
      </c>
      <c r="H14" s="46">
        <v>0</v>
      </c>
      <c r="I14" s="46">
        <v>0</v>
      </c>
      <c r="J14" s="46">
        <v>18218461</v>
      </c>
      <c r="K14" s="46">
        <v>0</v>
      </c>
      <c r="L14" s="46">
        <v>0</v>
      </c>
      <c r="M14" s="46">
        <v>0</v>
      </c>
      <c r="N14" s="46">
        <f>SUM(D14:M14)</f>
        <v>108955413</v>
      </c>
      <c r="O14" s="47">
        <f t="shared" si="1"/>
        <v>248.29407542113324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41402273</v>
      </c>
      <c r="F15" s="46">
        <v>0</v>
      </c>
      <c r="G15" s="46">
        <v>2462949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43865222</v>
      </c>
      <c r="O15" s="47">
        <f t="shared" si="1"/>
        <v>99.96267683949537</v>
      </c>
      <c r="P15" s="9"/>
    </row>
    <row r="16" spans="1:16" ht="15">
      <c r="A16" s="12"/>
      <c r="B16" s="44">
        <v>523</v>
      </c>
      <c r="C16" s="20" t="s">
        <v>126</v>
      </c>
      <c r="D16" s="46">
        <v>29822711</v>
      </c>
      <c r="E16" s="46">
        <v>3271282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33093993</v>
      </c>
      <c r="O16" s="47">
        <f t="shared" si="1"/>
        <v>75.41655956027128</v>
      </c>
      <c r="P16" s="9"/>
    </row>
    <row r="17" spans="1:16" ht="15">
      <c r="A17" s="12"/>
      <c r="B17" s="44">
        <v>524</v>
      </c>
      <c r="C17" s="20" t="s">
        <v>31</v>
      </c>
      <c r="D17" s="46">
        <v>1620574</v>
      </c>
      <c r="E17" s="46">
        <v>13242725</v>
      </c>
      <c r="F17" s="46">
        <v>0</v>
      </c>
      <c r="G17" s="46">
        <v>160115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15023414</v>
      </c>
      <c r="O17" s="47">
        <f t="shared" si="1"/>
        <v>34.23624936191935</v>
      </c>
      <c r="P17" s="9"/>
    </row>
    <row r="18" spans="1:16" ht="15">
      <c r="A18" s="12"/>
      <c r="B18" s="44">
        <v>525</v>
      </c>
      <c r="C18" s="20" t="s">
        <v>32</v>
      </c>
      <c r="D18" s="46">
        <v>1517213</v>
      </c>
      <c r="E18" s="46">
        <v>12108243</v>
      </c>
      <c r="F18" s="46">
        <v>0</v>
      </c>
      <c r="G18" s="46">
        <v>3371961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16997417</v>
      </c>
      <c r="O18" s="47">
        <f t="shared" si="1"/>
        <v>38.73472480492963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51787635</v>
      </c>
      <c r="F19" s="46">
        <v>0</v>
      </c>
      <c r="G19" s="46">
        <v>978932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52766567</v>
      </c>
      <c r="O19" s="47">
        <f t="shared" si="1"/>
        <v>120.24759124553344</v>
      </c>
      <c r="P19" s="9"/>
    </row>
    <row r="20" spans="1:16" ht="15">
      <c r="A20" s="12"/>
      <c r="B20" s="44">
        <v>527</v>
      </c>
      <c r="C20" s="20" t="s">
        <v>34</v>
      </c>
      <c r="D20" s="46">
        <v>3414362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3414362</v>
      </c>
      <c r="O20" s="47">
        <f t="shared" si="1"/>
        <v>7.780851199591629</v>
      </c>
      <c r="P20" s="9"/>
    </row>
    <row r="21" spans="1:16" ht="15">
      <c r="A21" s="12"/>
      <c r="B21" s="44">
        <v>529</v>
      </c>
      <c r="C21" s="20" t="s">
        <v>35</v>
      </c>
      <c r="D21" s="46">
        <v>2119445</v>
      </c>
      <c r="E21" s="46">
        <v>384248</v>
      </c>
      <c r="F21" s="46">
        <v>0</v>
      </c>
      <c r="G21" s="46">
        <v>8429103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10932796</v>
      </c>
      <c r="O21" s="47">
        <f t="shared" si="1"/>
        <v>24.914305768249108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3618701</v>
      </c>
      <c r="E22" s="31">
        <f t="shared" si="5"/>
        <v>4311154</v>
      </c>
      <c r="F22" s="31">
        <f t="shared" si="5"/>
        <v>0</v>
      </c>
      <c r="G22" s="31">
        <f t="shared" si="5"/>
        <v>14839816</v>
      </c>
      <c r="H22" s="31">
        <f t="shared" si="5"/>
        <v>0</v>
      </c>
      <c r="I22" s="31">
        <f t="shared" si="5"/>
        <v>190450520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213220191</v>
      </c>
      <c r="O22" s="43">
        <f t="shared" si="1"/>
        <v>485.8988528221396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90045769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90045769</v>
      </c>
      <c r="O23" s="47">
        <f t="shared" si="1"/>
        <v>205.20165399620797</v>
      </c>
      <c r="P23" s="9"/>
    </row>
    <row r="24" spans="1:16" ht="15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49195666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49195666</v>
      </c>
      <c r="O24" s="47">
        <f t="shared" si="1"/>
        <v>112.11000966236418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247049</v>
      </c>
      <c r="H25" s="46">
        <v>0</v>
      </c>
      <c r="I25" s="46">
        <v>27978915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28225964</v>
      </c>
      <c r="O25" s="47">
        <f t="shared" si="1"/>
        <v>64.32300554218625</v>
      </c>
      <c r="P25" s="9"/>
    </row>
    <row r="26" spans="1:16" ht="15">
      <c r="A26" s="12"/>
      <c r="B26" s="44">
        <v>536</v>
      </c>
      <c r="C26" s="20" t="s">
        <v>128</v>
      </c>
      <c r="D26" s="46">
        <v>0</v>
      </c>
      <c r="E26" s="46">
        <v>72266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72266</v>
      </c>
      <c r="O26" s="47">
        <f t="shared" si="1"/>
        <v>0.16468405892219062</v>
      </c>
      <c r="P26" s="9"/>
    </row>
    <row r="27" spans="1:16" ht="15">
      <c r="A27" s="12"/>
      <c r="B27" s="44">
        <v>537</v>
      </c>
      <c r="C27" s="20" t="s">
        <v>129</v>
      </c>
      <c r="D27" s="46">
        <v>3557664</v>
      </c>
      <c r="E27" s="46">
        <v>4238888</v>
      </c>
      <c r="F27" s="46">
        <v>0</v>
      </c>
      <c r="G27" s="46">
        <v>14365573</v>
      </c>
      <c r="H27" s="46">
        <v>0</v>
      </c>
      <c r="I27" s="46">
        <v>8729455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30891580</v>
      </c>
      <c r="O27" s="47">
        <f t="shared" si="1"/>
        <v>70.39756982425436</v>
      </c>
      <c r="P27" s="9"/>
    </row>
    <row r="28" spans="1:16" ht="15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227194</v>
      </c>
      <c r="H28" s="46">
        <v>0</v>
      </c>
      <c r="I28" s="46">
        <v>14500715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14727909</v>
      </c>
      <c r="O28" s="47">
        <f t="shared" si="1"/>
        <v>33.562834992343035</v>
      </c>
      <c r="P28" s="9"/>
    </row>
    <row r="29" spans="1:16" ht="15">
      <c r="A29" s="12"/>
      <c r="B29" s="44">
        <v>539</v>
      </c>
      <c r="C29" s="20" t="s">
        <v>43</v>
      </c>
      <c r="D29" s="46">
        <v>61037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61037</v>
      </c>
      <c r="O29" s="47">
        <f t="shared" si="1"/>
        <v>0.13909474586159118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19012620</v>
      </c>
      <c r="F30" s="31">
        <f t="shared" si="7"/>
        <v>0</v>
      </c>
      <c r="G30" s="31">
        <f t="shared" si="7"/>
        <v>48474385</v>
      </c>
      <c r="H30" s="31">
        <f t="shared" si="7"/>
        <v>0</v>
      </c>
      <c r="I30" s="31">
        <f t="shared" si="7"/>
        <v>28865438</v>
      </c>
      <c r="J30" s="31">
        <f t="shared" si="7"/>
        <v>5981157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102333600</v>
      </c>
      <c r="O30" s="43">
        <f t="shared" si="1"/>
        <v>233.2038941150733</v>
      </c>
      <c r="P30" s="10"/>
    </row>
    <row r="31" spans="1:16" ht="15">
      <c r="A31" s="12"/>
      <c r="B31" s="44">
        <v>541</v>
      </c>
      <c r="C31" s="20" t="s">
        <v>131</v>
      </c>
      <c r="D31" s="46">
        <v>0</v>
      </c>
      <c r="E31" s="46">
        <v>18971271</v>
      </c>
      <c r="F31" s="46">
        <v>0</v>
      </c>
      <c r="G31" s="46">
        <v>48221673</v>
      </c>
      <c r="H31" s="46">
        <v>0</v>
      </c>
      <c r="I31" s="46">
        <v>0</v>
      </c>
      <c r="J31" s="46">
        <v>5981157</v>
      </c>
      <c r="K31" s="46">
        <v>0</v>
      </c>
      <c r="L31" s="46">
        <v>0</v>
      </c>
      <c r="M31" s="46">
        <v>0</v>
      </c>
      <c r="N31" s="46">
        <f t="shared" si="8"/>
        <v>73174101</v>
      </c>
      <c r="O31" s="47">
        <f t="shared" si="1"/>
        <v>166.75349349157733</v>
      </c>
      <c r="P31" s="9"/>
    </row>
    <row r="32" spans="1:16" ht="15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252712</v>
      </c>
      <c r="H32" s="46">
        <v>0</v>
      </c>
      <c r="I32" s="46">
        <v>28865438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29118150</v>
      </c>
      <c r="O32" s="47">
        <f t="shared" si="1"/>
        <v>66.3561720630059</v>
      </c>
      <c r="P32" s="9"/>
    </row>
    <row r="33" spans="1:16" ht="15">
      <c r="A33" s="12"/>
      <c r="B33" s="44">
        <v>549</v>
      </c>
      <c r="C33" s="20" t="s">
        <v>133</v>
      </c>
      <c r="D33" s="46">
        <v>0</v>
      </c>
      <c r="E33" s="46">
        <v>41349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41349</v>
      </c>
      <c r="O33" s="47">
        <f t="shared" si="1"/>
        <v>0.09422856049004594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898722</v>
      </c>
      <c r="E34" s="31">
        <f t="shared" si="9"/>
        <v>12319147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13217869</v>
      </c>
      <c r="O34" s="43">
        <f t="shared" si="1"/>
        <v>30.121666028586013</v>
      </c>
      <c r="P34" s="10"/>
    </row>
    <row r="35" spans="1:16" ht="15">
      <c r="A35" s="13"/>
      <c r="B35" s="45">
        <v>552</v>
      </c>
      <c r="C35" s="21" t="s">
        <v>48</v>
      </c>
      <c r="D35" s="46">
        <v>200000</v>
      </c>
      <c r="E35" s="46">
        <v>10032669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10232669</v>
      </c>
      <c r="O35" s="47">
        <f t="shared" si="1"/>
        <v>23.31881471960913</v>
      </c>
      <c r="P35" s="9"/>
    </row>
    <row r="36" spans="1:16" ht="15">
      <c r="A36" s="13"/>
      <c r="B36" s="45">
        <v>553</v>
      </c>
      <c r="C36" s="21" t="s">
        <v>134</v>
      </c>
      <c r="D36" s="46">
        <v>698722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698722</v>
      </c>
      <c r="O36" s="47">
        <f t="shared" si="1"/>
        <v>1.5922892510756217</v>
      </c>
      <c r="P36" s="9"/>
    </row>
    <row r="37" spans="1:16" ht="15">
      <c r="A37" s="13"/>
      <c r="B37" s="45">
        <v>554</v>
      </c>
      <c r="C37" s="21" t="s">
        <v>50</v>
      </c>
      <c r="D37" s="46">
        <v>0</v>
      </c>
      <c r="E37" s="46">
        <v>1434013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1434013</v>
      </c>
      <c r="O37" s="47">
        <f aca="true" t="shared" si="10" ref="O37:O68">(N37/O$74)</f>
        <v>3.267914114344053</v>
      </c>
      <c r="P37" s="9"/>
    </row>
    <row r="38" spans="1:16" ht="15">
      <c r="A38" s="13"/>
      <c r="B38" s="45">
        <v>559</v>
      </c>
      <c r="C38" s="21" t="s">
        <v>51</v>
      </c>
      <c r="D38" s="46">
        <v>0</v>
      </c>
      <c r="E38" s="46">
        <v>852465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852465</v>
      </c>
      <c r="O38" s="47">
        <f t="shared" si="10"/>
        <v>1.9426479435572084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9172907</v>
      </c>
      <c r="E39" s="31">
        <f t="shared" si="11"/>
        <v>12971520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22144427</v>
      </c>
      <c r="O39" s="43">
        <f t="shared" si="10"/>
        <v>50.464037318602784</v>
      </c>
      <c r="P39" s="10"/>
    </row>
    <row r="40" spans="1:16" ht="15">
      <c r="A40" s="12"/>
      <c r="B40" s="44">
        <v>562</v>
      </c>
      <c r="C40" s="20" t="s">
        <v>135</v>
      </c>
      <c r="D40" s="46">
        <v>3367989</v>
      </c>
      <c r="E40" s="46">
        <v>3170303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6538292</v>
      </c>
      <c r="O40" s="47">
        <f t="shared" si="10"/>
        <v>14.899848683730767</v>
      </c>
      <c r="P40" s="9"/>
    </row>
    <row r="41" spans="1:16" ht="15">
      <c r="A41" s="12"/>
      <c r="B41" s="44">
        <v>563</v>
      </c>
      <c r="C41" s="20" t="s">
        <v>136</v>
      </c>
      <c r="D41" s="46">
        <v>134375</v>
      </c>
      <c r="E41" s="46">
        <v>400855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535230</v>
      </c>
      <c r="O41" s="47">
        <f t="shared" si="10"/>
        <v>1.2197139575585212</v>
      </c>
      <c r="P41" s="9"/>
    </row>
    <row r="42" spans="1:16" ht="15">
      <c r="A42" s="12"/>
      <c r="B42" s="44">
        <v>564</v>
      </c>
      <c r="C42" s="20" t="s">
        <v>137</v>
      </c>
      <c r="D42" s="46">
        <v>0</v>
      </c>
      <c r="E42" s="46">
        <v>234300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234300</v>
      </c>
      <c r="O42" s="47">
        <f t="shared" si="10"/>
        <v>0.5339367753226865</v>
      </c>
      <c r="P42" s="9"/>
    </row>
    <row r="43" spans="1:16" ht="15">
      <c r="A43" s="12"/>
      <c r="B43" s="44">
        <v>565</v>
      </c>
      <c r="C43" s="20" t="s">
        <v>138</v>
      </c>
      <c r="D43" s="46">
        <v>0</v>
      </c>
      <c r="E43" s="46">
        <v>60515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60515</v>
      </c>
      <c r="O43" s="47">
        <f t="shared" si="10"/>
        <v>0.13790518121490555</v>
      </c>
      <c r="P43" s="9"/>
    </row>
    <row r="44" spans="1:16" ht="15">
      <c r="A44" s="12"/>
      <c r="B44" s="44">
        <v>569</v>
      </c>
      <c r="C44" s="20" t="s">
        <v>57</v>
      </c>
      <c r="D44" s="46">
        <v>5670543</v>
      </c>
      <c r="E44" s="46">
        <v>9105547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14776090</v>
      </c>
      <c r="O44" s="47">
        <f t="shared" si="10"/>
        <v>33.67263272077591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31038033</v>
      </c>
      <c r="E45" s="31">
        <f t="shared" si="13"/>
        <v>10185185</v>
      </c>
      <c r="F45" s="31">
        <f t="shared" si="13"/>
        <v>0</v>
      </c>
      <c r="G45" s="31">
        <f t="shared" si="13"/>
        <v>13941106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55164324</v>
      </c>
      <c r="O45" s="43">
        <f t="shared" si="10"/>
        <v>125.71174250711005</v>
      </c>
      <c r="P45" s="9"/>
    </row>
    <row r="46" spans="1:16" ht="15">
      <c r="A46" s="12"/>
      <c r="B46" s="44">
        <v>571</v>
      </c>
      <c r="C46" s="20" t="s">
        <v>59</v>
      </c>
      <c r="D46" s="46">
        <v>12336206</v>
      </c>
      <c r="E46" s="46">
        <v>97755</v>
      </c>
      <c r="F46" s="46">
        <v>0</v>
      </c>
      <c r="G46" s="46">
        <v>1532920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13966881</v>
      </c>
      <c r="O46" s="47">
        <f t="shared" si="10"/>
        <v>31.828559122730255</v>
      </c>
      <c r="P46" s="9"/>
    </row>
    <row r="47" spans="1:16" ht="15">
      <c r="A47" s="12"/>
      <c r="B47" s="44">
        <v>572</v>
      </c>
      <c r="C47" s="20" t="s">
        <v>139</v>
      </c>
      <c r="D47" s="46">
        <v>18219556</v>
      </c>
      <c r="E47" s="46">
        <v>7760060</v>
      </c>
      <c r="F47" s="46">
        <v>0</v>
      </c>
      <c r="G47" s="46">
        <v>12408186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38387802</v>
      </c>
      <c r="O47" s="47">
        <f t="shared" si="10"/>
        <v>87.48040636622183</v>
      </c>
      <c r="P47" s="9"/>
    </row>
    <row r="48" spans="1:16" ht="15">
      <c r="A48" s="12"/>
      <c r="B48" s="44">
        <v>573</v>
      </c>
      <c r="C48" s="20" t="s">
        <v>61</v>
      </c>
      <c r="D48" s="46">
        <v>0</v>
      </c>
      <c r="E48" s="46">
        <v>2319041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2319041</v>
      </c>
      <c r="O48" s="47">
        <f t="shared" si="10"/>
        <v>5.284768559031576</v>
      </c>
      <c r="P48" s="9"/>
    </row>
    <row r="49" spans="1:16" ht="15">
      <c r="A49" s="12"/>
      <c r="B49" s="44">
        <v>579</v>
      </c>
      <c r="C49" s="20" t="s">
        <v>62</v>
      </c>
      <c r="D49" s="46">
        <v>482271</v>
      </c>
      <c r="E49" s="46">
        <v>8329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490600</v>
      </c>
      <c r="O49" s="47">
        <f t="shared" si="10"/>
        <v>1.1180084591263764</v>
      </c>
      <c r="P49" s="9"/>
    </row>
    <row r="50" spans="1:16" ht="15.75">
      <c r="A50" s="28" t="s">
        <v>140</v>
      </c>
      <c r="B50" s="29"/>
      <c r="C50" s="30"/>
      <c r="D50" s="31">
        <f aca="true" t="shared" si="14" ref="D50:M50">SUM(D51:D52)</f>
        <v>32419694</v>
      </c>
      <c r="E50" s="31">
        <f t="shared" si="14"/>
        <v>100939955</v>
      </c>
      <c r="F50" s="31">
        <f t="shared" si="14"/>
        <v>665588</v>
      </c>
      <c r="G50" s="31">
        <f t="shared" si="14"/>
        <v>12506568</v>
      </c>
      <c r="H50" s="31">
        <f t="shared" si="14"/>
        <v>27146</v>
      </c>
      <c r="I50" s="31">
        <f t="shared" si="14"/>
        <v>3633549</v>
      </c>
      <c r="J50" s="31">
        <f t="shared" si="14"/>
        <v>106569490</v>
      </c>
      <c r="K50" s="31">
        <f t="shared" si="14"/>
        <v>0</v>
      </c>
      <c r="L50" s="31">
        <f t="shared" si="14"/>
        <v>1765590</v>
      </c>
      <c r="M50" s="31">
        <f t="shared" si="14"/>
        <v>0</v>
      </c>
      <c r="N50" s="31">
        <f>SUM(D50:M50)</f>
        <v>258527580</v>
      </c>
      <c r="O50" s="43">
        <f t="shared" si="10"/>
        <v>589.1480255961496</v>
      </c>
      <c r="P50" s="9"/>
    </row>
    <row r="51" spans="1:16" ht="15">
      <c r="A51" s="12"/>
      <c r="B51" s="44">
        <v>581</v>
      </c>
      <c r="C51" s="20" t="s">
        <v>141</v>
      </c>
      <c r="D51" s="46">
        <v>32419694</v>
      </c>
      <c r="E51" s="46">
        <v>100939955</v>
      </c>
      <c r="F51" s="46">
        <v>665588</v>
      </c>
      <c r="G51" s="46">
        <v>12506568</v>
      </c>
      <c r="H51" s="46">
        <v>27146</v>
      </c>
      <c r="I51" s="46">
        <v>3633549</v>
      </c>
      <c r="J51" s="46">
        <v>2259400</v>
      </c>
      <c r="K51" s="46">
        <v>0</v>
      </c>
      <c r="L51" s="46">
        <v>0</v>
      </c>
      <c r="M51" s="46">
        <v>0</v>
      </c>
      <c r="N51" s="46">
        <f>SUM(D51:M51)</f>
        <v>152451900</v>
      </c>
      <c r="O51" s="47">
        <f t="shared" si="10"/>
        <v>347.41645701159484</v>
      </c>
      <c r="P51" s="9"/>
    </row>
    <row r="52" spans="1:16" ht="15">
      <c r="A52" s="12"/>
      <c r="B52" s="44">
        <v>590</v>
      </c>
      <c r="C52" s="20" t="s">
        <v>143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104310090</v>
      </c>
      <c r="K52" s="46">
        <v>0</v>
      </c>
      <c r="L52" s="46">
        <v>1765590</v>
      </c>
      <c r="M52" s="46">
        <v>0</v>
      </c>
      <c r="N52" s="46">
        <f aca="true" t="shared" si="15" ref="N52:N57">SUM(D52:M52)</f>
        <v>106075680</v>
      </c>
      <c r="O52" s="47">
        <f t="shared" si="10"/>
        <v>241.7315685845548</v>
      </c>
      <c r="P52" s="9"/>
    </row>
    <row r="53" spans="1:16" ht="15.75">
      <c r="A53" s="28" t="s">
        <v>67</v>
      </c>
      <c r="B53" s="29"/>
      <c r="C53" s="30"/>
      <c r="D53" s="31">
        <f aca="true" t="shared" si="16" ref="D53:M53">SUM(D54:D71)</f>
        <v>8529767</v>
      </c>
      <c r="E53" s="31">
        <f t="shared" si="16"/>
        <v>9305028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59819</v>
      </c>
      <c r="M53" s="31">
        <f t="shared" si="16"/>
        <v>0</v>
      </c>
      <c r="N53" s="31">
        <f>SUM(D53:M53)</f>
        <v>17894614</v>
      </c>
      <c r="O53" s="43">
        <f t="shared" si="10"/>
        <v>40.779310690585575</v>
      </c>
      <c r="P53" s="9"/>
    </row>
    <row r="54" spans="1:16" ht="15">
      <c r="A54" s="12"/>
      <c r="B54" s="44">
        <v>601</v>
      </c>
      <c r="C54" s="20" t="s">
        <v>144</v>
      </c>
      <c r="D54" s="46">
        <v>1121009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1121009</v>
      </c>
      <c r="O54" s="47">
        <f t="shared" si="10"/>
        <v>2.5546219827900534</v>
      </c>
      <c r="P54" s="9"/>
    </row>
    <row r="55" spans="1:16" ht="15">
      <c r="A55" s="12"/>
      <c r="B55" s="44">
        <v>602</v>
      </c>
      <c r="C55" s="20" t="s">
        <v>145</v>
      </c>
      <c r="D55" s="46">
        <v>1473468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1473468</v>
      </c>
      <c r="O55" s="47">
        <f t="shared" si="10"/>
        <v>3.35782651498578</v>
      </c>
      <c r="P55" s="9"/>
    </row>
    <row r="56" spans="1:16" ht="15">
      <c r="A56" s="12"/>
      <c r="B56" s="44">
        <v>603</v>
      </c>
      <c r="C56" s="20" t="s">
        <v>146</v>
      </c>
      <c r="D56" s="46">
        <v>1142032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1142032</v>
      </c>
      <c r="O56" s="47">
        <f t="shared" si="10"/>
        <v>2.602530445562605</v>
      </c>
      <c r="P56" s="9"/>
    </row>
    <row r="57" spans="1:16" ht="15">
      <c r="A57" s="12"/>
      <c r="B57" s="44">
        <v>604</v>
      </c>
      <c r="C57" s="20" t="s">
        <v>147</v>
      </c>
      <c r="D57" s="46">
        <v>1251486</v>
      </c>
      <c r="E57" s="46">
        <v>7420813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8672299</v>
      </c>
      <c r="O57" s="47">
        <f t="shared" si="10"/>
        <v>19.762950758404433</v>
      </c>
      <c r="P57" s="9"/>
    </row>
    <row r="58" spans="1:16" ht="15">
      <c r="A58" s="12"/>
      <c r="B58" s="44">
        <v>614</v>
      </c>
      <c r="C58" s="20" t="s">
        <v>149</v>
      </c>
      <c r="D58" s="46">
        <v>4832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3">SUM(D58:M58)</f>
        <v>4832</v>
      </c>
      <c r="O58" s="47">
        <f t="shared" si="10"/>
        <v>0.01101144899000948</v>
      </c>
      <c r="P58" s="9"/>
    </row>
    <row r="59" spans="1:16" ht="15">
      <c r="A59" s="12"/>
      <c r="B59" s="44">
        <v>622</v>
      </c>
      <c r="C59" s="20" t="s">
        <v>74</v>
      </c>
      <c r="D59" s="46">
        <v>985841</v>
      </c>
      <c r="E59" s="46">
        <v>240075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1225916</v>
      </c>
      <c r="O59" s="47">
        <f t="shared" si="10"/>
        <v>2.793690293881718</v>
      </c>
      <c r="P59" s="9"/>
    </row>
    <row r="60" spans="1:16" ht="15">
      <c r="A60" s="12"/>
      <c r="B60" s="44">
        <v>623</v>
      </c>
      <c r="C60" s="20" t="s">
        <v>75</v>
      </c>
      <c r="D60" s="46">
        <v>1410752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1410752</v>
      </c>
      <c r="O60" s="47">
        <f t="shared" si="10"/>
        <v>3.2149055640632977</v>
      </c>
      <c r="P60" s="9"/>
    </row>
    <row r="61" spans="1:16" ht="15">
      <c r="A61" s="12"/>
      <c r="B61" s="44">
        <v>654</v>
      </c>
      <c r="C61" s="20" t="s">
        <v>151</v>
      </c>
      <c r="D61" s="46">
        <v>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58</v>
      </c>
      <c r="O61" s="47">
        <f t="shared" si="10"/>
        <v>0.0001321738496317363</v>
      </c>
      <c r="P61" s="9"/>
    </row>
    <row r="62" spans="1:16" ht="15">
      <c r="A62" s="12"/>
      <c r="B62" s="44">
        <v>685</v>
      </c>
      <c r="C62" s="20" t="s">
        <v>79</v>
      </c>
      <c r="D62" s="46">
        <v>251920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251920</v>
      </c>
      <c r="O62" s="47">
        <f t="shared" si="10"/>
        <v>0.5740902792970174</v>
      </c>
      <c r="P62" s="9"/>
    </row>
    <row r="63" spans="1:16" ht="15">
      <c r="A63" s="12"/>
      <c r="B63" s="44">
        <v>694</v>
      </c>
      <c r="C63" s="20" t="s">
        <v>154</v>
      </c>
      <c r="D63" s="46">
        <v>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58</v>
      </c>
      <c r="O63" s="47">
        <f t="shared" si="10"/>
        <v>0.0001321738496317363</v>
      </c>
      <c r="P63" s="9"/>
    </row>
    <row r="64" spans="1:16" ht="15">
      <c r="A64" s="12"/>
      <c r="B64" s="44">
        <v>712</v>
      </c>
      <c r="C64" s="20" t="s">
        <v>115</v>
      </c>
      <c r="D64" s="46">
        <v>0</v>
      </c>
      <c r="E64" s="46">
        <v>1450659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8" ref="N64:N71">SUM(D64:M64)</f>
        <v>1450659</v>
      </c>
      <c r="O64" s="47">
        <f t="shared" si="10"/>
        <v>3.3058480091883613</v>
      </c>
      <c r="P64" s="9"/>
    </row>
    <row r="65" spans="1:16" ht="15">
      <c r="A65" s="12"/>
      <c r="B65" s="44">
        <v>713</v>
      </c>
      <c r="C65" s="20" t="s">
        <v>155</v>
      </c>
      <c r="D65" s="46">
        <v>816506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816506</v>
      </c>
      <c r="O65" s="47">
        <f t="shared" si="10"/>
        <v>1.8607024356450084</v>
      </c>
      <c r="P65" s="9"/>
    </row>
    <row r="66" spans="1:16" ht="15">
      <c r="A66" s="12"/>
      <c r="B66" s="44">
        <v>714</v>
      </c>
      <c r="C66" s="20" t="s">
        <v>117</v>
      </c>
      <c r="D66" s="46">
        <v>0</v>
      </c>
      <c r="E66" s="46">
        <v>56570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59819</v>
      </c>
      <c r="M66" s="46">
        <v>0</v>
      </c>
      <c r="N66" s="46">
        <f t="shared" si="18"/>
        <v>116389</v>
      </c>
      <c r="O66" s="47">
        <f t="shared" si="10"/>
        <v>0.26523417559979584</v>
      </c>
      <c r="P66" s="9"/>
    </row>
    <row r="67" spans="1:16" ht="15">
      <c r="A67" s="12"/>
      <c r="B67" s="44">
        <v>715</v>
      </c>
      <c r="C67" s="20" t="s">
        <v>118</v>
      </c>
      <c r="D67" s="46">
        <v>0</v>
      </c>
      <c r="E67" s="46">
        <v>136911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136911</v>
      </c>
      <c r="O67" s="47">
        <f t="shared" si="10"/>
        <v>0.31200092977466637</v>
      </c>
      <c r="P67" s="9"/>
    </row>
    <row r="68" spans="1:16" ht="15">
      <c r="A68" s="12"/>
      <c r="B68" s="44">
        <v>724</v>
      </c>
      <c r="C68" s="20" t="s">
        <v>156</v>
      </c>
      <c r="D68" s="46">
        <v>58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58</v>
      </c>
      <c r="O68" s="47">
        <f t="shared" si="10"/>
        <v>0.0001321738496317363</v>
      </c>
      <c r="P68" s="9"/>
    </row>
    <row r="69" spans="1:16" ht="15">
      <c r="A69" s="12"/>
      <c r="B69" s="44">
        <v>744</v>
      </c>
      <c r="C69" s="20" t="s">
        <v>157</v>
      </c>
      <c r="D69" s="46">
        <v>64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64</v>
      </c>
      <c r="O69" s="47">
        <f>(N69/O$74)</f>
        <v>0.0001458470064901918</v>
      </c>
      <c r="P69" s="9"/>
    </row>
    <row r="70" spans="1:16" ht="15">
      <c r="A70" s="12"/>
      <c r="B70" s="44">
        <v>752</v>
      </c>
      <c r="C70" s="20" t="s">
        <v>158</v>
      </c>
      <c r="D70" s="46">
        <v>69970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69970</v>
      </c>
      <c r="O70" s="47">
        <f>(N70/O$74)</f>
        <v>0.15945179756435499</v>
      </c>
      <c r="P70" s="9"/>
    </row>
    <row r="71" spans="1:16" ht="15.75" thickBot="1">
      <c r="A71" s="12"/>
      <c r="B71" s="44">
        <v>764</v>
      </c>
      <c r="C71" s="20" t="s">
        <v>160</v>
      </c>
      <c r="D71" s="46">
        <v>1713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1713</v>
      </c>
      <c r="O71" s="47">
        <f>(N71/O$74)</f>
        <v>0.0039036862830890396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9" ref="D72:M72">SUM(D5,D13,D22,D30,D34,D39,D45,D50,D53)</f>
        <v>289282885</v>
      </c>
      <c r="E72" s="15">
        <f t="shared" si="19"/>
        <v>292793378</v>
      </c>
      <c r="F72" s="15">
        <f t="shared" si="19"/>
        <v>52339939</v>
      </c>
      <c r="G72" s="15">
        <f t="shared" si="19"/>
        <v>137846501</v>
      </c>
      <c r="H72" s="15">
        <f t="shared" si="19"/>
        <v>27146</v>
      </c>
      <c r="I72" s="15">
        <f t="shared" si="19"/>
        <v>231405642</v>
      </c>
      <c r="J72" s="15">
        <f t="shared" si="19"/>
        <v>130769108</v>
      </c>
      <c r="K72" s="15">
        <f t="shared" si="19"/>
        <v>0</v>
      </c>
      <c r="L72" s="15">
        <f t="shared" si="19"/>
        <v>1825409</v>
      </c>
      <c r="M72" s="15">
        <f t="shared" si="19"/>
        <v>0</v>
      </c>
      <c r="N72" s="15">
        <f>SUM(D72:M72)</f>
        <v>1136290008</v>
      </c>
      <c r="O72" s="37">
        <f>(N72/O$74)</f>
        <v>2589.4452526799387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177</v>
      </c>
      <c r="M74" s="48"/>
      <c r="N74" s="48"/>
      <c r="O74" s="41">
        <v>438816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71865739</v>
      </c>
      <c r="E5" s="26">
        <f t="shared" si="0"/>
        <v>1222045</v>
      </c>
      <c r="F5" s="26">
        <f t="shared" si="0"/>
        <v>77209248</v>
      </c>
      <c r="G5" s="26">
        <f t="shared" si="0"/>
        <v>15252552</v>
      </c>
      <c r="H5" s="26">
        <f t="shared" si="0"/>
        <v>0</v>
      </c>
      <c r="I5" s="26">
        <f t="shared" si="0"/>
        <v>9973578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175523162</v>
      </c>
      <c r="O5" s="32">
        <f aca="true" t="shared" si="1" ref="O5:O36">(N5/O$77)</f>
        <v>411.7603941117823</v>
      </c>
      <c r="P5" s="6"/>
    </row>
    <row r="6" spans="1:16" ht="15">
      <c r="A6" s="12"/>
      <c r="B6" s="44">
        <v>511</v>
      </c>
      <c r="C6" s="20" t="s">
        <v>20</v>
      </c>
      <c r="D6" s="46">
        <v>835137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835137</v>
      </c>
      <c r="O6" s="47">
        <f t="shared" si="1"/>
        <v>1.9591507829452819</v>
      </c>
      <c r="P6" s="9"/>
    </row>
    <row r="7" spans="1:16" ht="15">
      <c r="A7" s="12"/>
      <c r="B7" s="44">
        <v>512</v>
      </c>
      <c r="C7" s="20" t="s">
        <v>21</v>
      </c>
      <c r="D7" s="46">
        <v>8225005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8225005</v>
      </c>
      <c r="O7" s="47">
        <f t="shared" si="1"/>
        <v>19.295067737962583</v>
      </c>
      <c r="P7" s="9"/>
    </row>
    <row r="8" spans="1:16" ht="15">
      <c r="A8" s="12"/>
      <c r="B8" s="44">
        <v>513</v>
      </c>
      <c r="C8" s="20" t="s">
        <v>22</v>
      </c>
      <c r="D8" s="46">
        <v>42759938</v>
      </c>
      <c r="E8" s="46">
        <v>145896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42905834</v>
      </c>
      <c r="O8" s="47">
        <f t="shared" si="1"/>
        <v>100.65294469532579</v>
      </c>
      <c r="P8" s="9"/>
    </row>
    <row r="9" spans="1:16" ht="15">
      <c r="A9" s="12"/>
      <c r="B9" s="44">
        <v>514</v>
      </c>
      <c r="C9" s="20" t="s">
        <v>23</v>
      </c>
      <c r="D9" s="46">
        <v>3379536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3379536</v>
      </c>
      <c r="O9" s="47">
        <f t="shared" si="1"/>
        <v>7.928065216116357</v>
      </c>
      <c r="P9" s="9"/>
    </row>
    <row r="10" spans="1:16" ht="15">
      <c r="A10" s="12"/>
      <c r="B10" s="44">
        <v>515</v>
      </c>
      <c r="C10" s="20" t="s">
        <v>24</v>
      </c>
      <c r="D10" s="46">
        <v>2611804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2611804</v>
      </c>
      <c r="O10" s="47">
        <f t="shared" si="1"/>
        <v>6.127040056301683</v>
      </c>
      <c r="P10" s="9"/>
    </row>
    <row r="11" spans="1:16" ht="15">
      <c r="A11" s="12"/>
      <c r="B11" s="44">
        <v>517</v>
      </c>
      <c r="C11" s="20" t="s">
        <v>25</v>
      </c>
      <c r="D11" s="46">
        <v>90083</v>
      </c>
      <c r="E11" s="46">
        <v>0</v>
      </c>
      <c r="F11" s="46">
        <v>77209248</v>
      </c>
      <c r="G11" s="46">
        <v>0</v>
      </c>
      <c r="H11" s="46">
        <v>0</v>
      </c>
      <c r="I11" s="46">
        <v>9973578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87272909</v>
      </c>
      <c r="O11" s="47">
        <f t="shared" si="1"/>
        <v>204.73381971731862</v>
      </c>
      <c r="P11" s="9"/>
    </row>
    <row r="12" spans="1:16" ht="15">
      <c r="A12" s="12"/>
      <c r="B12" s="44">
        <v>519</v>
      </c>
      <c r="C12" s="20" t="s">
        <v>125</v>
      </c>
      <c r="D12" s="46">
        <v>13964236</v>
      </c>
      <c r="E12" s="46">
        <v>1076149</v>
      </c>
      <c r="F12" s="46">
        <v>0</v>
      </c>
      <c r="G12" s="46">
        <v>15252552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30292937</v>
      </c>
      <c r="O12" s="47">
        <f t="shared" si="1"/>
        <v>71.06430590581198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128603351</v>
      </c>
      <c r="E13" s="31">
        <f t="shared" si="3"/>
        <v>111848644</v>
      </c>
      <c r="F13" s="31">
        <f t="shared" si="3"/>
        <v>0</v>
      </c>
      <c r="G13" s="31">
        <f t="shared" si="3"/>
        <v>4097350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244549345</v>
      </c>
      <c r="O13" s="43">
        <f t="shared" si="1"/>
        <v>573.6891560612281</v>
      </c>
      <c r="P13" s="10"/>
    </row>
    <row r="14" spans="1:16" ht="15">
      <c r="A14" s="12"/>
      <c r="B14" s="44">
        <v>521</v>
      </c>
      <c r="C14" s="20" t="s">
        <v>28</v>
      </c>
      <c r="D14" s="46">
        <v>90574101</v>
      </c>
      <c r="E14" s="46">
        <v>800787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91374888</v>
      </c>
      <c r="O14" s="47">
        <f t="shared" si="1"/>
        <v>214.35666647117472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43020288</v>
      </c>
      <c r="F15" s="46">
        <v>0</v>
      </c>
      <c r="G15" s="46">
        <v>814000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43834288</v>
      </c>
      <c r="O15" s="47">
        <f t="shared" si="1"/>
        <v>102.83100815201455</v>
      </c>
      <c r="P15" s="9"/>
    </row>
    <row r="16" spans="1:16" ht="15">
      <c r="A16" s="12"/>
      <c r="B16" s="44">
        <v>523</v>
      </c>
      <c r="C16" s="20" t="s">
        <v>126</v>
      </c>
      <c r="D16" s="46">
        <v>29126656</v>
      </c>
      <c r="E16" s="46">
        <v>2368722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31495378</v>
      </c>
      <c r="O16" s="47">
        <f t="shared" si="1"/>
        <v>73.8851164154595</v>
      </c>
      <c r="P16" s="9"/>
    </row>
    <row r="17" spans="1:16" ht="15">
      <c r="A17" s="12"/>
      <c r="B17" s="44">
        <v>524</v>
      </c>
      <c r="C17" s="20" t="s">
        <v>31</v>
      </c>
      <c r="D17" s="46">
        <v>1620623</v>
      </c>
      <c r="E17" s="46">
        <v>12119241</v>
      </c>
      <c r="F17" s="46">
        <v>0</v>
      </c>
      <c r="G17" s="46">
        <v>142568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13882432</v>
      </c>
      <c r="O17" s="47">
        <f t="shared" si="1"/>
        <v>32.566845346314</v>
      </c>
      <c r="P17" s="9"/>
    </row>
    <row r="18" spans="1:16" ht="15">
      <c r="A18" s="12"/>
      <c r="B18" s="44">
        <v>525</v>
      </c>
      <c r="C18" s="20" t="s">
        <v>32</v>
      </c>
      <c r="D18" s="46">
        <v>1869190</v>
      </c>
      <c r="E18" s="46">
        <v>4340485</v>
      </c>
      <c r="F18" s="46">
        <v>0</v>
      </c>
      <c r="G18" s="46">
        <v>2793541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9003216</v>
      </c>
      <c r="O18" s="47">
        <f t="shared" si="1"/>
        <v>21.120675620198227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48840620</v>
      </c>
      <c r="F19" s="46">
        <v>0</v>
      </c>
      <c r="G19" s="46">
        <v>347241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49187861</v>
      </c>
      <c r="O19" s="47">
        <f t="shared" si="1"/>
        <v>115.389973608586</v>
      </c>
      <c r="P19" s="9"/>
    </row>
    <row r="20" spans="1:16" ht="15">
      <c r="A20" s="12"/>
      <c r="B20" s="44">
        <v>527</v>
      </c>
      <c r="C20" s="20" t="s">
        <v>34</v>
      </c>
      <c r="D20" s="46">
        <v>3308516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3308516</v>
      </c>
      <c r="O20" s="47">
        <f t="shared" si="1"/>
        <v>7.761459151955897</v>
      </c>
      <c r="P20" s="9"/>
    </row>
    <row r="21" spans="1:16" ht="15">
      <c r="A21" s="12"/>
      <c r="B21" s="44">
        <v>529</v>
      </c>
      <c r="C21" s="20" t="s">
        <v>35</v>
      </c>
      <c r="D21" s="46">
        <v>2104265</v>
      </c>
      <c r="E21" s="46">
        <v>358501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2462766</v>
      </c>
      <c r="O21" s="47">
        <f t="shared" si="1"/>
        <v>5.777411295525189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3598147</v>
      </c>
      <c r="E22" s="31">
        <f t="shared" si="5"/>
        <v>4017029</v>
      </c>
      <c r="F22" s="31">
        <f t="shared" si="5"/>
        <v>0</v>
      </c>
      <c r="G22" s="31">
        <f t="shared" si="5"/>
        <v>2964365</v>
      </c>
      <c r="H22" s="31">
        <f t="shared" si="5"/>
        <v>0</v>
      </c>
      <c r="I22" s="31">
        <f t="shared" si="5"/>
        <v>172922897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183502438</v>
      </c>
      <c r="O22" s="43">
        <f t="shared" si="1"/>
        <v>430.4790053369304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77712459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77712459</v>
      </c>
      <c r="O23" s="47">
        <f t="shared" si="1"/>
        <v>182.30592692510703</v>
      </c>
      <c r="P23" s="9"/>
    </row>
    <row r="24" spans="1:16" ht="15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47518094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47518094</v>
      </c>
      <c r="O24" s="47">
        <f t="shared" si="1"/>
        <v>111.47286141575275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1470666</v>
      </c>
      <c r="H25" s="46">
        <v>0</v>
      </c>
      <c r="I25" s="46">
        <v>25327999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26798665</v>
      </c>
      <c r="O25" s="47">
        <f t="shared" si="1"/>
        <v>62.86708110961234</v>
      </c>
      <c r="P25" s="9"/>
    </row>
    <row r="26" spans="1:16" ht="15">
      <c r="A26" s="12"/>
      <c r="B26" s="44">
        <v>536</v>
      </c>
      <c r="C26" s="20" t="s">
        <v>128</v>
      </c>
      <c r="D26" s="46">
        <v>0</v>
      </c>
      <c r="E26" s="46">
        <v>113267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113267</v>
      </c>
      <c r="O26" s="47">
        <f t="shared" si="1"/>
        <v>0.26571344789161927</v>
      </c>
      <c r="P26" s="9"/>
    </row>
    <row r="27" spans="1:16" ht="15">
      <c r="A27" s="12"/>
      <c r="B27" s="44">
        <v>537</v>
      </c>
      <c r="C27" s="20" t="s">
        <v>129</v>
      </c>
      <c r="D27" s="46">
        <v>3480650</v>
      </c>
      <c r="E27" s="46">
        <v>3903762</v>
      </c>
      <c r="F27" s="46">
        <v>0</v>
      </c>
      <c r="G27" s="46">
        <v>1363929</v>
      </c>
      <c r="H27" s="46">
        <v>0</v>
      </c>
      <c r="I27" s="46">
        <v>7844407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16592748</v>
      </c>
      <c r="O27" s="47">
        <f t="shared" si="1"/>
        <v>38.9249850448654</v>
      </c>
      <c r="P27" s="9"/>
    </row>
    <row r="28" spans="1:16" ht="15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129770</v>
      </c>
      <c r="H28" s="46">
        <v>0</v>
      </c>
      <c r="I28" s="46">
        <v>14519938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14649708</v>
      </c>
      <c r="O28" s="47">
        <f t="shared" si="1"/>
        <v>34.366800774148146</v>
      </c>
      <c r="P28" s="9"/>
    </row>
    <row r="29" spans="1:16" ht="15">
      <c r="A29" s="12"/>
      <c r="B29" s="44">
        <v>539</v>
      </c>
      <c r="C29" s="20" t="s">
        <v>43</v>
      </c>
      <c r="D29" s="46">
        <v>117497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117497</v>
      </c>
      <c r="O29" s="47">
        <f t="shared" si="1"/>
        <v>0.27563661955310537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19614407</v>
      </c>
      <c r="F30" s="31">
        <f t="shared" si="7"/>
        <v>0</v>
      </c>
      <c r="G30" s="31">
        <f t="shared" si="7"/>
        <v>30395923</v>
      </c>
      <c r="H30" s="31">
        <f t="shared" si="7"/>
        <v>0</v>
      </c>
      <c r="I30" s="31">
        <f t="shared" si="7"/>
        <v>32531478</v>
      </c>
      <c r="J30" s="31">
        <f t="shared" si="7"/>
        <v>5892708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88434516</v>
      </c>
      <c r="O30" s="43">
        <f t="shared" si="1"/>
        <v>207.45883760483255</v>
      </c>
      <c r="P30" s="10"/>
    </row>
    <row r="31" spans="1:16" ht="15">
      <c r="A31" s="12"/>
      <c r="B31" s="44">
        <v>541</v>
      </c>
      <c r="C31" s="20" t="s">
        <v>131</v>
      </c>
      <c r="D31" s="46">
        <v>0</v>
      </c>
      <c r="E31" s="46">
        <v>19587767</v>
      </c>
      <c r="F31" s="46">
        <v>0</v>
      </c>
      <c r="G31" s="46">
        <v>30190338</v>
      </c>
      <c r="H31" s="46">
        <v>0</v>
      </c>
      <c r="I31" s="46">
        <v>0</v>
      </c>
      <c r="J31" s="46">
        <v>5892708</v>
      </c>
      <c r="K31" s="46">
        <v>0</v>
      </c>
      <c r="L31" s="46">
        <v>0</v>
      </c>
      <c r="M31" s="46">
        <v>0</v>
      </c>
      <c r="N31" s="46">
        <f t="shared" si="8"/>
        <v>55670813</v>
      </c>
      <c r="O31" s="47">
        <f t="shared" si="1"/>
        <v>130.59835317576682</v>
      </c>
      <c r="P31" s="9"/>
    </row>
    <row r="32" spans="1:16" ht="15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205585</v>
      </c>
      <c r="H32" s="46">
        <v>0</v>
      </c>
      <c r="I32" s="46">
        <v>32531478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32737063</v>
      </c>
      <c r="O32" s="47">
        <f t="shared" si="1"/>
        <v>76.79798956072958</v>
      </c>
      <c r="P32" s="9"/>
    </row>
    <row r="33" spans="1:16" ht="15">
      <c r="A33" s="12"/>
      <c r="B33" s="44">
        <v>549</v>
      </c>
      <c r="C33" s="20" t="s">
        <v>133</v>
      </c>
      <c r="D33" s="46">
        <v>0</v>
      </c>
      <c r="E33" s="46">
        <v>26640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26640</v>
      </c>
      <c r="O33" s="47">
        <f t="shared" si="1"/>
        <v>0.062494868336167964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873826</v>
      </c>
      <c r="E34" s="31">
        <f t="shared" si="9"/>
        <v>11852054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12725880</v>
      </c>
      <c r="O34" s="43">
        <f t="shared" si="1"/>
        <v>29.853686000821067</v>
      </c>
      <c r="P34" s="10"/>
    </row>
    <row r="35" spans="1:16" ht="15">
      <c r="A35" s="13"/>
      <c r="B35" s="45">
        <v>552</v>
      </c>
      <c r="C35" s="21" t="s">
        <v>48</v>
      </c>
      <c r="D35" s="46">
        <v>200000</v>
      </c>
      <c r="E35" s="46">
        <v>8481581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8681581</v>
      </c>
      <c r="O35" s="47">
        <f t="shared" si="1"/>
        <v>20.366150958888042</v>
      </c>
      <c r="P35" s="9"/>
    </row>
    <row r="36" spans="1:16" ht="15">
      <c r="A36" s="13"/>
      <c r="B36" s="45">
        <v>553</v>
      </c>
      <c r="C36" s="21" t="s">
        <v>134</v>
      </c>
      <c r="D36" s="46">
        <v>673426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673426</v>
      </c>
      <c r="O36" s="47">
        <f t="shared" si="1"/>
        <v>1.5797923875432527</v>
      </c>
      <c r="P36" s="9"/>
    </row>
    <row r="37" spans="1:16" ht="15">
      <c r="A37" s="13"/>
      <c r="B37" s="45">
        <v>554</v>
      </c>
      <c r="C37" s="21" t="s">
        <v>50</v>
      </c>
      <c r="D37" s="46">
        <v>0</v>
      </c>
      <c r="E37" s="46">
        <v>2642469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2642469</v>
      </c>
      <c r="O37" s="47">
        <f aca="true" t="shared" si="10" ref="O37:O68">(N37/O$77)</f>
        <v>6.198977186088793</v>
      </c>
      <c r="P37" s="9"/>
    </row>
    <row r="38" spans="1:16" ht="15">
      <c r="A38" s="13"/>
      <c r="B38" s="45">
        <v>559</v>
      </c>
      <c r="C38" s="21" t="s">
        <v>51</v>
      </c>
      <c r="D38" s="46">
        <v>400</v>
      </c>
      <c r="E38" s="46">
        <v>728004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728404</v>
      </c>
      <c r="O38" s="47">
        <f t="shared" si="10"/>
        <v>1.7087654683009794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9247993</v>
      </c>
      <c r="E39" s="31">
        <f t="shared" si="11"/>
        <v>12824925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22072918</v>
      </c>
      <c r="O39" s="43">
        <f t="shared" si="10"/>
        <v>51.78093484253123</v>
      </c>
      <c r="P39" s="10"/>
    </row>
    <row r="40" spans="1:16" ht="15">
      <c r="A40" s="12"/>
      <c r="B40" s="44">
        <v>562</v>
      </c>
      <c r="C40" s="20" t="s">
        <v>135</v>
      </c>
      <c r="D40" s="46">
        <v>3527105</v>
      </c>
      <c r="E40" s="46">
        <v>2825377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6352482</v>
      </c>
      <c r="O40" s="47">
        <f t="shared" si="10"/>
        <v>14.902309541962348</v>
      </c>
      <c r="P40" s="9"/>
    </row>
    <row r="41" spans="1:16" ht="15">
      <c r="A41" s="12"/>
      <c r="B41" s="44">
        <v>563</v>
      </c>
      <c r="C41" s="20" t="s">
        <v>136</v>
      </c>
      <c r="D41" s="46">
        <v>103765</v>
      </c>
      <c r="E41" s="46">
        <v>445265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549030</v>
      </c>
      <c r="O41" s="47">
        <f t="shared" si="10"/>
        <v>1.287971379977714</v>
      </c>
      <c r="P41" s="9"/>
    </row>
    <row r="42" spans="1:16" ht="15">
      <c r="A42" s="12"/>
      <c r="B42" s="44">
        <v>564</v>
      </c>
      <c r="C42" s="20" t="s">
        <v>137</v>
      </c>
      <c r="D42" s="46">
        <v>0</v>
      </c>
      <c r="E42" s="46">
        <v>211607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211607</v>
      </c>
      <c r="O42" s="47">
        <f t="shared" si="10"/>
        <v>0.49640959474517626</v>
      </c>
      <c r="P42" s="9"/>
    </row>
    <row r="43" spans="1:16" ht="15">
      <c r="A43" s="12"/>
      <c r="B43" s="44">
        <v>565</v>
      </c>
      <c r="C43" s="20" t="s">
        <v>138</v>
      </c>
      <c r="D43" s="46">
        <v>0</v>
      </c>
      <c r="E43" s="46">
        <v>123570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123570</v>
      </c>
      <c r="O43" s="47">
        <f t="shared" si="10"/>
        <v>0.2898832913025629</v>
      </c>
      <c r="P43" s="9"/>
    </row>
    <row r="44" spans="1:16" ht="15">
      <c r="A44" s="12"/>
      <c r="B44" s="44">
        <v>569</v>
      </c>
      <c r="C44" s="20" t="s">
        <v>57</v>
      </c>
      <c r="D44" s="46">
        <v>5617123</v>
      </c>
      <c r="E44" s="46">
        <v>9219106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14836229</v>
      </c>
      <c r="O44" s="47">
        <f t="shared" si="10"/>
        <v>34.804361034543426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31340315</v>
      </c>
      <c r="E45" s="31">
        <f t="shared" si="13"/>
        <v>16116100</v>
      </c>
      <c r="F45" s="31">
        <f t="shared" si="13"/>
        <v>0</v>
      </c>
      <c r="G45" s="31">
        <f t="shared" si="13"/>
        <v>42672678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90129093</v>
      </c>
      <c r="O45" s="43">
        <f t="shared" si="10"/>
        <v>211.43415166265908</v>
      </c>
      <c r="P45" s="9"/>
    </row>
    <row r="46" spans="1:16" ht="15">
      <c r="A46" s="12"/>
      <c r="B46" s="44">
        <v>571</v>
      </c>
      <c r="C46" s="20" t="s">
        <v>59</v>
      </c>
      <c r="D46" s="46">
        <v>12775473</v>
      </c>
      <c r="E46" s="46">
        <v>211205</v>
      </c>
      <c r="F46" s="46">
        <v>0</v>
      </c>
      <c r="G46" s="46">
        <v>4311149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17297827</v>
      </c>
      <c r="O46" s="47">
        <f t="shared" si="10"/>
        <v>40.579032314820246</v>
      </c>
      <c r="P46" s="9"/>
    </row>
    <row r="47" spans="1:16" ht="15">
      <c r="A47" s="12"/>
      <c r="B47" s="44">
        <v>572</v>
      </c>
      <c r="C47" s="20" t="s">
        <v>139</v>
      </c>
      <c r="D47" s="46">
        <v>18025331</v>
      </c>
      <c r="E47" s="46">
        <v>13483434</v>
      </c>
      <c r="F47" s="46">
        <v>0</v>
      </c>
      <c r="G47" s="46">
        <v>38361529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69870294</v>
      </c>
      <c r="O47" s="47">
        <f t="shared" si="10"/>
        <v>163.9089648700956</v>
      </c>
      <c r="P47" s="9"/>
    </row>
    <row r="48" spans="1:16" ht="15">
      <c r="A48" s="12"/>
      <c r="B48" s="44">
        <v>573</v>
      </c>
      <c r="C48" s="20" t="s">
        <v>61</v>
      </c>
      <c r="D48" s="46">
        <v>0</v>
      </c>
      <c r="E48" s="46">
        <v>2401123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2401123</v>
      </c>
      <c r="O48" s="47">
        <f t="shared" si="10"/>
        <v>5.63280276816609</v>
      </c>
      <c r="P48" s="9"/>
    </row>
    <row r="49" spans="1:16" ht="15">
      <c r="A49" s="12"/>
      <c r="B49" s="44">
        <v>579</v>
      </c>
      <c r="C49" s="20" t="s">
        <v>62</v>
      </c>
      <c r="D49" s="46">
        <v>539511</v>
      </c>
      <c r="E49" s="46">
        <v>20338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559849</v>
      </c>
      <c r="O49" s="47">
        <f t="shared" si="10"/>
        <v>1.313351709577151</v>
      </c>
      <c r="P49" s="9"/>
    </row>
    <row r="50" spans="1:16" ht="15.75">
      <c r="A50" s="28" t="s">
        <v>140</v>
      </c>
      <c r="B50" s="29"/>
      <c r="C50" s="30"/>
      <c r="D50" s="31">
        <f aca="true" t="shared" si="14" ref="D50:M50">SUM(D51:D52)</f>
        <v>37799249</v>
      </c>
      <c r="E50" s="31">
        <f t="shared" si="14"/>
        <v>93494641</v>
      </c>
      <c r="F50" s="31">
        <f t="shared" si="14"/>
        <v>673247</v>
      </c>
      <c r="G50" s="31">
        <f t="shared" si="14"/>
        <v>1187599</v>
      </c>
      <c r="H50" s="31">
        <f t="shared" si="14"/>
        <v>18290</v>
      </c>
      <c r="I50" s="31">
        <f t="shared" si="14"/>
        <v>3424395</v>
      </c>
      <c r="J50" s="31">
        <f t="shared" si="14"/>
        <v>130847034</v>
      </c>
      <c r="K50" s="31">
        <f t="shared" si="14"/>
        <v>0</v>
      </c>
      <c r="L50" s="31">
        <f t="shared" si="14"/>
        <v>2666789</v>
      </c>
      <c r="M50" s="31">
        <f t="shared" si="14"/>
        <v>0</v>
      </c>
      <c r="N50" s="31">
        <f>SUM(D50:M50)</f>
        <v>270111244</v>
      </c>
      <c r="O50" s="43">
        <f t="shared" si="10"/>
        <v>633.65490352472</v>
      </c>
      <c r="P50" s="9"/>
    </row>
    <row r="51" spans="1:16" ht="15">
      <c r="A51" s="12"/>
      <c r="B51" s="44">
        <v>581</v>
      </c>
      <c r="C51" s="20" t="s">
        <v>141</v>
      </c>
      <c r="D51" s="46">
        <v>37799249</v>
      </c>
      <c r="E51" s="46">
        <v>93494641</v>
      </c>
      <c r="F51" s="46">
        <v>673247</v>
      </c>
      <c r="G51" s="46">
        <v>1180885</v>
      </c>
      <c r="H51" s="46">
        <v>18290</v>
      </c>
      <c r="I51" s="46">
        <v>3424395</v>
      </c>
      <c r="J51" s="46">
        <v>4355197</v>
      </c>
      <c r="K51" s="46">
        <v>0</v>
      </c>
      <c r="L51" s="46">
        <v>0</v>
      </c>
      <c r="M51" s="46">
        <v>0</v>
      </c>
      <c r="N51" s="46">
        <f>SUM(D51:M51)</f>
        <v>140945904</v>
      </c>
      <c r="O51" s="47">
        <f t="shared" si="10"/>
        <v>330.64548472230365</v>
      </c>
      <c r="P51" s="9"/>
    </row>
    <row r="52" spans="1:16" ht="15">
      <c r="A52" s="12"/>
      <c r="B52" s="44">
        <v>590</v>
      </c>
      <c r="C52" s="20" t="s">
        <v>143</v>
      </c>
      <c r="D52" s="46">
        <v>0</v>
      </c>
      <c r="E52" s="46">
        <v>0</v>
      </c>
      <c r="F52" s="46">
        <v>0</v>
      </c>
      <c r="G52" s="46">
        <v>6714</v>
      </c>
      <c r="H52" s="46">
        <v>0</v>
      </c>
      <c r="I52" s="46">
        <v>0</v>
      </c>
      <c r="J52" s="46">
        <v>126491837</v>
      </c>
      <c r="K52" s="46">
        <v>0</v>
      </c>
      <c r="L52" s="46">
        <v>2666789</v>
      </c>
      <c r="M52" s="46">
        <v>0</v>
      </c>
      <c r="N52" s="46">
        <f aca="true" t="shared" si="15" ref="N52:N58">SUM(D52:M52)</f>
        <v>129165340</v>
      </c>
      <c r="O52" s="47">
        <f t="shared" si="10"/>
        <v>303.0094188024163</v>
      </c>
      <c r="P52" s="9"/>
    </row>
    <row r="53" spans="1:16" ht="15.75">
      <c r="A53" s="28" t="s">
        <v>67</v>
      </c>
      <c r="B53" s="29"/>
      <c r="C53" s="30"/>
      <c r="D53" s="31">
        <f aca="true" t="shared" si="16" ref="D53:M53">SUM(D54:D74)</f>
        <v>7591408</v>
      </c>
      <c r="E53" s="31">
        <f t="shared" si="16"/>
        <v>9867354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56686</v>
      </c>
      <c r="M53" s="31">
        <f t="shared" si="16"/>
        <v>0</v>
      </c>
      <c r="N53" s="31">
        <f>SUM(D53:M53)</f>
        <v>17515448</v>
      </c>
      <c r="O53" s="43">
        <f t="shared" si="10"/>
        <v>41.08955017301038</v>
      </c>
      <c r="P53" s="9"/>
    </row>
    <row r="54" spans="1:16" ht="15">
      <c r="A54" s="12"/>
      <c r="B54" s="44">
        <v>601</v>
      </c>
      <c r="C54" s="20" t="s">
        <v>144</v>
      </c>
      <c r="D54" s="46">
        <v>962104</v>
      </c>
      <c r="E54" s="46">
        <v>170931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1133035</v>
      </c>
      <c r="O54" s="47">
        <f t="shared" si="10"/>
        <v>2.657990733681309</v>
      </c>
      <c r="P54" s="9"/>
    </row>
    <row r="55" spans="1:16" ht="15">
      <c r="A55" s="12"/>
      <c r="B55" s="44">
        <v>602</v>
      </c>
      <c r="C55" s="20" t="s">
        <v>145</v>
      </c>
      <c r="D55" s="46">
        <v>1089994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1089994</v>
      </c>
      <c r="O55" s="47">
        <f t="shared" si="10"/>
        <v>2.5570207025980882</v>
      </c>
      <c r="P55" s="9"/>
    </row>
    <row r="56" spans="1:16" ht="15">
      <c r="A56" s="12"/>
      <c r="B56" s="44">
        <v>603</v>
      </c>
      <c r="C56" s="20" t="s">
        <v>146</v>
      </c>
      <c r="D56" s="46">
        <v>917394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917394</v>
      </c>
      <c r="O56" s="47">
        <f t="shared" si="10"/>
        <v>2.152117764353997</v>
      </c>
      <c r="P56" s="9"/>
    </row>
    <row r="57" spans="1:16" ht="15">
      <c r="A57" s="12"/>
      <c r="B57" s="44">
        <v>604</v>
      </c>
      <c r="C57" s="20" t="s">
        <v>147</v>
      </c>
      <c r="D57" s="46">
        <v>1122858</v>
      </c>
      <c r="E57" s="46">
        <v>668854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1791712</v>
      </c>
      <c r="O57" s="47">
        <f t="shared" si="10"/>
        <v>4.20318339100346</v>
      </c>
      <c r="P57" s="9"/>
    </row>
    <row r="58" spans="1:16" ht="15">
      <c r="A58" s="12"/>
      <c r="B58" s="44">
        <v>608</v>
      </c>
      <c r="C58" s="20" t="s">
        <v>148</v>
      </c>
      <c r="D58" s="46">
        <v>0</v>
      </c>
      <c r="E58" s="46">
        <v>356279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356279</v>
      </c>
      <c r="O58" s="47">
        <f t="shared" si="10"/>
        <v>0.8357961409887983</v>
      </c>
      <c r="P58" s="9"/>
    </row>
    <row r="59" spans="1:16" ht="15">
      <c r="A59" s="12"/>
      <c r="B59" s="44">
        <v>614</v>
      </c>
      <c r="C59" s="20" t="s">
        <v>149</v>
      </c>
      <c r="D59" s="46">
        <v>28</v>
      </c>
      <c r="E59" s="46">
        <v>1245605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7" ref="N59:N66">SUM(D59:M59)</f>
        <v>1245633</v>
      </c>
      <c r="O59" s="47">
        <f t="shared" si="10"/>
        <v>2.9221347721541258</v>
      </c>
      <c r="P59" s="9"/>
    </row>
    <row r="60" spans="1:16" ht="15">
      <c r="A60" s="12"/>
      <c r="B60" s="44">
        <v>622</v>
      </c>
      <c r="C60" s="20" t="s">
        <v>74</v>
      </c>
      <c r="D60" s="46">
        <v>1013872</v>
      </c>
      <c r="E60" s="46">
        <v>202872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1216744</v>
      </c>
      <c r="O60" s="47">
        <f t="shared" si="10"/>
        <v>2.854363966922761</v>
      </c>
      <c r="P60" s="9"/>
    </row>
    <row r="61" spans="1:16" ht="15">
      <c r="A61" s="12"/>
      <c r="B61" s="44">
        <v>623</v>
      </c>
      <c r="C61" s="20" t="s">
        <v>75</v>
      </c>
      <c r="D61" s="46">
        <v>1371142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1371142</v>
      </c>
      <c r="O61" s="47">
        <f t="shared" si="10"/>
        <v>3.216566770277403</v>
      </c>
      <c r="P61" s="9"/>
    </row>
    <row r="62" spans="1:16" ht="15">
      <c r="A62" s="12"/>
      <c r="B62" s="44">
        <v>634</v>
      </c>
      <c r="C62" s="20" t="s">
        <v>150</v>
      </c>
      <c r="D62" s="46">
        <v>0</v>
      </c>
      <c r="E62" s="46">
        <v>1016996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1016996</v>
      </c>
      <c r="O62" s="47">
        <f t="shared" si="10"/>
        <v>2.385774441381737</v>
      </c>
      <c r="P62" s="9"/>
    </row>
    <row r="63" spans="1:16" ht="15">
      <c r="A63" s="12"/>
      <c r="B63" s="44">
        <v>654</v>
      </c>
      <c r="C63" s="20" t="s">
        <v>151</v>
      </c>
      <c r="D63" s="46">
        <v>57</v>
      </c>
      <c r="E63" s="46">
        <v>736643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736700</v>
      </c>
      <c r="O63" s="47">
        <f t="shared" si="10"/>
        <v>1.7282270834555158</v>
      </c>
      <c r="P63" s="9"/>
    </row>
    <row r="64" spans="1:16" ht="15">
      <c r="A64" s="12"/>
      <c r="B64" s="44">
        <v>674</v>
      </c>
      <c r="C64" s="20" t="s">
        <v>152</v>
      </c>
      <c r="D64" s="46">
        <v>0</v>
      </c>
      <c r="E64" s="46">
        <v>261234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261234</v>
      </c>
      <c r="O64" s="47">
        <f t="shared" si="10"/>
        <v>0.6128297460559498</v>
      </c>
      <c r="P64" s="9"/>
    </row>
    <row r="65" spans="1:16" ht="15">
      <c r="A65" s="12"/>
      <c r="B65" s="44">
        <v>685</v>
      </c>
      <c r="C65" s="20" t="s">
        <v>79</v>
      </c>
      <c r="D65" s="46">
        <v>171934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171934</v>
      </c>
      <c r="O65" s="47">
        <f t="shared" si="10"/>
        <v>0.40334056653568706</v>
      </c>
      <c r="P65" s="9"/>
    </row>
    <row r="66" spans="1:16" ht="15">
      <c r="A66" s="12"/>
      <c r="B66" s="44">
        <v>694</v>
      </c>
      <c r="C66" s="20" t="s">
        <v>154</v>
      </c>
      <c r="D66" s="46">
        <v>56</v>
      </c>
      <c r="E66" s="46">
        <v>496872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496928</v>
      </c>
      <c r="O66" s="47">
        <f t="shared" si="10"/>
        <v>1.1657451175884113</v>
      </c>
      <c r="P66" s="9"/>
    </row>
    <row r="67" spans="1:16" ht="15">
      <c r="A67" s="12"/>
      <c r="B67" s="44">
        <v>712</v>
      </c>
      <c r="C67" s="20" t="s">
        <v>115</v>
      </c>
      <c r="D67" s="46">
        <v>0</v>
      </c>
      <c r="E67" s="46">
        <v>1379461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8" ref="N67:N74">SUM(D67:M67)</f>
        <v>1379461</v>
      </c>
      <c r="O67" s="47">
        <f t="shared" si="10"/>
        <v>3.236082341211659</v>
      </c>
      <c r="P67" s="9"/>
    </row>
    <row r="68" spans="1:16" ht="15">
      <c r="A68" s="12"/>
      <c r="B68" s="44">
        <v>713</v>
      </c>
      <c r="C68" s="20" t="s">
        <v>155</v>
      </c>
      <c r="D68" s="46">
        <v>875098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875098</v>
      </c>
      <c r="O68" s="47">
        <f t="shared" si="10"/>
        <v>2.052895431353</v>
      </c>
      <c r="P68" s="9"/>
    </row>
    <row r="69" spans="1:16" ht="15">
      <c r="A69" s="12"/>
      <c r="B69" s="44">
        <v>714</v>
      </c>
      <c r="C69" s="20" t="s">
        <v>117</v>
      </c>
      <c r="D69" s="46">
        <v>0</v>
      </c>
      <c r="E69" s="46">
        <v>58902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56686</v>
      </c>
      <c r="M69" s="46">
        <v>0</v>
      </c>
      <c r="N69" s="46">
        <f t="shared" si="18"/>
        <v>115588</v>
      </c>
      <c r="O69" s="47">
        <f aca="true" t="shared" si="19" ref="O69:O75">(N69/O$77)</f>
        <v>0.27115828983637325</v>
      </c>
      <c r="P69" s="9"/>
    </row>
    <row r="70" spans="1:16" ht="15">
      <c r="A70" s="12"/>
      <c r="B70" s="44">
        <v>715</v>
      </c>
      <c r="C70" s="20" t="s">
        <v>118</v>
      </c>
      <c r="D70" s="46">
        <v>0</v>
      </c>
      <c r="E70" s="46">
        <v>136911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136911</v>
      </c>
      <c r="O70" s="47">
        <f t="shared" si="19"/>
        <v>0.3211799894434344</v>
      </c>
      <c r="P70" s="9"/>
    </row>
    <row r="71" spans="1:16" ht="15">
      <c r="A71" s="12"/>
      <c r="B71" s="44">
        <v>724</v>
      </c>
      <c r="C71" s="20" t="s">
        <v>156</v>
      </c>
      <c r="D71" s="46">
        <v>57</v>
      </c>
      <c r="E71" s="46">
        <v>830622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830679</v>
      </c>
      <c r="O71" s="47">
        <f t="shared" si="19"/>
        <v>1.9486927452935312</v>
      </c>
      <c r="P71" s="9"/>
    </row>
    <row r="72" spans="1:16" ht="15">
      <c r="A72" s="12"/>
      <c r="B72" s="44">
        <v>744</v>
      </c>
      <c r="C72" s="20" t="s">
        <v>157</v>
      </c>
      <c r="D72" s="46">
        <v>63</v>
      </c>
      <c r="E72" s="46">
        <v>597973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598036</v>
      </c>
      <c r="O72" s="47">
        <f t="shared" si="19"/>
        <v>1.4029347252360564</v>
      </c>
      <c r="P72" s="9"/>
    </row>
    <row r="73" spans="1:16" ht="15">
      <c r="A73" s="12"/>
      <c r="B73" s="44">
        <v>752</v>
      </c>
      <c r="C73" s="20" t="s">
        <v>158</v>
      </c>
      <c r="D73" s="46">
        <v>66688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66688</v>
      </c>
      <c r="O73" s="47">
        <f t="shared" si="19"/>
        <v>0.15644361034543428</v>
      </c>
      <c r="P73" s="9"/>
    </row>
    <row r="74" spans="1:16" ht="15.75" thickBot="1">
      <c r="A74" s="12"/>
      <c r="B74" s="44">
        <v>764</v>
      </c>
      <c r="C74" s="20" t="s">
        <v>160</v>
      </c>
      <c r="D74" s="46">
        <v>63</v>
      </c>
      <c r="E74" s="46">
        <v>1707199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1707262</v>
      </c>
      <c r="O74" s="47">
        <f t="shared" si="19"/>
        <v>4.005071843293648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20" ref="D75:M75">SUM(D5,D13,D22,D30,D34,D39,D45,D50,D53)</f>
        <v>290920028</v>
      </c>
      <c r="E75" s="15">
        <f t="shared" si="20"/>
        <v>280857199</v>
      </c>
      <c r="F75" s="15">
        <f t="shared" si="20"/>
        <v>77882495</v>
      </c>
      <c r="G75" s="15">
        <f t="shared" si="20"/>
        <v>96570467</v>
      </c>
      <c r="H75" s="15">
        <f t="shared" si="20"/>
        <v>18290</v>
      </c>
      <c r="I75" s="15">
        <f t="shared" si="20"/>
        <v>218852348</v>
      </c>
      <c r="J75" s="15">
        <f t="shared" si="20"/>
        <v>136739742</v>
      </c>
      <c r="K75" s="15">
        <f t="shared" si="20"/>
        <v>0</v>
      </c>
      <c r="L75" s="15">
        <f t="shared" si="20"/>
        <v>2723475</v>
      </c>
      <c r="M75" s="15">
        <f t="shared" si="20"/>
        <v>0</v>
      </c>
      <c r="N75" s="15">
        <f>SUM(D75:M75)</f>
        <v>1104564044</v>
      </c>
      <c r="O75" s="37">
        <f t="shared" si="19"/>
        <v>2591.2006193185152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175</v>
      </c>
      <c r="M77" s="48"/>
      <c r="N77" s="48"/>
      <c r="O77" s="41">
        <v>426275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101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69715860</v>
      </c>
      <c r="E5" s="26">
        <f t="shared" si="0"/>
        <v>279971</v>
      </c>
      <c r="F5" s="26">
        <f t="shared" si="0"/>
        <v>100974690</v>
      </c>
      <c r="G5" s="26">
        <f t="shared" si="0"/>
        <v>15754387</v>
      </c>
      <c r="H5" s="26">
        <f t="shared" si="0"/>
        <v>0</v>
      </c>
      <c r="I5" s="26">
        <f t="shared" si="0"/>
        <v>11176928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197901836</v>
      </c>
      <c r="O5" s="32">
        <f aca="true" t="shared" si="1" ref="O5:O36">(N5/O$78)</f>
        <v>474.08223417864036</v>
      </c>
      <c r="P5" s="6"/>
    </row>
    <row r="6" spans="1:16" ht="15">
      <c r="A6" s="12"/>
      <c r="B6" s="44">
        <v>511</v>
      </c>
      <c r="C6" s="20" t="s">
        <v>20</v>
      </c>
      <c r="D6" s="46">
        <v>830860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830860</v>
      </c>
      <c r="O6" s="47">
        <f t="shared" si="1"/>
        <v>1.9903603374840098</v>
      </c>
      <c r="P6" s="9"/>
    </row>
    <row r="7" spans="1:16" ht="15">
      <c r="A7" s="12"/>
      <c r="B7" s="44">
        <v>512</v>
      </c>
      <c r="C7" s="20" t="s">
        <v>21</v>
      </c>
      <c r="D7" s="46">
        <v>7274900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7274900</v>
      </c>
      <c r="O7" s="47">
        <f t="shared" si="1"/>
        <v>17.427331222061987</v>
      </c>
      <c r="P7" s="9"/>
    </row>
    <row r="8" spans="1:16" ht="15">
      <c r="A8" s="12"/>
      <c r="B8" s="44">
        <v>513</v>
      </c>
      <c r="C8" s="20" t="s">
        <v>22</v>
      </c>
      <c r="D8" s="46">
        <v>41888200</v>
      </c>
      <c r="E8" s="46">
        <v>263595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42151795</v>
      </c>
      <c r="O8" s="47">
        <f t="shared" si="1"/>
        <v>100.97641109423584</v>
      </c>
      <c r="P8" s="9"/>
    </row>
    <row r="9" spans="1:16" ht="15">
      <c r="A9" s="12"/>
      <c r="B9" s="44">
        <v>514</v>
      </c>
      <c r="C9" s="20" t="s">
        <v>23</v>
      </c>
      <c r="D9" s="46">
        <v>3219132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3219132</v>
      </c>
      <c r="O9" s="47">
        <f t="shared" si="1"/>
        <v>7.7115671159107135</v>
      </c>
      <c r="P9" s="9"/>
    </row>
    <row r="10" spans="1:16" ht="15">
      <c r="A10" s="12"/>
      <c r="B10" s="44">
        <v>515</v>
      </c>
      <c r="C10" s="20" t="s">
        <v>24</v>
      </c>
      <c r="D10" s="46">
        <v>2697201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2697201</v>
      </c>
      <c r="O10" s="47">
        <f t="shared" si="1"/>
        <v>6.461259288715558</v>
      </c>
      <c r="P10" s="9"/>
    </row>
    <row r="11" spans="1:16" ht="15">
      <c r="A11" s="12"/>
      <c r="B11" s="44">
        <v>517</v>
      </c>
      <c r="C11" s="20" t="s">
        <v>25</v>
      </c>
      <c r="D11" s="46">
        <v>88317</v>
      </c>
      <c r="E11" s="46">
        <v>0</v>
      </c>
      <c r="F11" s="46">
        <v>100974690</v>
      </c>
      <c r="G11" s="46">
        <v>0</v>
      </c>
      <c r="H11" s="46">
        <v>0</v>
      </c>
      <c r="I11" s="46">
        <v>11176928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112239935</v>
      </c>
      <c r="O11" s="47">
        <f t="shared" si="1"/>
        <v>268.8755204315809</v>
      </c>
      <c r="P11" s="9"/>
    </row>
    <row r="12" spans="1:16" ht="15">
      <c r="A12" s="12"/>
      <c r="B12" s="44">
        <v>519</v>
      </c>
      <c r="C12" s="20" t="s">
        <v>125</v>
      </c>
      <c r="D12" s="46">
        <v>13717250</v>
      </c>
      <c r="E12" s="46">
        <v>16376</v>
      </c>
      <c r="F12" s="46">
        <v>0</v>
      </c>
      <c r="G12" s="46">
        <v>15754387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29488013</v>
      </c>
      <c r="O12" s="47">
        <f t="shared" si="1"/>
        <v>70.63978468865136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121292782</v>
      </c>
      <c r="E13" s="31">
        <f t="shared" si="3"/>
        <v>109800976</v>
      </c>
      <c r="F13" s="31">
        <f t="shared" si="3"/>
        <v>0</v>
      </c>
      <c r="G13" s="31">
        <f t="shared" si="3"/>
        <v>237060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231330818</v>
      </c>
      <c r="O13" s="43">
        <f t="shared" si="1"/>
        <v>554.1627771043642</v>
      </c>
      <c r="P13" s="10"/>
    </row>
    <row r="14" spans="1:16" ht="15">
      <c r="A14" s="12"/>
      <c r="B14" s="44">
        <v>521</v>
      </c>
      <c r="C14" s="20" t="s">
        <v>28</v>
      </c>
      <c r="D14" s="46">
        <v>82979019</v>
      </c>
      <c r="E14" s="46">
        <v>778479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83757498</v>
      </c>
      <c r="O14" s="47">
        <f t="shared" si="1"/>
        <v>200.64463566196022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40611393</v>
      </c>
      <c r="F15" s="46">
        <v>0</v>
      </c>
      <c r="G15" s="46">
        <v>18095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40629488</v>
      </c>
      <c r="O15" s="47">
        <f t="shared" si="1"/>
        <v>97.32966016835871</v>
      </c>
      <c r="P15" s="9"/>
    </row>
    <row r="16" spans="1:16" ht="15">
      <c r="A16" s="12"/>
      <c r="B16" s="44">
        <v>523</v>
      </c>
      <c r="C16" s="20" t="s">
        <v>126</v>
      </c>
      <c r="D16" s="46">
        <v>29237103</v>
      </c>
      <c r="E16" s="46">
        <v>2496350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31733453</v>
      </c>
      <c r="O16" s="47">
        <f t="shared" si="1"/>
        <v>76.0188313586079</v>
      </c>
      <c r="P16" s="9"/>
    </row>
    <row r="17" spans="1:16" ht="15">
      <c r="A17" s="12"/>
      <c r="B17" s="44">
        <v>524</v>
      </c>
      <c r="C17" s="20" t="s">
        <v>31</v>
      </c>
      <c r="D17" s="46">
        <v>1574096</v>
      </c>
      <c r="E17" s="46">
        <v>11103619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12677715</v>
      </c>
      <c r="O17" s="47">
        <f t="shared" si="1"/>
        <v>30.37000349749187</v>
      </c>
      <c r="P17" s="9"/>
    </row>
    <row r="18" spans="1:16" ht="15">
      <c r="A18" s="12"/>
      <c r="B18" s="44">
        <v>525</v>
      </c>
      <c r="C18" s="20" t="s">
        <v>32</v>
      </c>
      <c r="D18" s="46">
        <v>1958950</v>
      </c>
      <c r="E18" s="46">
        <v>9321848</v>
      </c>
      <c r="F18" s="46">
        <v>0</v>
      </c>
      <c r="G18" s="46">
        <v>218965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11499763</v>
      </c>
      <c r="O18" s="47">
        <f t="shared" si="1"/>
        <v>27.548169566071454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44974224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44974224</v>
      </c>
      <c r="O19" s="47">
        <f t="shared" si="1"/>
        <v>107.73765936345649</v>
      </c>
      <c r="P19" s="9"/>
    </row>
    <row r="20" spans="1:16" ht="15">
      <c r="A20" s="12"/>
      <c r="B20" s="44">
        <v>527</v>
      </c>
      <c r="C20" s="20" t="s">
        <v>34</v>
      </c>
      <c r="D20" s="46">
        <v>3228914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3228914</v>
      </c>
      <c r="O20" s="47">
        <f t="shared" si="1"/>
        <v>7.735000311420508</v>
      </c>
      <c r="P20" s="9"/>
    </row>
    <row r="21" spans="1:16" ht="15">
      <c r="A21" s="12"/>
      <c r="B21" s="44">
        <v>529</v>
      </c>
      <c r="C21" s="20" t="s">
        <v>35</v>
      </c>
      <c r="D21" s="46">
        <v>2314700</v>
      </c>
      <c r="E21" s="46">
        <v>515063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2829763</v>
      </c>
      <c r="O21" s="47">
        <f t="shared" si="1"/>
        <v>6.778817176997044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3552216</v>
      </c>
      <c r="E22" s="31">
        <f t="shared" si="5"/>
        <v>4141381</v>
      </c>
      <c r="F22" s="31">
        <f t="shared" si="5"/>
        <v>0</v>
      </c>
      <c r="G22" s="31">
        <f t="shared" si="5"/>
        <v>2698068</v>
      </c>
      <c r="H22" s="31">
        <f t="shared" si="5"/>
        <v>0</v>
      </c>
      <c r="I22" s="31">
        <f t="shared" si="5"/>
        <v>158411683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168803348</v>
      </c>
      <c r="O22" s="43">
        <f t="shared" si="1"/>
        <v>404.37557313351317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72365757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72365757</v>
      </c>
      <c r="O23" s="47">
        <f t="shared" si="1"/>
        <v>173.35523737429392</v>
      </c>
      <c r="P23" s="9"/>
    </row>
    <row r="24" spans="1:16" ht="15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37951709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37951709</v>
      </c>
      <c r="O24" s="47">
        <f t="shared" si="1"/>
        <v>90.91492710364554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1884893</v>
      </c>
      <c r="H25" s="46">
        <v>0</v>
      </c>
      <c r="I25" s="46">
        <v>25447164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27332057</v>
      </c>
      <c r="O25" s="47">
        <f t="shared" si="1"/>
        <v>65.47510073255685</v>
      </c>
      <c r="P25" s="9"/>
    </row>
    <row r="26" spans="1:16" ht="15">
      <c r="A26" s="12"/>
      <c r="B26" s="44">
        <v>536</v>
      </c>
      <c r="C26" s="20" t="s">
        <v>128</v>
      </c>
      <c r="D26" s="46">
        <v>0</v>
      </c>
      <c r="E26" s="46">
        <v>103396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103396</v>
      </c>
      <c r="O26" s="47">
        <f t="shared" si="1"/>
        <v>0.24768949937955453</v>
      </c>
      <c r="P26" s="9"/>
    </row>
    <row r="27" spans="1:16" ht="15">
      <c r="A27" s="12"/>
      <c r="B27" s="44">
        <v>537</v>
      </c>
      <c r="C27" s="20" t="s">
        <v>129</v>
      </c>
      <c r="D27" s="46">
        <v>3438607</v>
      </c>
      <c r="E27" s="46">
        <v>4037985</v>
      </c>
      <c r="F27" s="46">
        <v>0</v>
      </c>
      <c r="G27" s="46">
        <v>746195</v>
      </c>
      <c r="H27" s="46">
        <v>0</v>
      </c>
      <c r="I27" s="46">
        <v>7726901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15949688</v>
      </c>
      <c r="O27" s="47">
        <f t="shared" si="1"/>
        <v>38.208153468026694</v>
      </c>
      <c r="P27" s="9"/>
    </row>
    <row r="28" spans="1:16" ht="15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66980</v>
      </c>
      <c r="H28" s="46">
        <v>0</v>
      </c>
      <c r="I28" s="46">
        <v>14920152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14987132</v>
      </c>
      <c r="O28" s="47">
        <f t="shared" si="1"/>
        <v>35.90230978195773</v>
      </c>
      <c r="P28" s="9"/>
    </row>
    <row r="29" spans="1:16" ht="15">
      <c r="A29" s="12"/>
      <c r="B29" s="44">
        <v>539</v>
      </c>
      <c r="C29" s="20" t="s">
        <v>43</v>
      </c>
      <c r="D29" s="46">
        <v>113609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113609</v>
      </c>
      <c r="O29" s="47">
        <f t="shared" si="1"/>
        <v>0.27215517365286673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19482613</v>
      </c>
      <c r="F30" s="31">
        <f t="shared" si="7"/>
        <v>0</v>
      </c>
      <c r="G30" s="31">
        <f t="shared" si="7"/>
        <v>22962128</v>
      </c>
      <c r="H30" s="31">
        <f t="shared" si="7"/>
        <v>0</v>
      </c>
      <c r="I30" s="31">
        <f t="shared" si="7"/>
        <v>31221589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73666330</v>
      </c>
      <c r="O30" s="43">
        <f t="shared" si="1"/>
        <v>176.47081510724843</v>
      </c>
      <c r="P30" s="10"/>
    </row>
    <row r="31" spans="1:16" ht="15">
      <c r="A31" s="12"/>
      <c r="B31" s="44">
        <v>541</v>
      </c>
      <c r="C31" s="20" t="s">
        <v>131</v>
      </c>
      <c r="D31" s="46">
        <v>0</v>
      </c>
      <c r="E31" s="46">
        <v>19361523</v>
      </c>
      <c r="F31" s="46">
        <v>0</v>
      </c>
      <c r="G31" s="46">
        <v>22679262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42040785</v>
      </c>
      <c r="O31" s="47">
        <f t="shared" si="1"/>
        <v>100.71048193521496</v>
      </c>
      <c r="P31" s="9"/>
    </row>
    <row r="32" spans="1:16" ht="15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282866</v>
      </c>
      <c r="H32" s="46">
        <v>0</v>
      </c>
      <c r="I32" s="46">
        <v>31221589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31504455</v>
      </c>
      <c r="O32" s="47">
        <f t="shared" si="1"/>
        <v>75.47025694587512</v>
      </c>
      <c r="P32" s="9"/>
    </row>
    <row r="33" spans="1:16" ht="15">
      <c r="A33" s="12"/>
      <c r="B33" s="44">
        <v>549</v>
      </c>
      <c r="C33" s="20" t="s">
        <v>133</v>
      </c>
      <c r="D33" s="46">
        <v>0</v>
      </c>
      <c r="E33" s="46">
        <v>121090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121090</v>
      </c>
      <c r="O33" s="47">
        <f t="shared" si="1"/>
        <v>0.29007622615836454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1142449</v>
      </c>
      <c r="E34" s="31">
        <f t="shared" si="9"/>
        <v>10607979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11750428</v>
      </c>
      <c r="O34" s="43">
        <f t="shared" si="1"/>
        <v>28.14864819543793</v>
      </c>
      <c r="P34" s="10"/>
    </row>
    <row r="35" spans="1:16" ht="15">
      <c r="A35" s="13"/>
      <c r="B35" s="45">
        <v>552</v>
      </c>
      <c r="C35" s="21" t="s">
        <v>48</v>
      </c>
      <c r="D35" s="46">
        <v>521884</v>
      </c>
      <c r="E35" s="46">
        <v>8462665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8984549</v>
      </c>
      <c r="O35" s="47">
        <f t="shared" si="1"/>
        <v>21.522867847509353</v>
      </c>
      <c r="P35" s="9"/>
    </row>
    <row r="36" spans="1:16" ht="15">
      <c r="A36" s="13"/>
      <c r="B36" s="45">
        <v>553</v>
      </c>
      <c r="C36" s="21" t="s">
        <v>134</v>
      </c>
      <c r="D36" s="46">
        <v>592858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592858</v>
      </c>
      <c r="O36" s="47">
        <f t="shared" si="1"/>
        <v>1.4202164612089823</v>
      </c>
      <c r="P36" s="9"/>
    </row>
    <row r="37" spans="1:16" ht="15">
      <c r="A37" s="13"/>
      <c r="B37" s="45">
        <v>554</v>
      </c>
      <c r="C37" s="21" t="s">
        <v>50</v>
      </c>
      <c r="D37" s="46">
        <v>22323</v>
      </c>
      <c r="E37" s="46">
        <v>1480804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1503127</v>
      </c>
      <c r="O37" s="47">
        <f aca="true" t="shared" si="10" ref="O37:O68">(N37/O$78)</f>
        <v>3.600804423129441</v>
      </c>
      <c r="P37" s="9"/>
    </row>
    <row r="38" spans="1:16" ht="15">
      <c r="A38" s="13"/>
      <c r="B38" s="45">
        <v>559</v>
      </c>
      <c r="C38" s="21" t="s">
        <v>51</v>
      </c>
      <c r="D38" s="46">
        <v>5384</v>
      </c>
      <c r="E38" s="46">
        <v>664510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669894</v>
      </c>
      <c r="O38" s="47">
        <f t="shared" si="10"/>
        <v>1.6047594635901514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8973947</v>
      </c>
      <c r="E39" s="31">
        <f t="shared" si="11"/>
        <v>12531886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21505833</v>
      </c>
      <c r="O39" s="43">
        <f t="shared" si="10"/>
        <v>51.51813425577685</v>
      </c>
      <c r="P39" s="10"/>
    </row>
    <row r="40" spans="1:16" ht="15">
      <c r="A40" s="12"/>
      <c r="B40" s="44">
        <v>562</v>
      </c>
      <c r="C40" s="20" t="s">
        <v>135</v>
      </c>
      <c r="D40" s="46">
        <v>3706889</v>
      </c>
      <c r="E40" s="46">
        <v>2746140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6453029</v>
      </c>
      <c r="O40" s="47">
        <f t="shared" si="10"/>
        <v>15.458504414984597</v>
      </c>
      <c r="P40" s="9"/>
    </row>
    <row r="41" spans="1:16" ht="15">
      <c r="A41" s="12"/>
      <c r="B41" s="44">
        <v>563</v>
      </c>
      <c r="C41" s="20" t="s">
        <v>136</v>
      </c>
      <c r="D41" s="46">
        <v>98033</v>
      </c>
      <c r="E41" s="46">
        <v>500509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598542</v>
      </c>
      <c r="O41" s="47">
        <f t="shared" si="10"/>
        <v>1.433832724067056</v>
      </c>
      <c r="P41" s="9"/>
    </row>
    <row r="42" spans="1:16" ht="15">
      <c r="A42" s="12"/>
      <c r="B42" s="44">
        <v>564</v>
      </c>
      <c r="C42" s="20" t="s">
        <v>137</v>
      </c>
      <c r="D42" s="46">
        <v>0</v>
      </c>
      <c r="E42" s="46">
        <v>319580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319580</v>
      </c>
      <c r="O42" s="47">
        <f t="shared" si="10"/>
        <v>0.7655674321223068</v>
      </c>
      <c r="P42" s="9"/>
    </row>
    <row r="43" spans="1:16" ht="15">
      <c r="A43" s="12"/>
      <c r="B43" s="44">
        <v>565</v>
      </c>
      <c r="C43" s="20" t="s">
        <v>138</v>
      </c>
      <c r="D43" s="46">
        <v>0</v>
      </c>
      <c r="E43" s="46">
        <v>127771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127771</v>
      </c>
      <c r="O43" s="47">
        <f t="shared" si="10"/>
        <v>0.30608084476406305</v>
      </c>
      <c r="P43" s="9"/>
    </row>
    <row r="44" spans="1:16" ht="15">
      <c r="A44" s="12"/>
      <c r="B44" s="44">
        <v>569</v>
      </c>
      <c r="C44" s="20" t="s">
        <v>57</v>
      </c>
      <c r="D44" s="46">
        <v>5169025</v>
      </c>
      <c r="E44" s="46">
        <v>8837886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14006911</v>
      </c>
      <c r="O44" s="47">
        <f t="shared" si="10"/>
        <v>33.55414883983883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SUM(D46:D49)</f>
        <v>31324763</v>
      </c>
      <c r="E45" s="31">
        <f t="shared" si="13"/>
        <v>11662711</v>
      </c>
      <c r="F45" s="31">
        <f t="shared" si="13"/>
        <v>0</v>
      </c>
      <c r="G45" s="31">
        <f t="shared" si="13"/>
        <v>44640174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87627648</v>
      </c>
      <c r="O45" s="43">
        <f t="shared" si="10"/>
        <v>209.91574398359532</v>
      </c>
      <c r="P45" s="9"/>
    </row>
    <row r="46" spans="1:16" ht="15">
      <c r="A46" s="12"/>
      <c r="B46" s="44">
        <v>571</v>
      </c>
      <c r="C46" s="20" t="s">
        <v>59</v>
      </c>
      <c r="D46" s="46">
        <v>12140126</v>
      </c>
      <c r="E46" s="46">
        <v>522134</v>
      </c>
      <c r="F46" s="46">
        <v>0</v>
      </c>
      <c r="G46" s="46">
        <v>9471653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22133913</v>
      </c>
      <c r="O46" s="47">
        <f t="shared" si="10"/>
        <v>53.022726510509244</v>
      </c>
      <c r="P46" s="9"/>
    </row>
    <row r="47" spans="1:16" ht="15">
      <c r="A47" s="12"/>
      <c r="B47" s="44">
        <v>572</v>
      </c>
      <c r="C47" s="20" t="s">
        <v>139</v>
      </c>
      <c r="D47" s="46">
        <v>18741780</v>
      </c>
      <c r="E47" s="46">
        <v>8780229</v>
      </c>
      <c r="F47" s="46">
        <v>0</v>
      </c>
      <c r="G47" s="46">
        <v>35125697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62647706</v>
      </c>
      <c r="O47" s="47">
        <f t="shared" si="10"/>
        <v>150.07523440382136</v>
      </c>
      <c r="P47" s="9"/>
    </row>
    <row r="48" spans="1:16" ht="15">
      <c r="A48" s="12"/>
      <c r="B48" s="44">
        <v>573</v>
      </c>
      <c r="C48" s="20" t="s">
        <v>61</v>
      </c>
      <c r="D48" s="46">
        <v>0</v>
      </c>
      <c r="E48" s="46">
        <v>2359884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2359884</v>
      </c>
      <c r="O48" s="47">
        <f t="shared" si="10"/>
        <v>5.653202121492327</v>
      </c>
      <c r="P48" s="9"/>
    </row>
    <row r="49" spans="1:16" ht="15">
      <c r="A49" s="12"/>
      <c r="B49" s="44">
        <v>579</v>
      </c>
      <c r="C49" s="20" t="s">
        <v>62</v>
      </c>
      <c r="D49" s="46">
        <v>442857</v>
      </c>
      <c r="E49" s="46">
        <v>464</v>
      </c>
      <c r="F49" s="46">
        <v>0</v>
      </c>
      <c r="G49" s="46">
        <v>42824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486145</v>
      </c>
      <c r="O49" s="47">
        <f t="shared" si="10"/>
        <v>1.1645809477723852</v>
      </c>
      <c r="P49" s="9"/>
    </row>
    <row r="50" spans="1:16" ht="15.75">
      <c r="A50" s="28" t="s">
        <v>140</v>
      </c>
      <c r="B50" s="29"/>
      <c r="C50" s="30"/>
      <c r="D50" s="31">
        <f aca="true" t="shared" si="14" ref="D50:M50">SUM(D51:D52)</f>
        <v>32338784</v>
      </c>
      <c r="E50" s="31">
        <f t="shared" si="14"/>
        <v>74260212</v>
      </c>
      <c r="F50" s="31">
        <f t="shared" si="14"/>
        <v>5974474</v>
      </c>
      <c r="G50" s="31">
        <f t="shared" si="14"/>
        <v>19406243</v>
      </c>
      <c r="H50" s="31">
        <f t="shared" si="14"/>
        <v>18040</v>
      </c>
      <c r="I50" s="31">
        <f t="shared" si="14"/>
        <v>3851496</v>
      </c>
      <c r="J50" s="31">
        <f t="shared" si="14"/>
        <v>123570361</v>
      </c>
      <c r="K50" s="31">
        <f t="shared" si="14"/>
        <v>0</v>
      </c>
      <c r="L50" s="31">
        <f t="shared" si="14"/>
        <v>1504177</v>
      </c>
      <c r="M50" s="31">
        <f t="shared" si="14"/>
        <v>0</v>
      </c>
      <c r="N50" s="31">
        <f>SUM(D50:M50)</f>
        <v>260923787</v>
      </c>
      <c r="O50" s="43">
        <f t="shared" si="10"/>
        <v>625.0539883384997</v>
      </c>
      <c r="P50" s="9"/>
    </row>
    <row r="51" spans="1:16" ht="15">
      <c r="A51" s="12"/>
      <c r="B51" s="44">
        <v>581</v>
      </c>
      <c r="C51" s="20" t="s">
        <v>141</v>
      </c>
      <c r="D51" s="46">
        <v>32338784</v>
      </c>
      <c r="E51" s="46">
        <v>74260212</v>
      </c>
      <c r="F51" s="46">
        <v>5974474</v>
      </c>
      <c r="G51" s="46">
        <v>18988588</v>
      </c>
      <c r="H51" s="46">
        <v>18040</v>
      </c>
      <c r="I51" s="46">
        <v>3851496</v>
      </c>
      <c r="J51" s="46">
        <v>3763587</v>
      </c>
      <c r="K51" s="46">
        <v>0</v>
      </c>
      <c r="L51" s="46">
        <v>0</v>
      </c>
      <c r="M51" s="46">
        <v>0</v>
      </c>
      <c r="N51" s="46">
        <f>SUM(D51:M51)</f>
        <v>139195181</v>
      </c>
      <c r="O51" s="47">
        <f t="shared" si="10"/>
        <v>333.4479544463662</v>
      </c>
      <c r="P51" s="9"/>
    </row>
    <row r="52" spans="1:16" ht="15">
      <c r="A52" s="12"/>
      <c r="B52" s="44">
        <v>590</v>
      </c>
      <c r="C52" s="20" t="s">
        <v>143</v>
      </c>
      <c r="D52" s="46">
        <v>0</v>
      </c>
      <c r="E52" s="46">
        <v>0</v>
      </c>
      <c r="F52" s="46">
        <v>0</v>
      </c>
      <c r="G52" s="46">
        <v>417655</v>
      </c>
      <c r="H52" s="46">
        <v>0</v>
      </c>
      <c r="I52" s="46">
        <v>0</v>
      </c>
      <c r="J52" s="46">
        <v>119806774</v>
      </c>
      <c r="K52" s="46">
        <v>0</v>
      </c>
      <c r="L52" s="46">
        <v>1504177</v>
      </c>
      <c r="M52" s="46">
        <v>0</v>
      </c>
      <c r="N52" s="46">
        <f aca="true" t="shared" si="15" ref="N52:N58">SUM(D52:M52)</f>
        <v>121728606</v>
      </c>
      <c r="O52" s="47">
        <f t="shared" si="10"/>
        <v>291.6060338921335</v>
      </c>
      <c r="P52" s="9"/>
    </row>
    <row r="53" spans="1:16" ht="15.75">
      <c r="A53" s="28" t="s">
        <v>67</v>
      </c>
      <c r="B53" s="29"/>
      <c r="C53" s="30"/>
      <c r="D53" s="31">
        <f aca="true" t="shared" si="16" ref="D53:M53">SUM(D54:D75)</f>
        <v>6909168</v>
      </c>
      <c r="E53" s="31">
        <f t="shared" si="16"/>
        <v>11017597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114115</v>
      </c>
      <c r="M53" s="31">
        <f t="shared" si="16"/>
        <v>0</v>
      </c>
      <c r="N53" s="31">
        <f>SUM(D53:M53)</f>
        <v>18040880</v>
      </c>
      <c r="O53" s="43">
        <f t="shared" si="10"/>
        <v>43.21769251776295</v>
      </c>
      <c r="P53" s="9"/>
    </row>
    <row r="54" spans="1:16" ht="15">
      <c r="A54" s="12"/>
      <c r="B54" s="44">
        <v>601</v>
      </c>
      <c r="C54" s="20" t="s">
        <v>144</v>
      </c>
      <c r="D54" s="46">
        <v>815088</v>
      </c>
      <c r="E54" s="46">
        <v>149317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964405</v>
      </c>
      <c r="O54" s="47">
        <f t="shared" si="10"/>
        <v>2.310273043919874</v>
      </c>
      <c r="P54" s="9"/>
    </row>
    <row r="55" spans="1:16" ht="15">
      <c r="A55" s="12"/>
      <c r="B55" s="44">
        <v>602</v>
      </c>
      <c r="C55" s="20" t="s">
        <v>145</v>
      </c>
      <c r="D55" s="46">
        <v>808192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808192</v>
      </c>
      <c r="O55" s="47">
        <f t="shared" si="10"/>
        <v>1.936058182933198</v>
      </c>
      <c r="P55" s="9"/>
    </row>
    <row r="56" spans="1:16" ht="15">
      <c r="A56" s="12"/>
      <c r="B56" s="44">
        <v>603</v>
      </c>
      <c r="C56" s="20" t="s">
        <v>146</v>
      </c>
      <c r="D56" s="46">
        <v>703407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703407</v>
      </c>
      <c r="O56" s="47">
        <f t="shared" si="10"/>
        <v>1.685041275195117</v>
      </c>
      <c r="P56" s="9"/>
    </row>
    <row r="57" spans="1:16" ht="15">
      <c r="A57" s="12"/>
      <c r="B57" s="44">
        <v>604</v>
      </c>
      <c r="C57" s="20" t="s">
        <v>147</v>
      </c>
      <c r="D57" s="46">
        <v>1189921</v>
      </c>
      <c r="E57" s="46">
        <v>617958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1807879</v>
      </c>
      <c r="O57" s="47">
        <f t="shared" si="10"/>
        <v>4.330850752918969</v>
      </c>
      <c r="P57" s="9"/>
    </row>
    <row r="58" spans="1:16" ht="15">
      <c r="A58" s="12"/>
      <c r="B58" s="44">
        <v>608</v>
      </c>
      <c r="C58" s="20" t="s">
        <v>148</v>
      </c>
      <c r="D58" s="46">
        <v>0</v>
      </c>
      <c r="E58" s="46">
        <v>363127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363127</v>
      </c>
      <c r="O58" s="47">
        <f t="shared" si="10"/>
        <v>0.8698861159155045</v>
      </c>
      <c r="P58" s="9"/>
    </row>
    <row r="59" spans="1:16" ht="15">
      <c r="A59" s="12"/>
      <c r="B59" s="44">
        <v>614</v>
      </c>
      <c r="C59" s="20" t="s">
        <v>149</v>
      </c>
      <c r="D59" s="46">
        <v>0</v>
      </c>
      <c r="E59" s="46">
        <v>1167526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7" ref="N59:N66">SUM(D59:M59)</f>
        <v>1167526</v>
      </c>
      <c r="O59" s="47">
        <f t="shared" si="10"/>
        <v>2.796858006621279</v>
      </c>
      <c r="P59" s="9"/>
    </row>
    <row r="60" spans="1:16" ht="15">
      <c r="A60" s="12"/>
      <c r="B60" s="44">
        <v>622</v>
      </c>
      <c r="C60" s="20" t="s">
        <v>74</v>
      </c>
      <c r="D60" s="46">
        <v>873086</v>
      </c>
      <c r="E60" s="46">
        <v>211716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1084802</v>
      </c>
      <c r="O60" s="47">
        <f t="shared" si="10"/>
        <v>2.598689159212537</v>
      </c>
      <c r="P60" s="9"/>
    </row>
    <row r="61" spans="1:16" ht="15">
      <c r="A61" s="12"/>
      <c r="B61" s="44">
        <v>623</v>
      </c>
      <c r="C61" s="20" t="s">
        <v>75</v>
      </c>
      <c r="D61" s="46">
        <v>1267315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1267315</v>
      </c>
      <c r="O61" s="47">
        <f t="shared" si="10"/>
        <v>3.0359067846551135</v>
      </c>
      <c r="P61" s="9"/>
    </row>
    <row r="62" spans="1:16" ht="15">
      <c r="A62" s="12"/>
      <c r="B62" s="44">
        <v>634</v>
      </c>
      <c r="C62" s="20" t="s">
        <v>150</v>
      </c>
      <c r="D62" s="46">
        <v>0</v>
      </c>
      <c r="E62" s="46">
        <v>959812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959812</v>
      </c>
      <c r="O62" s="47">
        <f t="shared" si="10"/>
        <v>2.2992703177926512</v>
      </c>
      <c r="P62" s="9"/>
    </row>
    <row r="63" spans="1:16" ht="15">
      <c r="A63" s="12"/>
      <c r="B63" s="44">
        <v>654</v>
      </c>
      <c r="C63" s="20" t="s">
        <v>151</v>
      </c>
      <c r="D63" s="46">
        <v>60</v>
      </c>
      <c r="E63" s="46">
        <v>713788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713848</v>
      </c>
      <c r="O63" s="47">
        <f t="shared" si="10"/>
        <v>1.7100531331298718</v>
      </c>
      <c r="P63" s="9"/>
    </row>
    <row r="64" spans="1:16" ht="15">
      <c r="A64" s="12"/>
      <c r="B64" s="44">
        <v>674</v>
      </c>
      <c r="C64" s="20" t="s">
        <v>152</v>
      </c>
      <c r="D64" s="46">
        <v>0</v>
      </c>
      <c r="E64" s="46">
        <v>248623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248623</v>
      </c>
      <c r="O64" s="47">
        <f t="shared" si="10"/>
        <v>0.5955869318372373</v>
      </c>
      <c r="P64" s="9"/>
    </row>
    <row r="65" spans="1:16" ht="15">
      <c r="A65" s="12"/>
      <c r="B65" s="44">
        <v>685</v>
      </c>
      <c r="C65" s="20" t="s">
        <v>79</v>
      </c>
      <c r="D65" s="46">
        <v>195444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195444</v>
      </c>
      <c r="O65" s="47">
        <f t="shared" si="10"/>
        <v>0.46819438389045664</v>
      </c>
      <c r="P65" s="9"/>
    </row>
    <row r="66" spans="1:16" ht="15">
      <c r="A66" s="12"/>
      <c r="B66" s="44">
        <v>694</v>
      </c>
      <c r="C66" s="20" t="s">
        <v>154</v>
      </c>
      <c r="D66" s="46">
        <v>60</v>
      </c>
      <c r="E66" s="46">
        <v>473207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473267</v>
      </c>
      <c r="O66" s="47">
        <f t="shared" si="10"/>
        <v>1.1337311530703666</v>
      </c>
      <c r="P66" s="9"/>
    </row>
    <row r="67" spans="1:16" ht="15">
      <c r="A67" s="12"/>
      <c r="B67" s="44">
        <v>712</v>
      </c>
      <c r="C67" s="20" t="s">
        <v>115</v>
      </c>
      <c r="D67" s="46">
        <v>0</v>
      </c>
      <c r="E67" s="46">
        <v>1706352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8" ref="N67:N75">SUM(D67:M67)</f>
        <v>1706352</v>
      </c>
      <c r="O67" s="47">
        <f t="shared" si="10"/>
        <v>4.08763852223782</v>
      </c>
      <c r="P67" s="9"/>
    </row>
    <row r="68" spans="1:16" ht="15">
      <c r="A68" s="12"/>
      <c r="B68" s="44">
        <v>713</v>
      </c>
      <c r="C68" s="20" t="s">
        <v>155</v>
      </c>
      <c r="D68" s="46">
        <v>968657</v>
      </c>
      <c r="E68" s="46">
        <v>1135327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2103984</v>
      </c>
      <c r="O68" s="47">
        <f t="shared" si="10"/>
        <v>5.040182827794041</v>
      </c>
      <c r="P68" s="9"/>
    </row>
    <row r="69" spans="1:16" ht="15">
      <c r="A69" s="12"/>
      <c r="B69" s="44">
        <v>714</v>
      </c>
      <c r="C69" s="20" t="s">
        <v>117</v>
      </c>
      <c r="D69" s="46">
        <v>0</v>
      </c>
      <c r="E69" s="46">
        <v>70000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114115</v>
      </c>
      <c r="M69" s="46">
        <v>0</v>
      </c>
      <c r="N69" s="46">
        <f t="shared" si="18"/>
        <v>184115</v>
      </c>
      <c r="O69" s="47">
        <f aca="true" t="shared" si="19" ref="O69:O76">(N69/O$78)</f>
        <v>0.4410552843269245</v>
      </c>
      <c r="P69" s="9"/>
    </row>
    <row r="70" spans="1:16" ht="15">
      <c r="A70" s="12"/>
      <c r="B70" s="44">
        <v>715</v>
      </c>
      <c r="C70" s="20" t="s">
        <v>118</v>
      </c>
      <c r="D70" s="46">
        <v>0</v>
      </c>
      <c r="E70" s="46">
        <v>136911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136911</v>
      </c>
      <c r="O70" s="47">
        <f t="shared" si="19"/>
        <v>0.3279761020692695</v>
      </c>
      <c r="P70" s="9"/>
    </row>
    <row r="71" spans="1:16" ht="15">
      <c r="A71" s="12"/>
      <c r="B71" s="44">
        <v>719</v>
      </c>
      <c r="C71" s="20" t="s">
        <v>119</v>
      </c>
      <c r="D71" s="46">
        <v>60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60</v>
      </c>
      <c r="O71" s="47">
        <f t="shared" si="19"/>
        <v>0.00014373254248494402</v>
      </c>
      <c r="P71" s="9"/>
    </row>
    <row r="72" spans="1:16" ht="15">
      <c r="A72" s="12"/>
      <c r="B72" s="44">
        <v>724</v>
      </c>
      <c r="C72" s="20" t="s">
        <v>156</v>
      </c>
      <c r="D72" s="46">
        <v>60</v>
      </c>
      <c r="E72" s="46">
        <v>802420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802480</v>
      </c>
      <c r="O72" s="47">
        <f t="shared" si="19"/>
        <v>1.9223748448886313</v>
      </c>
      <c r="P72" s="9"/>
    </row>
    <row r="73" spans="1:16" ht="15">
      <c r="A73" s="12"/>
      <c r="B73" s="44">
        <v>744</v>
      </c>
      <c r="C73" s="20" t="s">
        <v>157</v>
      </c>
      <c r="D73" s="46">
        <v>100</v>
      </c>
      <c r="E73" s="46">
        <v>578694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578794</v>
      </c>
      <c r="O73" s="47">
        <f t="shared" si="19"/>
        <v>1.3865255532505114</v>
      </c>
      <c r="P73" s="9"/>
    </row>
    <row r="74" spans="1:16" ht="15">
      <c r="A74" s="12"/>
      <c r="B74" s="44">
        <v>752</v>
      </c>
      <c r="C74" s="20" t="s">
        <v>158</v>
      </c>
      <c r="D74" s="46">
        <v>69443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69443</v>
      </c>
      <c r="O74" s="47">
        <f t="shared" si="19"/>
        <v>0.16635364912969947</v>
      </c>
      <c r="P74" s="9"/>
    </row>
    <row r="75" spans="1:16" ht="15.75" thickBot="1">
      <c r="A75" s="12"/>
      <c r="B75" s="44">
        <v>764</v>
      </c>
      <c r="C75" s="20" t="s">
        <v>160</v>
      </c>
      <c r="D75" s="46">
        <v>18275</v>
      </c>
      <c r="E75" s="46">
        <v>1682819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1701094</v>
      </c>
      <c r="O75" s="47">
        <f t="shared" si="19"/>
        <v>4.07504276043139</v>
      </c>
      <c r="P75" s="9"/>
    </row>
    <row r="76" spans="1:119" ht="16.5" thickBot="1">
      <c r="A76" s="14" t="s">
        <v>10</v>
      </c>
      <c r="B76" s="23"/>
      <c r="C76" s="22"/>
      <c r="D76" s="15">
        <f aca="true" t="shared" si="20" ref="D76:M76">SUM(D5,D13,D22,D30,D34,D39,D45,D50,D53)</f>
        <v>275249969</v>
      </c>
      <c r="E76" s="15">
        <f t="shared" si="20"/>
        <v>253785326</v>
      </c>
      <c r="F76" s="15">
        <f t="shared" si="20"/>
        <v>106949164</v>
      </c>
      <c r="G76" s="15">
        <f t="shared" si="20"/>
        <v>105698060</v>
      </c>
      <c r="H76" s="15">
        <f t="shared" si="20"/>
        <v>18040</v>
      </c>
      <c r="I76" s="15">
        <f t="shared" si="20"/>
        <v>204661696</v>
      </c>
      <c r="J76" s="15">
        <f t="shared" si="20"/>
        <v>123570361</v>
      </c>
      <c r="K76" s="15">
        <f t="shared" si="20"/>
        <v>0</v>
      </c>
      <c r="L76" s="15">
        <f t="shared" si="20"/>
        <v>1618292</v>
      </c>
      <c r="M76" s="15">
        <f t="shared" si="20"/>
        <v>0</v>
      </c>
      <c r="N76" s="15">
        <f>SUM(D76:M76)</f>
        <v>1071550908</v>
      </c>
      <c r="O76" s="37">
        <f t="shared" si="19"/>
        <v>2566.945606814839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173</v>
      </c>
      <c r="M78" s="48"/>
      <c r="N78" s="48"/>
      <c r="O78" s="41">
        <v>417442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66630715</v>
      </c>
      <c r="E5" s="26">
        <f t="shared" si="0"/>
        <v>126342</v>
      </c>
      <c r="F5" s="26">
        <f t="shared" si="0"/>
        <v>38433919</v>
      </c>
      <c r="G5" s="26">
        <f t="shared" si="0"/>
        <v>24971828</v>
      </c>
      <c r="H5" s="26">
        <f t="shared" si="0"/>
        <v>0</v>
      </c>
      <c r="I5" s="26">
        <f t="shared" si="0"/>
        <v>9476092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139638896</v>
      </c>
      <c r="O5" s="32">
        <f aca="true" t="shared" si="1" ref="O5:O36">(N5/O$80)</f>
        <v>342.874075529146</v>
      </c>
      <c r="P5" s="6"/>
    </row>
    <row r="6" spans="1:16" ht="15">
      <c r="A6" s="12"/>
      <c r="B6" s="44">
        <v>511</v>
      </c>
      <c r="C6" s="20" t="s">
        <v>20</v>
      </c>
      <c r="D6" s="46">
        <v>784266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784266</v>
      </c>
      <c r="O6" s="47">
        <f t="shared" si="1"/>
        <v>1.9257133035407357</v>
      </c>
      <c r="P6" s="9"/>
    </row>
    <row r="7" spans="1:16" ht="15">
      <c r="A7" s="12"/>
      <c r="B7" s="44">
        <v>512</v>
      </c>
      <c r="C7" s="20" t="s">
        <v>21</v>
      </c>
      <c r="D7" s="46">
        <v>7252099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7252099</v>
      </c>
      <c r="O7" s="47">
        <f t="shared" si="1"/>
        <v>17.807049550655602</v>
      </c>
      <c r="P7" s="9"/>
    </row>
    <row r="8" spans="1:16" ht="15">
      <c r="A8" s="12"/>
      <c r="B8" s="44">
        <v>513</v>
      </c>
      <c r="C8" s="20" t="s">
        <v>22</v>
      </c>
      <c r="D8" s="46">
        <v>39478132</v>
      </c>
      <c r="E8" s="46">
        <v>118592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39596724</v>
      </c>
      <c r="O8" s="47">
        <f t="shared" si="1"/>
        <v>97.22713745518833</v>
      </c>
      <c r="P8" s="9"/>
    </row>
    <row r="9" spans="1:16" ht="15">
      <c r="A9" s="12"/>
      <c r="B9" s="44">
        <v>514</v>
      </c>
      <c r="C9" s="20" t="s">
        <v>23</v>
      </c>
      <c r="D9" s="46">
        <v>3335872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3335872</v>
      </c>
      <c r="O9" s="47">
        <f t="shared" si="1"/>
        <v>8.191013112016893</v>
      </c>
      <c r="P9" s="9"/>
    </row>
    <row r="10" spans="1:16" ht="15">
      <c r="A10" s="12"/>
      <c r="B10" s="44">
        <v>515</v>
      </c>
      <c r="C10" s="20" t="s">
        <v>24</v>
      </c>
      <c r="D10" s="46">
        <v>2931191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2931191</v>
      </c>
      <c r="O10" s="47">
        <f t="shared" si="1"/>
        <v>7.197345675980946</v>
      </c>
      <c r="P10" s="9"/>
    </row>
    <row r="11" spans="1:16" ht="15">
      <c r="A11" s="12"/>
      <c r="B11" s="44">
        <v>517</v>
      </c>
      <c r="C11" s="20" t="s">
        <v>25</v>
      </c>
      <c r="D11" s="46">
        <v>86585</v>
      </c>
      <c r="E11" s="46">
        <v>0</v>
      </c>
      <c r="F11" s="46">
        <v>38433919</v>
      </c>
      <c r="G11" s="46">
        <v>0</v>
      </c>
      <c r="H11" s="46">
        <v>0</v>
      </c>
      <c r="I11" s="46">
        <v>9476092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47996596</v>
      </c>
      <c r="O11" s="47">
        <f t="shared" si="1"/>
        <v>117.85246771104454</v>
      </c>
      <c r="P11" s="9"/>
    </row>
    <row r="12" spans="1:16" ht="15">
      <c r="A12" s="12"/>
      <c r="B12" s="44">
        <v>519</v>
      </c>
      <c r="C12" s="20" t="s">
        <v>125</v>
      </c>
      <c r="D12" s="46">
        <v>12762570</v>
      </c>
      <c r="E12" s="46">
        <v>7750</v>
      </c>
      <c r="F12" s="46">
        <v>0</v>
      </c>
      <c r="G12" s="46">
        <v>24971828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37742148</v>
      </c>
      <c r="O12" s="47">
        <f t="shared" si="1"/>
        <v>92.67334872071895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112785063</v>
      </c>
      <c r="E13" s="31">
        <f t="shared" si="3"/>
        <v>100122795</v>
      </c>
      <c r="F13" s="31">
        <f t="shared" si="3"/>
        <v>0</v>
      </c>
      <c r="G13" s="31">
        <f t="shared" si="3"/>
        <v>699500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213607358</v>
      </c>
      <c r="O13" s="43">
        <f t="shared" si="1"/>
        <v>524.4987428178559</v>
      </c>
      <c r="P13" s="10"/>
    </row>
    <row r="14" spans="1:16" ht="15">
      <c r="A14" s="12"/>
      <c r="B14" s="44">
        <v>521</v>
      </c>
      <c r="C14" s="20" t="s">
        <v>28</v>
      </c>
      <c r="D14" s="46">
        <v>74310885</v>
      </c>
      <c r="E14" s="46">
        <v>1015105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75325990</v>
      </c>
      <c r="O14" s="47">
        <f t="shared" si="1"/>
        <v>184.95798752639593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39448689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39448689</v>
      </c>
      <c r="O15" s="47">
        <f t="shared" si="1"/>
        <v>96.86364730147817</v>
      </c>
      <c r="P15" s="9"/>
    </row>
    <row r="16" spans="1:16" ht="15">
      <c r="A16" s="12"/>
      <c r="B16" s="44">
        <v>523</v>
      </c>
      <c r="C16" s="20" t="s">
        <v>126</v>
      </c>
      <c r="D16" s="46">
        <v>29455119</v>
      </c>
      <c r="E16" s="46">
        <v>2397072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31852191</v>
      </c>
      <c r="O16" s="47">
        <f t="shared" si="1"/>
        <v>78.21094877964937</v>
      </c>
      <c r="P16" s="9"/>
    </row>
    <row r="17" spans="1:16" ht="15">
      <c r="A17" s="12"/>
      <c r="B17" s="44">
        <v>524</v>
      </c>
      <c r="C17" s="20" t="s">
        <v>31</v>
      </c>
      <c r="D17" s="46">
        <v>1481872</v>
      </c>
      <c r="E17" s="46">
        <v>9765784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11247656</v>
      </c>
      <c r="O17" s="47">
        <f t="shared" si="1"/>
        <v>27.617875558611207</v>
      </c>
      <c r="P17" s="9"/>
    </row>
    <row r="18" spans="1:16" ht="15">
      <c r="A18" s="12"/>
      <c r="B18" s="44">
        <v>525</v>
      </c>
      <c r="C18" s="20" t="s">
        <v>32</v>
      </c>
      <c r="D18" s="46">
        <v>1951091</v>
      </c>
      <c r="E18" s="46">
        <v>4811843</v>
      </c>
      <c r="F18" s="46">
        <v>0</v>
      </c>
      <c r="G18" s="46">
        <v>699500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7462434</v>
      </c>
      <c r="O18" s="47">
        <f t="shared" si="1"/>
        <v>18.32351323478859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42022003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42022003</v>
      </c>
      <c r="O19" s="47">
        <f t="shared" si="1"/>
        <v>103.18224966851643</v>
      </c>
      <c r="P19" s="9"/>
    </row>
    <row r="20" spans="1:16" ht="15">
      <c r="A20" s="12"/>
      <c r="B20" s="44">
        <v>527</v>
      </c>
      <c r="C20" s="20" t="s">
        <v>34</v>
      </c>
      <c r="D20" s="46">
        <v>3180637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3180637</v>
      </c>
      <c r="O20" s="47">
        <f t="shared" si="1"/>
        <v>7.809843834405539</v>
      </c>
      <c r="P20" s="9"/>
    </row>
    <row r="21" spans="1:16" ht="15">
      <c r="A21" s="12"/>
      <c r="B21" s="44">
        <v>529</v>
      </c>
      <c r="C21" s="20" t="s">
        <v>35</v>
      </c>
      <c r="D21" s="46">
        <v>2405459</v>
      </c>
      <c r="E21" s="46">
        <v>662299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3067758</v>
      </c>
      <c r="O21" s="47">
        <f t="shared" si="1"/>
        <v>7.532676914010706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3318144</v>
      </c>
      <c r="E22" s="31">
        <f t="shared" si="5"/>
        <v>4400690</v>
      </c>
      <c r="F22" s="31">
        <f t="shared" si="5"/>
        <v>0</v>
      </c>
      <c r="G22" s="31">
        <f t="shared" si="5"/>
        <v>2293266</v>
      </c>
      <c r="H22" s="31">
        <f t="shared" si="5"/>
        <v>0</v>
      </c>
      <c r="I22" s="31">
        <f t="shared" si="5"/>
        <v>155499199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165511299</v>
      </c>
      <c r="O22" s="43">
        <f t="shared" si="1"/>
        <v>406.40205028728576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70725064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70725064</v>
      </c>
      <c r="O23" s="47">
        <f t="shared" si="1"/>
        <v>173.6607179688651</v>
      </c>
      <c r="P23" s="9"/>
    </row>
    <row r="24" spans="1:16" ht="15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41047486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41047486</v>
      </c>
      <c r="O24" s="47">
        <f t="shared" si="1"/>
        <v>100.78938761479154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569282</v>
      </c>
      <c r="H25" s="46">
        <v>0</v>
      </c>
      <c r="I25" s="46">
        <v>22536364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23105646</v>
      </c>
      <c r="O25" s="47">
        <f t="shared" si="1"/>
        <v>56.73438589598782</v>
      </c>
      <c r="P25" s="9"/>
    </row>
    <row r="26" spans="1:16" ht="15">
      <c r="A26" s="12"/>
      <c r="B26" s="44">
        <v>536</v>
      </c>
      <c r="C26" s="20" t="s">
        <v>128</v>
      </c>
      <c r="D26" s="46">
        <v>0</v>
      </c>
      <c r="E26" s="46">
        <v>156684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156684</v>
      </c>
      <c r="O26" s="47">
        <f t="shared" si="1"/>
        <v>0.3847272012964691</v>
      </c>
      <c r="P26" s="9"/>
    </row>
    <row r="27" spans="1:16" ht="15">
      <c r="A27" s="12"/>
      <c r="B27" s="44">
        <v>537</v>
      </c>
      <c r="C27" s="20" t="s">
        <v>129</v>
      </c>
      <c r="D27" s="46">
        <v>3269653</v>
      </c>
      <c r="E27" s="46">
        <v>4244006</v>
      </c>
      <c r="F27" s="46">
        <v>0</v>
      </c>
      <c r="G27" s="46">
        <v>1649139</v>
      </c>
      <c r="H27" s="46">
        <v>0</v>
      </c>
      <c r="I27" s="46">
        <v>7144200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16306998</v>
      </c>
      <c r="O27" s="47">
        <f t="shared" si="1"/>
        <v>40.04075529146</v>
      </c>
      <c r="P27" s="9"/>
    </row>
    <row r="28" spans="1:16" ht="15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74845</v>
      </c>
      <c r="H28" s="46">
        <v>0</v>
      </c>
      <c r="I28" s="46">
        <v>14046085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14120930</v>
      </c>
      <c r="O28" s="47">
        <f t="shared" si="1"/>
        <v>34.673009870844176</v>
      </c>
      <c r="P28" s="9"/>
    </row>
    <row r="29" spans="1:16" ht="15">
      <c r="A29" s="12"/>
      <c r="B29" s="44">
        <v>539</v>
      </c>
      <c r="C29" s="20" t="s">
        <v>43</v>
      </c>
      <c r="D29" s="46">
        <v>48491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48491</v>
      </c>
      <c r="O29" s="47">
        <f t="shared" si="1"/>
        <v>0.11906644404066198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18716724</v>
      </c>
      <c r="F30" s="31">
        <f t="shared" si="7"/>
        <v>0</v>
      </c>
      <c r="G30" s="31">
        <f t="shared" si="7"/>
        <v>22983868</v>
      </c>
      <c r="H30" s="31">
        <f t="shared" si="7"/>
        <v>0</v>
      </c>
      <c r="I30" s="31">
        <f t="shared" si="7"/>
        <v>33066746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74767338</v>
      </c>
      <c r="O30" s="43">
        <f t="shared" si="1"/>
        <v>183.58625448116683</v>
      </c>
      <c r="P30" s="10"/>
    </row>
    <row r="31" spans="1:16" ht="15">
      <c r="A31" s="12"/>
      <c r="B31" s="44">
        <v>541</v>
      </c>
      <c r="C31" s="20" t="s">
        <v>131</v>
      </c>
      <c r="D31" s="46">
        <v>0</v>
      </c>
      <c r="E31" s="46">
        <v>18657806</v>
      </c>
      <c r="F31" s="46">
        <v>0</v>
      </c>
      <c r="G31" s="46">
        <v>22773593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41431399</v>
      </c>
      <c r="O31" s="47">
        <f t="shared" si="1"/>
        <v>101.73206060010804</v>
      </c>
      <c r="P31" s="9"/>
    </row>
    <row r="32" spans="1:16" ht="15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210275</v>
      </c>
      <c r="H32" s="46">
        <v>0</v>
      </c>
      <c r="I32" s="46">
        <v>33066746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33277021</v>
      </c>
      <c r="O32" s="47">
        <f t="shared" si="1"/>
        <v>81.70952462800177</v>
      </c>
      <c r="P32" s="9"/>
    </row>
    <row r="33" spans="1:16" ht="15">
      <c r="A33" s="12"/>
      <c r="B33" s="44">
        <v>549</v>
      </c>
      <c r="C33" s="20" t="s">
        <v>133</v>
      </c>
      <c r="D33" s="46">
        <v>0</v>
      </c>
      <c r="E33" s="46">
        <v>58918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58918</v>
      </c>
      <c r="O33" s="47">
        <f t="shared" si="1"/>
        <v>0.14466925305701517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1239083</v>
      </c>
      <c r="E34" s="31">
        <f t="shared" si="9"/>
        <v>10301419</v>
      </c>
      <c r="F34" s="31">
        <f t="shared" si="9"/>
        <v>0</v>
      </c>
      <c r="G34" s="31">
        <f t="shared" si="9"/>
        <v>607176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12147678</v>
      </c>
      <c r="O34" s="43">
        <f t="shared" si="1"/>
        <v>29.82782006580563</v>
      </c>
      <c r="P34" s="10"/>
    </row>
    <row r="35" spans="1:16" ht="15">
      <c r="A35" s="13"/>
      <c r="B35" s="45">
        <v>552</v>
      </c>
      <c r="C35" s="21" t="s">
        <v>48</v>
      </c>
      <c r="D35" s="46">
        <v>670861</v>
      </c>
      <c r="E35" s="46">
        <v>8180558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8851419</v>
      </c>
      <c r="O35" s="47">
        <f t="shared" si="1"/>
        <v>21.734074055885674</v>
      </c>
      <c r="P35" s="9"/>
    </row>
    <row r="36" spans="1:16" ht="15">
      <c r="A36" s="13"/>
      <c r="B36" s="45">
        <v>553</v>
      </c>
      <c r="C36" s="21" t="s">
        <v>134</v>
      </c>
      <c r="D36" s="46">
        <v>558193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558193</v>
      </c>
      <c r="O36" s="47">
        <f t="shared" si="1"/>
        <v>1.3706060010803909</v>
      </c>
      <c r="P36" s="9"/>
    </row>
    <row r="37" spans="1:16" ht="15">
      <c r="A37" s="13"/>
      <c r="B37" s="45">
        <v>554</v>
      </c>
      <c r="C37" s="21" t="s">
        <v>50</v>
      </c>
      <c r="D37" s="46">
        <v>9829</v>
      </c>
      <c r="E37" s="46">
        <v>1579929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1589758</v>
      </c>
      <c r="O37" s="47">
        <f aca="true" t="shared" si="10" ref="O37:O68">(N37/O$80)</f>
        <v>3.9035456465157394</v>
      </c>
      <c r="P37" s="9"/>
    </row>
    <row r="38" spans="1:16" ht="15">
      <c r="A38" s="13"/>
      <c r="B38" s="45">
        <v>559</v>
      </c>
      <c r="C38" s="21" t="s">
        <v>51</v>
      </c>
      <c r="D38" s="46">
        <v>200</v>
      </c>
      <c r="E38" s="46">
        <v>540932</v>
      </c>
      <c r="F38" s="46">
        <v>0</v>
      </c>
      <c r="G38" s="46">
        <v>607176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1148308</v>
      </c>
      <c r="O38" s="47">
        <f t="shared" si="10"/>
        <v>2.8195943623238224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9635038</v>
      </c>
      <c r="E39" s="31">
        <f t="shared" si="11"/>
        <v>12062782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21697820</v>
      </c>
      <c r="O39" s="43">
        <f t="shared" si="10"/>
        <v>53.27756224524874</v>
      </c>
      <c r="P39" s="10"/>
    </row>
    <row r="40" spans="1:16" ht="15">
      <c r="A40" s="12"/>
      <c r="B40" s="44">
        <v>562</v>
      </c>
      <c r="C40" s="20" t="s">
        <v>135</v>
      </c>
      <c r="D40" s="46">
        <v>3521429</v>
      </c>
      <c r="E40" s="46">
        <v>2944387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50">SUM(D40:M40)</f>
        <v>6465816</v>
      </c>
      <c r="O40" s="47">
        <f t="shared" si="10"/>
        <v>15.876383636988656</v>
      </c>
      <c r="P40" s="9"/>
    </row>
    <row r="41" spans="1:16" ht="15">
      <c r="A41" s="12"/>
      <c r="B41" s="44">
        <v>563</v>
      </c>
      <c r="C41" s="20" t="s">
        <v>136</v>
      </c>
      <c r="D41" s="46">
        <v>71313</v>
      </c>
      <c r="E41" s="46">
        <v>473639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544952</v>
      </c>
      <c r="O41" s="47">
        <f t="shared" si="10"/>
        <v>1.3380936011393214</v>
      </c>
      <c r="P41" s="9"/>
    </row>
    <row r="42" spans="1:16" ht="15">
      <c r="A42" s="12"/>
      <c r="B42" s="44">
        <v>564</v>
      </c>
      <c r="C42" s="20" t="s">
        <v>137</v>
      </c>
      <c r="D42" s="46">
        <v>0</v>
      </c>
      <c r="E42" s="46">
        <v>170158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170158</v>
      </c>
      <c r="O42" s="47">
        <f t="shared" si="10"/>
        <v>0.4178117173304523</v>
      </c>
      <c r="P42" s="9"/>
    </row>
    <row r="43" spans="1:16" ht="15">
      <c r="A43" s="12"/>
      <c r="B43" s="44">
        <v>565</v>
      </c>
      <c r="C43" s="20" t="s">
        <v>138</v>
      </c>
      <c r="D43" s="46">
        <v>0</v>
      </c>
      <c r="E43" s="46">
        <v>139814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139814</v>
      </c>
      <c r="O43" s="47">
        <f t="shared" si="10"/>
        <v>0.34330403182242303</v>
      </c>
      <c r="P43" s="9"/>
    </row>
    <row r="44" spans="1:16" ht="15">
      <c r="A44" s="12"/>
      <c r="B44" s="44">
        <v>569</v>
      </c>
      <c r="C44" s="20" t="s">
        <v>57</v>
      </c>
      <c r="D44" s="46">
        <v>6042296</v>
      </c>
      <c r="E44" s="46">
        <v>8334784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14377080</v>
      </c>
      <c r="O44" s="47">
        <f t="shared" si="10"/>
        <v>35.30196925796788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SUM(D46:D50)</f>
        <v>29352134</v>
      </c>
      <c r="E45" s="31">
        <f t="shared" si="13"/>
        <v>12077097</v>
      </c>
      <c r="F45" s="31">
        <f t="shared" si="13"/>
        <v>0</v>
      </c>
      <c r="G45" s="31">
        <f t="shared" si="13"/>
        <v>16015689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57444920</v>
      </c>
      <c r="O45" s="43">
        <f t="shared" si="10"/>
        <v>141.05220252418601</v>
      </c>
      <c r="P45" s="9"/>
    </row>
    <row r="46" spans="1:16" ht="15">
      <c r="A46" s="12"/>
      <c r="B46" s="44">
        <v>571</v>
      </c>
      <c r="C46" s="20" t="s">
        <v>59</v>
      </c>
      <c r="D46" s="46">
        <v>10744962</v>
      </c>
      <c r="E46" s="46">
        <v>573530</v>
      </c>
      <c r="F46" s="46">
        <v>0</v>
      </c>
      <c r="G46" s="46">
        <v>8158803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19477295</v>
      </c>
      <c r="O46" s="47">
        <f t="shared" si="10"/>
        <v>47.82520993959633</v>
      </c>
      <c r="P46" s="9"/>
    </row>
    <row r="47" spans="1:16" ht="15">
      <c r="A47" s="12"/>
      <c r="B47" s="44">
        <v>572</v>
      </c>
      <c r="C47" s="20" t="s">
        <v>139</v>
      </c>
      <c r="D47" s="46">
        <v>18211356</v>
      </c>
      <c r="E47" s="46">
        <v>7006793</v>
      </c>
      <c r="F47" s="46">
        <v>0</v>
      </c>
      <c r="G47" s="46">
        <v>7856886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33075035</v>
      </c>
      <c r="O47" s="47">
        <f t="shared" si="10"/>
        <v>81.21356136129253</v>
      </c>
      <c r="P47" s="9"/>
    </row>
    <row r="48" spans="1:16" ht="15">
      <c r="A48" s="12"/>
      <c r="B48" s="44">
        <v>573</v>
      </c>
      <c r="C48" s="20" t="s">
        <v>61</v>
      </c>
      <c r="D48" s="46">
        <v>0</v>
      </c>
      <c r="E48" s="46">
        <v>2278134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2278134</v>
      </c>
      <c r="O48" s="47">
        <f t="shared" si="10"/>
        <v>5.593807395766832</v>
      </c>
      <c r="P48" s="9"/>
    </row>
    <row r="49" spans="1:16" ht="15">
      <c r="A49" s="12"/>
      <c r="B49" s="44">
        <v>574</v>
      </c>
      <c r="C49" s="20" t="s">
        <v>112</v>
      </c>
      <c r="D49" s="46">
        <v>0</v>
      </c>
      <c r="E49" s="46">
        <v>2218177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2218177</v>
      </c>
      <c r="O49" s="47">
        <f t="shared" si="10"/>
        <v>5.44658694691352</v>
      </c>
      <c r="P49" s="9"/>
    </row>
    <row r="50" spans="1:16" ht="15">
      <c r="A50" s="12"/>
      <c r="B50" s="44">
        <v>579</v>
      </c>
      <c r="C50" s="20" t="s">
        <v>62</v>
      </c>
      <c r="D50" s="46">
        <v>395816</v>
      </c>
      <c r="E50" s="46">
        <v>463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396279</v>
      </c>
      <c r="O50" s="47">
        <f t="shared" si="10"/>
        <v>0.973036880616805</v>
      </c>
      <c r="P50" s="9"/>
    </row>
    <row r="51" spans="1:16" ht="15.75">
      <c r="A51" s="28" t="s">
        <v>140</v>
      </c>
      <c r="B51" s="29"/>
      <c r="C51" s="30"/>
      <c r="D51" s="31">
        <f aca="true" t="shared" si="14" ref="D51:M51">SUM(D52:D53)</f>
        <v>35134279</v>
      </c>
      <c r="E51" s="31">
        <f t="shared" si="14"/>
        <v>72701910</v>
      </c>
      <c r="F51" s="31">
        <f t="shared" si="14"/>
        <v>5914579</v>
      </c>
      <c r="G51" s="31">
        <f t="shared" si="14"/>
        <v>7591057</v>
      </c>
      <c r="H51" s="31">
        <f t="shared" si="14"/>
        <v>13592</v>
      </c>
      <c r="I51" s="31">
        <f t="shared" si="14"/>
        <v>5085753</v>
      </c>
      <c r="J51" s="31">
        <f t="shared" si="14"/>
        <v>113177607</v>
      </c>
      <c r="K51" s="31">
        <f t="shared" si="14"/>
        <v>0</v>
      </c>
      <c r="L51" s="31">
        <f t="shared" si="14"/>
        <v>1058245</v>
      </c>
      <c r="M51" s="31">
        <f t="shared" si="14"/>
        <v>0</v>
      </c>
      <c r="N51" s="31">
        <f>SUM(D51:M51)</f>
        <v>240677022</v>
      </c>
      <c r="O51" s="43">
        <f t="shared" si="10"/>
        <v>590.9665127928105</v>
      </c>
      <c r="P51" s="9"/>
    </row>
    <row r="52" spans="1:16" ht="15">
      <c r="A52" s="12"/>
      <c r="B52" s="44">
        <v>581</v>
      </c>
      <c r="C52" s="20" t="s">
        <v>141</v>
      </c>
      <c r="D52" s="46">
        <v>35134279</v>
      </c>
      <c r="E52" s="46">
        <v>72701910</v>
      </c>
      <c r="F52" s="46">
        <v>5914579</v>
      </c>
      <c r="G52" s="46">
        <v>7591057</v>
      </c>
      <c r="H52" s="46">
        <v>13592</v>
      </c>
      <c r="I52" s="46">
        <v>5085753</v>
      </c>
      <c r="J52" s="46">
        <v>2997741</v>
      </c>
      <c r="K52" s="46">
        <v>0</v>
      </c>
      <c r="L52" s="46">
        <v>0</v>
      </c>
      <c r="M52" s="46">
        <v>0</v>
      </c>
      <c r="N52" s="46">
        <f>SUM(D52:M52)</f>
        <v>129438911</v>
      </c>
      <c r="O52" s="47">
        <f t="shared" si="10"/>
        <v>317.82868683396356</v>
      </c>
      <c r="P52" s="9"/>
    </row>
    <row r="53" spans="1:16" ht="15">
      <c r="A53" s="12"/>
      <c r="B53" s="44">
        <v>590</v>
      </c>
      <c r="C53" s="20" t="s">
        <v>143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110179866</v>
      </c>
      <c r="K53" s="46">
        <v>0</v>
      </c>
      <c r="L53" s="46">
        <v>1058245</v>
      </c>
      <c r="M53" s="46">
        <v>0</v>
      </c>
      <c r="N53" s="46">
        <f aca="true" t="shared" si="15" ref="N53:N59">SUM(D53:M53)</f>
        <v>111238111</v>
      </c>
      <c r="O53" s="47">
        <f t="shared" si="10"/>
        <v>273.1378259588469</v>
      </c>
      <c r="P53" s="9"/>
    </row>
    <row r="54" spans="1:16" ht="15.75">
      <c r="A54" s="28" t="s">
        <v>67</v>
      </c>
      <c r="B54" s="29"/>
      <c r="C54" s="30"/>
      <c r="D54" s="31">
        <f aca="true" t="shared" si="16" ref="D54:M54">SUM(D55:D77)</f>
        <v>13072447</v>
      </c>
      <c r="E54" s="31">
        <f t="shared" si="16"/>
        <v>10915908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116585</v>
      </c>
      <c r="M54" s="31">
        <f t="shared" si="16"/>
        <v>0</v>
      </c>
      <c r="N54" s="31">
        <f>SUM(D54:M54)</f>
        <v>24104940</v>
      </c>
      <c r="O54" s="43">
        <f t="shared" si="10"/>
        <v>59.1880862348377</v>
      </c>
      <c r="P54" s="9"/>
    </row>
    <row r="55" spans="1:16" ht="15">
      <c r="A55" s="12"/>
      <c r="B55" s="44">
        <v>601</v>
      </c>
      <c r="C55" s="20" t="s">
        <v>144</v>
      </c>
      <c r="D55" s="46">
        <v>827976</v>
      </c>
      <c r="E55" s="46">
        <v>112350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940326</v>
      </c>
      <c r="O55" s="47">
        <f t="shared" si="10"/>
        <v>2.308908314099101</v>
      </c>
      <c r="P55" s="9"/>
    </row>
    <row r="56" spans="1:16" ht="15">
      <c r="A56" s="12"/>
      <c r="B56" s="44">
        <v>602</v>
      </c>
      <c r="C56" s="20" t="s">
        <v>145</v>
      </c>
      <c r="D56" s="46">
        <v>777620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777620</v>
      </c>
      <c r="O56" s="47">
        <f t="shared" si="10"/>
        <v>1.9093944900063842</v>
      </c>
      <c r="P56" s="9"/>
    </row>
    <row r="57" spans="1:16" ht="15">
      <c r="A57" s="12"/>
      <c r="B57" s="44">
        <v>603</v>
      </c>
      <c r="C57" s="20" t="s">
        <v>146</v>
      </c>
      <c r="D57" s="46">
        <v>593657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593657</v>
      </c>
      <c r="O57" s="47">
        <f t="shared" si="10"/>
        <v>1.4576855080292688</v>
      </c>
      <c r="P57" s="9"/>
    </row>
    <row r="58" spans="1:16" ht="15">
      <c r="A58" s="12"/>
      <c r="B58" s="44">
        <v>604</v>
      </c>
      <c r="C58" s="20" t="s">
        <v>147</v>
      </c>
      <c r="D58" s="46">
        <v>1159873</v>
      </c>
      <c r="E58" s="46">
        <v>551852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1711725</v>
      </c>
      <c r="O58" s="47">
        <f t="shared" si="10"/>
        <v>4.20302754996808</v>
      </c>
      <c r="P58" s="9"/>
    </row>
    <row r="59" spans="1:16" ht="15">
      <c r="A59" s="12"/>
      <c r="B59" s="44">
        <v>608</v>
      </c>
      <c r="C59" s="20" t="s">
        <v>148</v>
      </c>
      <c r="D59" s="46">
        <v>0</v>
      </c>
      <c r="E59" s="46">
        <v>345015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345015</v>
      </c>
      <c r="O59" s="47">
        <f t="shared" si="10"/>
        <v>0.8471615184403084</v>
      </c>
      <c r="P59" s="9"/>
    </row>
    <row r="60" spans="1:16" ht="15">
      <c r="A60" s="12"/>
      <c r="B60" s="44">
        <v>614</v>
      </c>
      <c r="C60" s="20" t="s">
        <v>149</v>
      </c>
      <c r="D60" s="46">
        <v>0</v>
      </c>
      <c r="E60" s="46">
        <v>1220000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7">SUM(D60:M60)</f>
        <v>1220000</v>
      </c>
      <c r="O60" s="47">
        <f t="shared" si="10"/>
        <v>2.995629327702205</v>
      </c>
      <c r="P60" s="9"/>
    </row>
    <row r="61" spans="1:16" ht="15">
      <c r="A61" s="12"/>
      <c r="B61" s="44">
        <v>622</v>
      </c>
      <c r="C61" s="20" t="s">
        <v>74</v>
      </c>
      <c r="D61" s="46">
        <v>793450</v>
      </c>
      <c r="E61" s="46">
        <v>261949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1055399</v>
      </c>
      <c r="O61" s="47">
        <f t="shared" si="10"/>
        <v>2.591462456416049</v>
      </c>
      <c r="P61" s="9"/>
    </row>
    <row r="62" spans="1:16" ht="15">
      <c r="A62" s="12"/>
      <c r="B62" s="44">
        <v>623</v>
      </c>
      <c r="C62" s="20" t="s">
        <v>75</v>
      </c>
      <c r="D62" s="46">
        <v>1219334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1219334</v>
      </c>
      <c r="O62" s="47">
        <f t="shared" si="10"/>
        <v>2.993994008741345</v>
      </c>
      <c r="P62" s="9"/>
    </row>
    <row r="63" spans="1:16" ht="15">
      <c r="A63" s="12"/>
      <c r="B63" s="44">
        <v>634</v>
      </c>
      <c r="C63" s="20" t="s">
        <v>150</v>
      </c>
      <c r="D63" s="46">
        <v>0</v>
      </c>
      <c r="E63" s="46">
        <v>1021294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1021294</v>
      </c>
      <c r="O63" s="47">
        <f t="shared" si="10"/>
        <v>2.5077198841035213</v>
      </c>
      <c r="P63" s="9"/>
    </row>
    <row r="64" spans="1:16" ht="15">
      <c r="A64" s="12"/>
      <c r="B64" s="44">
        <v>654</v>
      </c>
      <c r="C64" s="20" t="s">
        <v>151</v>
      </c>
      <c r="D64" s="46">
        <v>15</v>
      </c>
      <c r="E64" s="46">
        <v>759446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759461</v>
      </c>
      <c r="O64" s="47">
        <f t="shared" si="10"/>
        <v>1.8648062662672493</v>
      </c>
      <c r="P64" s="9"/>
    </row>
    <row r="65" spans="1:16" ht="15">
      <c r="A65" s="12"/>
      <c r="B65" s="44">
        <v>674</v>
      </c>
      <c r="C65" s="20" t="s">
        <v>152</v>
      </c>
      <c r="D65" s="46">
        <v>0</v>
      </c>
      <c r="E65" s="46">
        <v>267264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267264</v>
      </c>
      <c r="O65" s="47">
        <f t="shared" si="10"/>
        <v>0.6562490792122968</v>
      </c>
      <c r="P65" s="9"/>
    </row>
    <row r="66" spans="1:16" ht="15">
      <c r="A66" s="12"/>
      <c r="B66" s="44">
        <v>685</v>
      </c>
      <c r="C66" s="20" t="s">
        <v>79</v>
      </c>
      <c r="D66" s="46">
        <v>179624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179624</v>
      </c>
      <c r="O66" s="47">
        <f t="shared" si="10"/>
        <v>0.4410548543927712</v>
      </c>
      <c r="P66" s="9"/>
    </row>
    <row r="67" spans="1:16" ht="15">
      <c r="A67" s="12"/>
      <c r="B67" s="44">
        <v>694</v>
      </c>
      <c r="C67" s="20" t="s">
        <v>154</v>
      </c>
      <c r="D67" s="46">
        <v>15</v>
      </c>
      <c r="E67" s="46">
        <v>463996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464011</v>
      </c>
      <c r="O67" s="47">
        <f t="shared" si="10"/>
        <v>1.139348327849531</v>
      </c>
      <c r="P67" s="9"/>
    </row>
    <row r="68" spans="1:16" ht="15">
      <c r="A68" s="12"/>
      <c r="B68" s="44">
        <v>711</v>
      </c>
      <c r="C68" s="20" t="s">
        <v>114</v>
      </c>
      <c r="D68" s="46">
        <v>6430693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8" ref="N68:N77">SUM(D68:M68)</f>
        <v>6430693</v>
      </c>
      <c r="O68" s="47">
        <f t="shared" si="10"/>
        <v>15.79014143299121</v>
      </c>
      <c r="P68" s="9"/>
    </row>
    <row r="69" spans="1:16" ht="15">
      <c r="A69" s="12"/>
      <c r="B69" s="44">
        <v>712</v>
      </c>
      <c r="C69" s="20" t="s">
        <v>115</v>
      </c>
      <c r="D69" s="46">
        <v>0</v>
      </c>
      <c r="E69" s="46">
        <v>1700302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1700302</v>
      </c>
      <c r="O69" s="47">
        <f aca="true" t="shared" si="19" ref="O69:O78">(N69/O$80)</f>
        <v>4.174979128812061</v>
      </c>
      <c r="P69" s="9"/>
    </row>
    <row r="70" spans="1:16" ht="15">
      <c r="A70" s="12"/>
      <c r="B70" s="44">
        <v>713</v>
      </c>
      <c r="C70" s="20" t="s">
        <v>155</v>
      </c>
      <c r="D70" s="46">
        <v>1022119</v>
      </c>
      <c r="E70" s="46">
        <v>892700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1914819</v>
      </c>
      <c r="O70" s="47">
        <f t="shared" si="19"/>
        <v>4.7017114374109905</v>
      </c>
      <c r="P70" s="9"/>
    </row>
    <row r="71" spans="1:16" ht="15">
      <c r="A71" s="12"/>
      <c r="B71" s="44">
        <v>714</v>
      </c>
      <c r="C71" s="20" t="s">
        <v>117</v>
      </c>
      <c r="D71" s="46">
        <v>0</v>
      </c>
      <c r="E71" s="46">
        <v>64631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116585</v>
      </c>
      <c r="M71" s="46">
        <v>0</v>
      </c>
      <c r="N71" s="46">
        <f t="shared" si="18"/>
        <v>181216</v>
      </c>
      <c r="O71" s="47">
        <f t="shared" si="19"/>
        <v>0.44496390512203504</v>
      </c>
      <c r="P71" s="9"/>
    </row>
    <row r="72" spans="1:16" ht="15">
      <c r="A72" s="12"/>
      <c r="B72" s="44">
        <v>715</v>
      </c>
      <c r="C72" s="20" t="s">
        <v>118</v>
      </c>
      <c r="D72" s="46">
        <v>0</v>
      </c>
      <c r="E72" s="46">
        <v>136911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136911</v>
      </c>
      <c r="O72" s="47">
        <f t="shared" si="19"/>
        <v>0.3361759072828169</v>
      </c>
      <c r="P72" s="9"/>
    </row>
    <row r="73" spans="1:16" ht="15">
      <c r="A73" s="12"/>
      <c r="B73" s="44">
        <v>719</v>
      </c>
      <c r="C73" s="20" t="s">
        <v>119</v>
      </c>
      <c r="D73" s="46">
        <v>632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632</v>
      </c>
      <c r="O73" s="47">
        <f t="shared" si="19"/>
        <v>0.001551834209104749</v>
      </c>
      <c r="P73" s="9"/>
    </row>
    <row r="74" spans="1:16" ht="15">
      <c r="A74" s="12"/>
      <c r="B74" s="44">
        <v>724</v>
      </c>
      <c r="C74" s="20" t="s">
        <v>156</v>
      </c>
      <c r="D74" s="46">
        <v>15</v>
      </c>
      <c r="E74" s="46">
        <v>837317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837332</v>
      </c>
      <c r="O74" s="47">
        <f t="shared" si="19"/>
        <v>2.056013357560281</v>
      </c>
      <c r="P74" s="9"/>
    </row>
    <row r="75" spans="1:16" ht="15">
      <c r="A75" s="12"/>
      <c r="B75" s="44">
        <v>744</v>
      </c>
      <c r="C75" s="20" t="s">
        <v>157</v>
      </c>
      <c r="D75" s="46">
        <v>16</v>
      </c>
      <c r="E75" s="46">
        <v>589172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589188</v>
      </c>
      <c r="O75" s="47">
        <f t="shared" si="19"/>
        <v>1.446712174041153</v>
      </c>
      <c r="P75" s="9"/>
    </row>
    <row r="76" spans="1:16" ht="15">
      <c r="A76" s="12"/>
      <c r="B76" s="44">
        <v>752</v>
      </c>
      <c r="C76" s="20" t="s">
        <v>158</v>
      </c>
      <c r="D76" s="46">
        <v>66530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66530</v>
      </c>
      <c r="O76" s="47">
        <f t="shared" si="19"/>
        <v>0.1633600157147768</v>
      </c>
      <c r="P76" s="9"/>
    </row>
    <row r="77" spans="1:16" ht="15.75" thickBot="1">
      <c r="A77" s="12"/>
      <c r="B77" s="44">
        <v>764</v>
      </c>
      <c r="C77" s="20" t="s">
        <v>160</v>
      </c>
      <c r="D77" s="46">
        <v>878</v>
      </c>
      <c r="E77" s="46">
        <v>1691709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1692587</v>
      </c>
      <c r="O77" s="47">
        <f t="shared" si="19"/>
        <v>4.156035456465157</v>
      </c>
      <c r="P77" s="9"/>
    </row>
    <row r="78" spans="1:119" ht="16.5" thickBot="1">
      <c r="A78" s="14" t="s">
        <v>10</v>
      </c>
      <c r="B78" s="23"/>
      <c r="C78" s="22"/>
      <c r="D78" s="15">
        <f aca="true" t="shared" si="20" ref="D78:M78">SUM(D5,D13,D22,D30,D34,D39,D45,D51,D54)</f>
        <v>271166903</v>
      </c>
      <c r="E78" s="15">
        <f t="shared" si="20"/>
        <v>241425667</v>
      </c>
      <c r="F78" s="15">
        <f t="shared" si="20"/>
        <v>44348498</v>
      </c>
      <c r="G78" s="15">
        <f t="shared" si="20"/>
        <v>75162384</v>
      </c>
      <c r="H78" s="15">
        <f t="shared" si="20"/>
        <v>13592</v>
      </c>
      <c r="I78" s="15">
        <f t="shared" si="20"/>
        <v>203127790</v>
      </c>
      <c r="J78" s="15">
        <f t="shared" si="20"/>
        <v>113177607</v>
      </c>
      <c r="K78" s="15">
        <f t="shared" si="20"/>
        <v>0</v>
      </c>
      <c r="L78" s="15">
        <f t="shared" si="20"/>
        <v>1174830</v>
      </c>
      <c r="M78" s="15">
        <f t="shared" si="20"/>
        <v>0</v>
      </c>
      <c r="N78" s="15">
        <f>SUM(D78:M78)</f>
        <v>949597271</v>
      </c>
      <c r="O78" s="37">
        <f t="shared" si="19"/>
        <v>2331.673306978343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171</v>
      </c>
      <c r="M80" s="48"/>
      <c r="N80" s="48"/>
      <c r="O80" s="41">
        <v>407260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74399709</v>
      </c>
      <c r="E5" s="26">
        <f t="shared" si="0"/>
        <v>338691</v>
      </c>
      <c r="F5" s="26">
        <f t="shared" si="0"/>
        <v>41195821</v>
      </c>
      <c r="G5" s="26">
        <f t="shared" si="0"/>
        <v>8257628</v>
      </c>
      <c r="H5" s="26">
        <f t="shared" si="0"/>
        <v>0</v>
      </c>
      <c r="I5" s="26">
        <f t="shared" si="0"/>
        <v>9911394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134103243</v>
      </c>
      <c r="O5" s="32">
        <f aca="true" t="shared" si="1" ref="O5:O36">(N5/O$80)</f>
        <v>335.645778374022</v>
      </c>
      <c r="P5" s="6"/>
    </row>
    <row r="6" spans="1:16" ht="15">
      <c r="A6" s="12"/>
      <c r="B6" s="44">
        <v>511</v>
      </c>
      <c r="C6" s="20" t="s">
        <v>20</v>
      </c>
      <c r="D6" s="46">
        <v>760992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760992</v>
      </c>
      <c r="O6" s="47">
        <f t="shared" si="1"/>
        <v>1.9046799052906107</v>
      </c>
      <c r="P6" s="9"/>
    </row>
    <row r="7" spans="1:16" ht="15">
      <c r="A7" s="12"/>
      <c r="B7" s="44">
        <v>512</v>
      </c>
      <c r="C7" s="20" t="s">
        <v>21</v>
      </c>
      <c r="D7" s="46">
        <v>11889620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11889620</v>
      </c>
      <c r="O7" s="47">
        <f t="shared" si="1"/>
        <v>29.758420976227544</v>
      </c>
      <c r="P7" s="9"/>
    </row>
    <row r="8" spans="1:16" ht="15">
      <c r="A8" s="12"/>
      <c r="B8" s="44">
        <v>513</v>
      </c>
      <c r="C8" s="20" t="s">
        <v>22</v>
      </c>
      <c r="D8" s="46">
        <v>38522764</v>
      </c>
      <c r="E8" s="46">
        <v>11277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38534041</v>
      </c>
      <c r="O8" s="47">
        <f t="shared" si="1"/>
        <v>96.44649820542728</v>
      </c>
      <c r="P8" s="9"/>
    </row>
    <row r="9" spans="1:16" ht="15">
      <c r="A9" s="12"/>
      <c r="B9" s="44">
        <v>514</v>
      </c>
      <c r="C9" s="20" t="s">
        <v>23</v>
      </c>
      <c r="D9" s="46">
        <v>3282010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3282010</v>
      </c>
      <c r="O9" s="47">
        <f t="shared" si="1"/>
        <v>8.214512762240387</v>
      </c>
      <c r="P9" s="9"/>
    </row>
    <row r="10" spans="1:16" ht="15">
      <c r="A10" s="12"/>
      <c r="B10" s="44">
        <v>515</v>
      </c>
      <c r="C10" s="20" t="s">
        <v>24</v>
      </c>
      <c r="D10" s="46">
        <v>2794623</v>
      </c>
      <c r="E10" s="46">
        <v>327414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3122037</v>
      </c>
      <c r="O10" s="47">
        <f t="shared" si="1"/>
        <v>7.814117806066006</v>
      </c>
      <c r="P10" s="9"/>
    </row>
    <row r="11" spans="1:16" ht="15">
      <c r="A11" s="12"/>
      <c r="B11" s="44">
        <v>517</v>
      </c>
      <c r="C11" s="20" t="s">
        <v>25</v>
      </c>
      <c r="D11" s="46">
        <v>84887</v>
      </c>
      <c r="E11" s="46">
        <v>0</v>
      </c>
      <c r="F11" s="46">
        <v>41195821</v>
      </c>
      <c r="G11" s="46">
        <v>0</v>
      </c>
      <c r="H11" s="46">
        <v>0</v>
      </c>
      <c r="I11" s="46">
        <v>9911394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51192102</v>
      </c>
      <c r="O11" s="47">
        <f t="shared" si="1"/>
        <v>128.12824312080454</v>
      </c>
      <c r="P11" s="9"/>
    </row>
    <row r="12" spans="1:16" ht="15">
      <c r="A12" s="12"/>
      <c r="B12" s="44">
        <v>519</v>
      </c>
      <c r="C12" s="20" t="s">
        <v>125</v>
      </c>
      <c r="D12" s="46">
        <v>17064813</v>
      </c>
      <c r="E12" s="46">
        <v>0</v>
      </c>
      <c r="F12" s="46">
        <v>0</v>
      </c>
      <c r="G12" s="46">
        <v>8257628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25322441</v>
      </c>
      <c r="O12" s="47">
        <f t="shared" si="1"/>
        <v>63.37930559796565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106347646</v>
      </c>
      <c r="E13" s="31">
        <f t="shared" si="3"/>
        <v>97454863</v>
      </c>
      <c r="F13" s="31">
        <f t="shared" si="3"/>
        <v>0</v>
      </c>
      <c r="G13" s="31">
        <f t="shared" si="3"/>
        <v>14211476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218013985</v>
      </c>
      <c r="O13" s="43">
        <f t="shared" si="1"/>
        <v>545.6652058127137</v>
      </c>
      <c r="P13" s="10"/>
    </row>
    <row r="14" spans="1:16" ht="15">
      <c r="A14" s="12"/>
      <c r="B14" s="44">
        <v>521</v>
      </c>
      <c r="C14" s="20" t="s">
        <v>28</v>
      </c>
      <c r="D14" s="46">
        <v>70008942</v>
      </c>
      <c r="E14" s="46">
        <v>999801</v>
      </c>
      <c r="F14" s="46">
        <v>0</v>
      </c>
      <c r="G14" s="46">
        <v>27795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71036538</v>
      </c>
      <c r="O14" s="47">
        <f t="shared" si="1"/>
        <v>177.79670018871798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38974982</v>
      </c>
      <c r="F15" s="46">
        <v>0</v>
      </c>
      <c r="G15" s="46">
        <v>4819302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43794284</v>
      </c>
      <c r="O15" s="47">
        <f t="shared" si="1"/>
        <v>109.61231222061481</v>
      </c>
      <c r="P15" s="9"/>
    </row>
    <row r="16" spans="1:16" ht="15">
      <c r="A16" s="12"/>
      <c r="B16" s="44">
        <v>523</v>
      </c>
      <c r="C16" s="20" t="s">
        <v>126</v>
      </c>
      <c r="D16" s="46">
        <v>27329434</v>
      </c>
      <c r="E16" s="46">
        <v>2901648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30231082</v>
      </c>
      <c r="O16" s="47">
        <f t="shared" si="1"/>
        <v>75.66509818840761</v>
      </c>
      <c r="P16" s="9"/>
    </row>
    <row r="17" spans="1:16" ht="15">
      <c r="A17" s="12"/>
      <c r="B17" s="44">
        <v>524</v>
      </c>
      <c r="C17" s="20" t="s">
        <v>31</v>
      </c>
      <c r="D17" s="46">
        <v>1496460</v>
      </c>
      <c r="E17" s="46">
        <v>9333349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10829809</v>
      </c>
      <c r="O17" s="47">
        <f t="shared" si="1"/>
        <v>27.10582973334201</v>
      </c>
      <c r="P17" s="9"/>
    </row>
    <row r="18" spans="1:16" ht="15">
      <c r="A18" s="12"/>
      <c r="B18" s="44">
        <v>525</v>
      </c>
      <c r="C18" s="20" t="s">
        <v>32</v>
      </c>
      <c r="D18" s="46">
        <v>2006916</v>
      </c>
      <c r="E18" s="46">
        <v>2155830</v>
      </c>
      <c r="F18" s="46">
        <v>0</v>
      </c>
      <c r="G18" s="46">
        <v>8870562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13033308</v>
      </c>
      <c r="O18" s="47">
        <f t="shared" si="1"/>
        <v>32.620947194009084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42435806</v>
      </c>
      <c r="F19" s="46">
        <v>0</v>
      </c>
      <c r="G19" s="46">
        <v>493817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42929623</v>
      </c>
      <c r="O19" s="47">
        <f t="shared" si="1"/>
        <v>107.44816012494431</v>
      </c>
      <c r="P19" s="9"/>
    </row>
    <row r="20" spans="1:16" ht="15">
      <c r="A20" s="12"/>
      <c r="B20" s="44">
        <v>527</v>
      </c>
      <c r="C20" s="20" t="s">
        <v>34</v>
      </c>
      <c r="D20" s="46">
        <v>3060526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3060526</v>
      </c>
      <c r="O20" s="47">
        <f t="shared" si="1"/>
        <v>7.660162487673262</v>
      </c>
      <c r="P20" s="9"/>
    </row>
    <row r="21" spans="1:16" ht="15">
      <c r="A21" s="12"/>
      <c r="B21" s="44">
        <v>529</v>
      </c>
      <c r="C21" s="20" t="s">
        <v>35</v>
      </c>
      <c r="D21" s="46">
        <v>2445368</v>
      </c>
      <c r="E21" s="46">
        <v>653447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3098815</v>
      </c>
      <c r="O21" s="47">
        <f t="shared" si="1"/>
        <v>7.75599567500463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3222398</v>
      </c>
      <c r="E22" s="31">
        <f t="shared" si="5"/>
        <v>3411727</v>
      </c>
      <c r="F22" s="31">
        <f t="shared" si="5"/>
        <v>0</v>
      </c>
      <c r="G22" s="31">
        <f t="shared" si="5"/>
        <v>25607064</v>
      </c>
      <c r="H22" s="31">
        <f t="shared" si="5"/>
        <v>0</v>
      </c>
      <c r="I22" s="31">
        <f t="shared" si="5"/>
        <v>149244555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181485744</v>
      </c>
      <c r="O22" s="43">
        <f t="shared" si="1"/>
        <v>454.23900605199003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261811</v>
      </c>
      <c r="H23" s="46">
        <v>0</v>
      </c>
      <c r="I23" s="46">
        <v>66622105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66883916</v>
      </c>
      <c r="O23" s="47">
        <f t="shared" si="1"/>
        <v>167.40314062742468</v>
      </c>
      <c r="P23" s="9"/>
    </row>
    <row r="24" spans="1:16" ht="15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39854962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39854962</v>
      </c>
      <c r="O24" s="47">
        <f t="shared" si="1"/>
        <v>99.75261927526293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283767</v>
      </c>
      <c r="H25" s="46">
        <v>0</v>
      </c>
      <c r="I25" s="46">
        <v>21595535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21879302</v>
      </c>
      <c r="O25" s="47">
        <f t="shared" si="1"/>
        <v>54.76150453774109</v>
      </c>
      <c r="P25" s="9"/>
    </row>
    <row r="26" spans="1:16" ht="15">
      <c r="A26" s="12"/>
      <c r="B26" s="44">
        <v>536</v>
      </c>
      <c r="C26" s="20" t="s">
        <v>128</v>
      </c>
      <c r="D26" s="46">
        <v>0</v>
      </c>
      <c r="E26" s="46">
        <v>107898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107898</v>
      </c>
      <c r="O26" s="47">
        <f t="shared" si="1"/>
        <v>0.27005691573767704</v>
      </c>
      <c r="P26" s="9"/>
    </row>
    <row r="27" spans="1:16" ht="15">
      <c r="A27" s="12"/>
      <c r="B27" s="44">
        <v>537</v>
      </c>
      <c r="C27" s="20" t="s">
        <v>129</v>
      </c>
      <c r="D27" s="46">
        <v>3117143</v>
      </c>
      <c r="E27" s="46">
        <v>3303829</v>
      </c>
      <c r="F27" s="46">
        <v>0</v>
      </c>
      <c r="G27" s="46">
        <v>25021276</v>
      </c>
      <c r="H27" s="46">
        <v>0</v>
      </c>
      <c r="I27" s="46">
        <v>7710293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39152541</v>
      </c>
      <c r="O27" s="47">
        <f t="shared" si="1"/>
        <v>97.99453618929864</v>
      </c>
      <c r="P27" s="9"/>
    </row>
    <row r="28" spans="1:16" ht="15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40210</v>
      </c>
      <c r="H28" s="46">
        <v>0</v>
      </c>
      <c r="I28" s="46">
        <v>13461660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13501870</v>
      </c>
      <c r="O28" s="47">
        <f t="shared" si="1"/>
        <v>33.793706731274625</v>
      </c>
      <c r="P28" s="9"/>
    </row>
    <row r="29" spans="1:16" ht="15">
      <c r="A29" s="12"/>
      <c r="B29" s="44">
        <v>539</v>
      </c>
      <c r="C29" s="20" t="s">
        <v>43</v>
      </c>
      <c r="D29" s="46">
        <v>105255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105255</v>
      </c>
      <c r="O29" s="47">
        <f t="shared" si="1"/>
        <v>0.26344177525041423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19243474</v>
      </c>
      <c r="F30" s="31">
        <f t="shared" si="7"/>
        <v>0</v>
      </c>
      <c r="G30" s="31">
        <f t="shared" si="7"/>
        <v>35586754</v>
      </c>
      <c r="H30" s="31">
        <f t="shared" si="7"/>
        <v>0</v>
      </c>
      <c r="I30" s="31">
        <f t="shared" si="7"/>
        <v>29420365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84250593</v>
      </c>
      <c r="O30" s="43">
        <f t="shared" si="1"/>
        <v>210.87003739318914</v>
      </c>
      <c r="P30" s="10"/>
    </row>
    <row r="31" spans="1:16" ht="15">
      <c r="A31" s="12"/>
      <c r="B31" s="44">
        <v>541</v>
      </c>
      <c r="C31" s="20" t="s">
        <v>131</v>
      </c>
      <c r="D31" s="46">
        <v>0</v>
      </c>
      <c r="E31" s="46">
        <v>19098722</v>
      </c>
      <c r="F31" s="46">
        <v>0</v>
      </c>
      <c r="G31" s="46">
        <v>33540340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52639062</v>
      </c>
      <c r="O31" s="47">
        <f t="shared" si="1"/>
        <v>131.7498260490867</v>
      </c>
      <c r="P31" s="9"/>
    </row>
    <row r="32" spans="1:16" ht="15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2046414</v>
      </c>
      <c r="H32" s="46">
        <v>0</v>
      </c>
      <c r="I32" s="46">
        <v>29420365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31466779</v>
      </c>
      <c r="O32" s="47">
        <f t="shared" si="1"/>
        <v>78.75791288938724</v>
      </c>
      <c r="P32" s="9"/>
    </row>
    <row r="33" spans="1:16" ht="15">
      <c r="A33" s="12"/>
      <c r="B33" s="44">
        <v>549</v>
      </c>
      <c r="C33" s="20" t="s">
        <v>133</v>
      </c>
      <c r="D33" s="46">
        <v>0</v>
      </c>
      <c r="E33" s="46">
        <v>144752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144752</v>
      </c>
      <c r="O33" s="47">
        <f t="shared" si="1"/>
        <v>0.36229845471519606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1006960</v>
      </c>
      <c r="E34" s="31">
        <f t="shared" si="9"/>
        <v>10039028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11045988</v>
      </c>
      <c r="O34" s="43">
        <f t="shared" si="1"/>
        <v>27.64690217200867</v>
      </c>
      <c r="P34" s="10"/>
    </row>
    <row r="35" spans="1:16" ht="15">
      <c r="A35" s="13"/>
      <c r="B35" s="45">
        <v>552</v>
      </c>
      <c r="C35" s="21" t="s">
        <v>48</v>
      </c>
      <c r="D35" s="46">
        <v>389218</v>
      </c>
      <c r="E35" s="46">
        <v>7099113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7488331</v>
      </c>
      <c r="O35" s="47">
        <f t="shared" si="1"/>
        <v>18.74247505869279</v>
      </c>
      <c r="P35" s="9"/>
    </row>
    <row r="36" spans="1:16" ht="15">
      <c r="A36" s="13"/>
      <c r="B36" s="45">
        <v>553</v>
      </c>
      <c r="C36" s="21" t="s">
        <v>134</v>
      </c>
      <c r="D36" s="46">
        <v>595065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595065</v>
      </c>
      <c r="O36" s="47">
        <f t="shared" si="1"/>
        <v>1.4893827370613058</v>
      </c>
      <c r="P36" s="9"/>
    </row>
    <row r="37" spans="1:16" ht="15">
      <c r="A37" s="13"/>
      <c r="B37" s="45">
        <v>554</v>
      </c>
      <c r="C37" s="21" t="s">
        <v>50</v>
      </c>
      <c r="D37" s="46">
        <v>6877</v>
      </c>
      <c r="E37" s="46">
        <v>2450815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2457692</v>
      </c>
      <c r="O37" s="47">
        <f aca="true" t="shared" si="10" ref="O37:O68">(N37/O$80)</f>
        <v>6.151334791684396</v>
      </c>
      <c r="P37" s="9"/>
    </row>
    <row r="38" spans="1:16" ht="15">
      <c r="A38" s="13"/>
      <c r="B38" s="45">
        <v>559</v>
      </c>
      <c r="C38" s="21" t="s">
        <v>51</v>
      </c>
      <c r="D38" s="46">
        <v>15800</v>
      </c>
      <c r="E38" s="46">
        <v>489100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504900</v>
      </c>
      <c r="O38" s="47">
        <f t="shared" si="10"/>
        <v>1.2637095845701785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8563296</v>
      </c>
      <c r="E39" s="31">
        <f t="shared" si="11"/>
        <v>11965724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20529020</v>
      </c>
      <c r="O39" s="43">
        <f t="shared" si="10"/>
        <v>51.38189608998393</v>
      </c>
      <c r="P39" s="10"/>
    </row>
    <row r="40" spans="1:16" ht="15">
      <c r="A40" s="12"/>
      <c r="B40" s="44">
        <v>562</v>
      </c>
      <c r="C40" s="20" t="s">
        <v>135</v>
      </c>
      <c r="D40" s="46">
        <v>2387517</v>
      </c>
      <c r="E40" s="46">
        <v>2855613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50">SUM(D40:M40)</f>
        <v>5243130</v>
      </c>
      <c r="O40" s="47">
        <f t="shared" si="10"/>
        <v>13.122982044261121</v>
      </c>
      <c r="P40" s="9"/>
    </row>
    <row r="41" spans="1:16" ht="15">
      <c r="A41" s="12"/>
      <c r="B41" s="44">
        <v>563</v>
      </c>
      <c r="C41" s="20" t="s">
        <v>136</v>
      </c>
      <c r="D41" s="46">
        <v>90900</v>
      </c>
      <c r="E41" s="46">
        <v>475300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566200</v>
      </c>
      <c r="O41" s="47">
        <f t="shared" si="10"/>
        <v>1.4171367929959102</v>
      </c>
      <c r="P41" s="9"/>
    </row>
    <row r="42" spans="1:16" ht="15">
      <c r="A42" s="12"/>
      <c r="B42" s="44">
        <v>564</v>
      </c>
      <c r="C42" s="20" t="s">
        <v>137</v>
      </c>
      <c r="D42" s="46">
        <v>0</v>
      </c>
      <c r="E42" s="46">
        <v>183462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183462</v>
      </c>
      <c r="O42" s="47">
        <f t="shared" si="10"/>
        <v>0.45918535908974867</v>
      </c>
      <c r="P42" s="9"/>
    </row>
    <row r="43" spans="1:16" ht="15">
      <c r="A43" s="12"/>
      <c r="B43" s="44">
        <v>565</v>
      </c>
      <c r="C43" s="20" t="s">
        <v>138</v>
      </c>
      <c r="D43" s="46">
        <v>0</v>
      </c>
      <c r="E43" s="46">
        <v>164000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164000</v>
      </c>
      <c r="O43" s="47">
        <f t="shared" si="10"/>
        <v>0.41047409758270803</v>
      </c>
      <c r="P43" s="9"/>
    </row>
    <row r="44" spans="1:16" ht="15">
      <c r="A44" s="12"/>
      <c r="B44" s="44">
        <v>569</v>
      </c>
      <c r="C44" s="20" t="s">
        <v>57</v>
      </c>
      <c r="D44" s="46">
        <v>6084879</v>
      </c>
      <c r="E44" s="46">
        <v>8287349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14372228</v>
      </c>
      <c r="O44" s="47">
        <f t="shared" si="10"/>
        <v>35.97211779605444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SUM(D46:D50)</f>
        <v>28485934</v>
      </c>
      <c r="E45" s="31">
        <f t="shared" si="13"/>
        <v>10743115</v>
      </c>
      <c r="F45" s="31">
        <f t="shared" si="13"/>
        <v>0</v>
      </c>
      <c r="G45" s="31">
        <f t="shared" si="13"/>
        <v>12026371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51255420</v>
      </c>
      <c r="O45" s="43">
        <f t="shared" si="10"/>
        <v>128.2867211629432</v>
      </c>
      <c r="P45" s="9"/>
    </row>
    <row r="46" spans="1:16" ht="15">
      <c r="A46" s="12"/>
      <c r="B46" s="44">
        <v>571</v>
      </c>
      <c r="C46" s="20" t="s">
        <v>59</v>
      </c>
      <c r="D46" s="46">
        <v>10599112</v>
      </c>
      <c r="E46" s="46">
        <v>863472</v>
      </c>
      <c r="F46" s="46">
        <v>0</v>
      </c>
      <c r="G46" s="46">
        <v>177139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11639723</v>
      </c>
      <c r="O46" s="47">
        <f t="shared" si="10"/>
        <v>29.132956064254213</v>
      </c>
      <c r="P46" s="9"/>
    </row>
    <row r="47" spans="1:16" ht="15">
      <c r="A47" s="12"/>
      <c r="B47" s="44">
        <v>572</v>
      </c>
      <c r="C47" s="20" t="s">
        <v>139</v>
      </c>
      <c r="D47" s="46">
        <v>17564399</v>
      </c>
      <c r="E47" s="46">
        <v>7580985</v>
      </c>
      <c r="F47" s="46">
        <v>0</v>
      </c>
      <c r="G47" s="46">
        <v>11849232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36994616</v>
      </c>
      <c r="O47" s="47">
        <f t="shared" si="10"/>
        <v>92.59348547572446</v>
      </c>
      <c r="P47" s="9"/>
    </row>
    <row r="48" spans="1:16" ht="15">
      <c r="A48" s="12"/>
      <c r="B48" s="44">
        <v>573</v>
      </c>
      <c r="C48" s="20" t="s">
        <v>61</v>
      </c>
      <c r="D48" s="46">
        <v>1072</v>
      </c>
      <c r="E48" s="46">
        <v>1996003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1997075</v>
      </c>
      <c r="O48" s="47">
        <f t="shared" si="10"/>
        <v>4.998460722134065</v>
      </c>
      <c r="P48" s="9"/>
    </row>
    <row r="49" spans="1:16" ht="15">
      <c r="A49" s="12"/>
      <c r="B49" s="44">
        <v>574</v>
      </c>
      <c r="C49" s="20" t="s">
        <v>112</v>
      </c>
      <c r="D49" s="46">
        <v>0</v>
      </c>
      <c r="E49" s="46">
        <v>302192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302192</v>
      </c>
      <c r="O49" s="47">
        <f t="shared" si="10"/>
        <v>0.7563535883945958</v>
      </c>
      <c r="P49" s="9"/>
    </row>
    <row r="50" spans="1:16" ht="15">
      <c r="A50" s="12"/>
      <c r="B50" s="44">
        <v>579</v>
      </c>
      <c r="C50" s="20" t="s">
        <v>62</v>
      </c>
      <c r="D50" s="46">
        <v>321351</v>
      </c>
      <c r="E50" s="46">
        <v>463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321814</v>
      </c>
      <c r="O50" s="47">
        <f t="shared" si="10"/>
        <v>0.8054653124358634</v>
      </c>
      <c r="P50" s="9"/>
    </row>
    <row r="51" spans="1:16" ht="15.75">
      <c r="A51" s="28" t="s">
        <v>140</v>
      </c>
      <c r="B51" s="29"/>
      <c r="C51" s="30"/>
      <c r="D51" s="31">
        <f aca="true" t="shared" si="14" ref="D51:M51">SUM(D52:D53)</f>
        <v>35485874</v>
      </c>
      <c r="E51" s="31">
        <f t="shared" si="14"/>
        <v>72300514</v>
      </c>
      <c r="F51" s="31">
        <f t="shared" si="14"/>
        <v>267190</v>
      </c>
      <c r="G51" s="31">
        <f t="shared" si="14"/>
        <v>3737164</v>
      </c>
      <c r="H51" s="31">
        <f t="shared" si="14"/>
        <v>20538</v>
      </c>
      <c r="I51" s="31">
        <f t="shared" si="14"/>
        <v>3674749</v>
      </c>
      <c r="J51" s="31">
        <f t="shared" si="14"/>
        <v>105829677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221315706</v>
      </c>
      <c r="O51" s="43">
        <f t="shared" si="10"/>
        <v>553.92905305628</v>
      </c>
      <c r="P51" s="9"/>
    </row>
    <row r="52" spans="1:16" ht="15">
      <c r="A52" s="12"/>
      <c r="B52" s="44">
        <v>581</v>
      </c>
      <c r="C52" s="20" t="s">
        <v>141</v>
      </c>
      <c r="D52" s="46">
        <v>35485874</v>
      </c>
      <c r="E52" s="46">
        <v>72300514</v>
      </c>
      <c r="F52" s="46">
        <v>267190</v>
      </c>
      <c r="G52" s="46">
        <v>3737164</v>
      </c>
      <c r="H52" s="46">
        <v>20538</v>
      </c>
      <c r="I52" s="46">
        <v>3674749</v>
      </c>
      <c r="J52" s="46">
        <v>3599905</v>
      </c>
      <c r="K52" s="46">
        <v>0</v>
      </c>
      <c r="L52" s="46">
        <v>0</v>
      </c>
      <c r="M52" s="46">
        <v>0</v>
      </c>
      <c r="N52" s="46">
        <f>SUM(D52:M52)</f>
        <v>119085934</v>
      </c>
      <c r="O52" s="47">
        <f t="shared" si="10"/>
        <v>298.0590932527069</v>
      </c>
      <c r="P52" s="9"/>
    </row>
    <row r="53" spans="1:16" ht="15">
      <c r="A53" s="12"/>
      <c r="B53" s="44">
        <v>590</v>
      </c>
      <c r="C53" s="20" t="s">
        <v>143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102229772</v>
      </c>
      <c r="K53" s="46">
        <v>0</v>
      </c>
      <c r="L53" s="46">
        <v>0</v>
      </c>
      <c r="M53" s="46">
        <v>0</v>
      </c>
      <c r="N53" s="46">
        <f aca="true" t="shared" si="15" ref="N53:N59">SUM(D53:M53)</f>
        <v>102229772</v>
      </c>
      <c r="O53" s="47">
        <f t="shared" si="10"/>
        <v>255.86995980357312</v>
      </c>
      <c r="P53" s="9"/>
    </row>
    <row r="54" spans="1:16" ht="15.75">
      <c r="A54" s="28" t="s">
        <v>67</v>
      </c>
      <c r="B54" s="29"/>
      <c r="C54" s="30"/>
      <c r="D54" s="31">
        <f aca="true" t="shared" si="16" ref="D54:M54">SUM(D55:D77)</f>
        <v>12051439</v>
      </c>
      <c r="E54" s="31">
        <f t="shared" si="16"/>
        <v>9909508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112725</v>
      </c>
      <c r="M54" s="31">
        <f t="shared" si="16"/>
        <v>0</v>
      </c>
      <c r="N54" s="31">
        <f>SUM(D54:M54)</f>
        <v>22073672</v>
      </c>
      <c r="O54" s="43">
        <f t="shared" si="10"/>
        <v>55.24799143010177</v>
      </c>
      <c r="P54" s="9"/>
    </row>
    <row r="55" spans="1:16" ht="15">
      <c r="A55" s="12"/>
      <c r="B55" s="44">
        <v>601</v>
      </c>
      <c r="C55" s="20" t="s">
        <v>144</v>
      </c>
      <c r="D55" s="46">
        <v>758343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758343</v>
      </c>
      <c r="O55" s="47">
        <f t="shared" si="10"/>
        <v>1.8980497474583145</v>
      </c>
      <c r="P55" s="9"/>
    </row>
    <row r="56" spans="1:16" ht="15">
      <c r="A56" s="12"/>
      <c r="B56" s="44">
        <v>602</v>
      </c>
      <c r="C56" s="20" t="s">
        <v>145</v>
      </c>
      <c r="D56" s="46">
        <v>644497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644497</v>
      </c>
      <c r="O56" s="47">
        <f t="shared" si="10"/>
        <v>1.6131056370107475</v>
      </c>
      <c r="P56" s="9"/>
    </row>
    <row r="57" spans="1:16" ht="15">
      <c r="A57" s="12"/>
      <c r="B57" s="44">
        <v>603</v>
      </c>
      <c r="C57" s="20" t="s">
        <v>146</v>
      </c>
      <c r="D57" s="46">
        <v>542736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542736</v>
      </c>
      <c r="O57" s="47">
        <f t="shared" si="10"/>
        <v>1.358408962351516</v>
      </c>
      <c r="P57" s="9"/>
    </row>
    <row r="58" spans="1:16" ht="15">
      <c r="A58" s="12"/>
      <c r="B58" s="44">
        <v>604</v>
      </c>
      <c r="C58" s="20" t="s">
        <v>147</v>
      </c>
      <c r="D58" s="46">
        <v>1035069</v>
      </c>
      <c r="E58" s="46">
        <v>606983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1642052</v>
      </c>
      <c r="O58" s="47">
        <f t="shared" si="10"/>
        <v>4.109876907828542</v>
      </c>
      <c r="P58" s="9"/>
    </row>
    <row r="59" spans="1:16" ht="15">
      <c r="A59" s="12"/>
      <c r="B59" s="44">
        <v>608</v>
      </c>
      <c r="C59" s="20" t="s">
        <v>148</v>
      </c>
      <c r="D59" s="46">
        <v>0</v>
      </c>
      <c r="E59" s="46">
        <v>350763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350763</v>
      </c>
      <c r="O59" s="47">
        <f t="shared" si="10"/>
        <v>0.8779214993317281</v>
      </c>
      <c r="P59" s="9"/>
    </row>
    <row r="60" spans="1:16" ht="15">
      <c r="A60" s="12"/>
      <c r="B60" s="44">
        <v>614</v>
      </c>
      <c r="C60" s="20" t="s">
        <v>149</v>
      </c>
      <c r="D60" s="46">
        <v>0</v>
      </c>
      <c r="E60" s="46">
        <v>1072989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7">SUM(D60:M60)</f>
        <v>1072989</v>
      </c>
      <c r="O60" s="47">
        <f t="shared" si="10"/>
        <v>2.685574338360807</v>
      </c>
      <c r="P60" s="9"/>
    </row>
    <row r="61" spans="1:16" ht="15">
      <c r="A61" s="12"/>
      <c r="B61" s="44">
        <v>622</v>
      </c>
      <c r="C61" s="20" t="s">
        <v>74</v>
      </c>
      <c r="D61" s="46">
        <v>761650</v>
      </c>
      <c r="E61" s="46">
        <v>268872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1030522</v>
      </c>
      <c r="O61" s="47">
        <f t="shared" si="10"/>
        <v>2.5792840731044357</v>
      </c>
      <c r="P61" s="9"/>
    </row>
    <row r="62" spans="1:16" ht="15">
      <c r="A62" s="12"/>
      <c r="B62" s="44">
        <v>623</v>
      </c>
      <c r="C62" s="20" t="s">
        <v>75</v>
      </c>
      <c r="D62" s="46">
        <v>1190151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1190151</v>
      </c>
      <c r="O62" s="47">
        <f t="shared" si="10"/>
        <v>2.978818034830229</v>
      </c>
      <c r="P62" s="9"/>
    </row>
    <row r="63" spans="1:16" ht="15">
      <c r="A63" s="12"/>
      <c r="B63" s="44">
        <v>634</v>
      </c>
      <c r="C63" s="20" t="s">
        <v>150</v>
      </c>
      <c r="D63" s="46">
        <v>1</v>
      </c>
      <c r="E63" s="46">
        <v>1083761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1083762</v>
      </c>
      <c r="O63" s="47">
        <f t="shared" si="10"/>
        <v>2.7125379813684805</v>
      </c>
      <c r="P63" s="9"/>
    </row>
    <row r="64" spans="1:16" ht="15">
      <c r="A64" s="12"/>
      <c r="B64" s="44">
        <v>654</v>
      </c>
      <c r="C64" s="20" t="s">
        <v>151</v>
      </c>
      <c r="D64" s="46">
        <v>80</v>
      </c>
      <c r="E64" s="46">
        <v>742520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742600</v>
      </c>
      <c r="O64" s="47">
        <f t="shared" si="10"/>
        <v>1.8586467369812134</v>
      </c>
      <c r="P64" s="9"/>
    </row>
    <row r="65" spans="1:16" ht="15">
      <c r="A65" s="12"/>
      <c r="B65" s="44">
        <v>674</v>
      </c>
      <c r="C65" s="20" t="s">
        <v>152</v>
      </c>
      <c r="D65" s="46">
        <v>0</v>
      </c>
      <c r="E65" s="46">
        <v>344486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344486</v>
      </c>
      <c r="O65" s="47">
        <f t="shared" si="10"/>
        <v>0.8622108535358339</v>
      </c>
      <c r="P65" s="9"/>
    </row>
    <row r="66" spans="1:16" ht="15">
      <c r="A66" s="12"/>
      <c r="B66" s="44">
        <v>685</v>
      </c>
      <c r="C66" s="20" t="s">
        <v>79</v>
      </c>
      <c r="D66" s="46">
        <v>150329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150329</v>
      </c>
      <c r="O66" s="47">
        <f t="shared" si="10"/>
        <v>0.376257076923847</v>
      </c>
      <c r="P66" s="9"/>
    </row>
    <row r="67" spans="1:16" ht="15">
      <c r="A67" s="12"/>
      <c r="B67" s="44">
        <v>694</v>
      </c>
      <c r="C67" s="20" t="s">
        <v>154</v>
      </c>
      <c r="D67" s="46">
        <v>73</v>
      </c>
      <c r="E67" s="46">
        <v>454909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454982</v>
      </c>
      <c r="O67" s="47">
        <f t="shared" si="10"/>
        <v>1.1387702796730224</v>
      </c>
      <c r="P67" s="9"/>
    </row>
    <row r="68" spans="1:16" ht="15">
      <c r="A68" s="12"/>
      <c r="B68" s="44">
        <v>711</v>
      </c>
      <c r="C68" s="20" t="s">
        <v>114</v>
      </c>
      <c r="D68" s="46">
        <v>6127251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8" ref="N68:N77">SUM(D68:M68)</f>
        <v>6127251</v>
      </c>
      <c r="O68" s="47">
        <f t="shared" si="10"/>
        <v>15.335840395656984</v>
      </c>
      <c r="P68" s="9"/>
    </row>
    <row r="69" spans="1:16" ht="15">
      <c r="A69" s="12"/>
      <c r="B69" s="44">
        <v>712</v>
      </c>
      <c r="C69" s="20" t="s">
        <v>115</v>
      </c>
      <c r="D69" s="46">
        <v>0</v>
      </c>
      <c r="E69" s="46">
        <v>1106075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1106075</v>
      </c>
      <c r="O69" s="47">
        <f aca="true" t="shared" si="19" ref="O69:O78">(N69/O$80)</f>
        <v>2.768384984657279</v>
      </c>
      <c r="P69" s="9"/>
    </row>
    <row r="70" spans="1:16" ht="15">
      <c r="A70" s="12"/>
      <c r="B70" s="44">
        <v>713</v>
      </c>
      <c r="C70" s="20" t="s">
        <v>155</v>
      </c>
      <c r="D70" s="46">
        <v>780866</v>
      </c>
      <c r="E70" s="46">
        <v>821050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1601916</v>
      </c>
      <c r="O70" s="47">
        <f t="shared" si="19"/>
        <v>4.009420881117691</v>
      </c>
      <c r="P70" s="9"/>
    </row>
    <row r="71" spans="1:16" ht="15">
      <c r="A71" s="12"/>
      <c r="B71" s="44">
        <v>714</v>
      </c>
      <c r="C71" s="20" t="s">
        <v>117</v>
      </c>
      <c r="D71" s="46">
        <v>0</v>
      </c>
      <c r="E71" s="46">
        <v>66679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112725</v>
      </c>
      <c r="M71" s="46">
        <v>0</v>
      </c>
      <c r="N71" s="46">
        <f t="shared" si="18"/>
        <v>179404</v>
      </c>
      <c r="O71" s="47">
        <f t="shared" si="19"/>
        <v>0.44902862806541555</v>
      </c>
      <c r="P71" s="9"/>
    </row>
    <row r="72" spans="1:16" ht="15">
      <c r="A72" s="12"/>
      <c r="B72" s="44">
        <v>715</v>
      </c>
      <c r="C72" s="20" t="s">
        <v>118</v>
      </c>
      <c r="D72" s="46">
        <v>0</v>
      </c>
      <c r="E72" s="46">
        <v>136911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136911</v>
      </c>
      <c r="O72" s="47">
        <f t="shared" si="19"/>
        <v>0.34267328764723254</v>
      </c>
      <c r="P72" s="9"/>
    </row>
    <row r="73" spans="1:16" ht="15">
      <c r="A73" s="12"/>
      <c r="B73" s="44">
        <v>719</v>
      </c>
      <c r="C73" s="20" t="s">
        <v>119</v>
      </c>
      <c r="D73" s="46">
        <v>1080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1080</v>
      </c>
      <c r="O73" s="47">
        <f t="shared" si="19"/>
        <v>0.0027031221060324676</v>
      </c>
      <c r="P73" s="9"/>
    </row>
    <row r="74" spans="1:16" ht="15">
      <c r="A74" s="12"/>
      <c r="B74" s="44">
        <v>724</v>
      </c>
      <c r="C74" s="20" t="s">
        <v>156</v>
      </c>
      <c r="D74" s="46">
        <v>72</v>
      </c>
      <c r="E74" s="46">
        <v>753940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754012</v>
      </c>
      <c r="O74" s="47">
        <f t="shared" si="19"/>
        <v>1.8872097272349564</v>
      </c>
      <c r="P74" s="9"/>
    </row>
    <row r="75" spans="1:16" ht="15">
      <c r="A75" s="12"/>
      <c r="B75" s="44">
        <v>744</v>
      </c>
      <c r="C75" s="20" t="s">
        <v>157</v>
      </c>
      <c r="D75" s="46">
        <v>83</v>
      </c>
      <c r="E75" s="46">
        <v>580705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580788</v>
      </c>
      <c r="O75" s="47">
        <f t="shared" si="19"/>
        <v>1.45364896455406</v>
      </c>
      <c r="P75" s="9"/>
    </row>
    <row r="76" spans="1:16" ht="15">
      <c r="A76" s="12"/>
      <c r="B76" s="44">
        <v>752</v>
      </c>
      <c r="C76" s="20" t="s">
        <v>158</v>
      </c>
      <c r="D76" s="46">
        <v>59077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59077</v>
      </c>
      <c r="O76" s="47">
        <f t="shared" si="19"/>
        <v>0.1478632820908149</v>
      </c>
      <c r="P76" s="9"/>
    </row>
    <row r="77" spans="1:16" ht="15.75" thickBot="1">
      <c r="A77" s="12"/>
      <c r="B77" s="44">
        <v>764</v>
      </c>
      <c r="C77" s="20" t="s">
        <v>160</v>
      </c>
      <c r="D77" s="46">
        <v>81</v>
      </c>
      <c r="E77" s="46">
        <v>1518865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1518946</v>
      </c>
      <c r="O77" s="47">
        <f t="shared" si="19"/>
        <v>3.8017560282125857</v>
      </c>
      <c r="P77" s="9"/>
    </row>
    <row r="78" spans="1:119" ht="16.5" thickBot="1">
      <c r="A78" s="14" t="s">
        <v>10</v>
      </c>
      <c r="B78" s="23"/>
      <c r="C78" s="22"/>
      <c r="D78" s="15">
        <f aca="true" t="shared" si="20" ref="D78:M78">SUM(D5,D13,D22,D30,D34,D39,D45,D51,D54)</f>
        <v>269563256</v>
      </c>
      <c r="E78" s="15">
        <f t="shared" si="20"/>
        <v>235406644</v>
      </c>
      <c r="F78" s="15">
        <f t="shared" si="20"/>
        <v>41463011</v>
      </c>
      <c r="G78" s="15">
        <f t="shared" si="20"/>
        <v>99426457</v>
      </c>
      <c r="H78" s="15">
        <f t="shared" si="20"/>
        <v>20538</v>
      </c>
      <c r="I78" s="15">
        <f t="shared" si="20"/>
        <v>192251063</v>
      </c>
      <c r="J78" s="15">
        <f t="shared" si="20"/>
        <v>105829677</v>
      </c>
      <c r="K78" s="15">
        <f t="shared" si="20"/>
        <v>0</v>
      </c>
      <c r="L78" s="15">
        <f t="shared" si="20"/>
        <v>112725</v>
      </c>
      <c r="M78" s="15">
        <f t="shared" si="20"/>
        <v>0</v>
      </c>
      <c r="N78" s="15">
        <f>SUM(D78:M78)</f>
        <v>944073371</v>
      </c>
      <c r="O78" s="37">
        <f t="shared" si="19"/>
        <v>2362.9125915432323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169</v>
      </c>
      <c r="M80" s="48"/>
      <c r="N80" s="48"/>
      <c r="O80" s="41">
        <v>399538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68744115</v>
      </c>
      <c r="E5" s="26">
        <f t="shared" si="0"/>
        <v>466996</v>
      </c>
      <c r="F5" s="26">
        <f t="shared" si="0"/>
        <v>38449087</v>
      </c>
      <c r="G5" s="26">
        <f t="shared" si="0"/>
        <v>9454643</v>
      </c>
      <c r="H5" s="26">
        <f t="shared" si="0"/>
        <v>0</v>
      </c>
      <c r="I5" s="26">
        <f t="shared" si="0"/>
        <v>12460917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129575758</v>
      </c>
      <c r="O5" s="32">
        <f aca="true" t="shared" si="1" ref="O5:O36">(N5/O$81)</f>
        <v>330.4745288071616</v>
      </c>
      <c r="P5" s="6"/>
    </row>
    <row r="6" spans="1:16" ht="15">
      <c r="A6" s="12"/>
      <c r="B6" s="44">
        <v>511</v>
      </c>
      <c r="C6" s="20" t="s">
        <v>20</v>
      </c>
      <c r="D6" s="46">
        <v>759040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759040</v>
      </c>
      <c r="O6" s="47">
        <f t="shared" si="1"/>
        <v>1.9358820678925757</v>
      </c>
      <c r="P6" s="9"/>
    </row>
    <row r="7" spans="1:16" ht="15">
      <c r="A7" s="12"/>
      <c r="B7" s="44">
        <v>512</v>
      </c>
      <c r="C7" s="20" t="s">
        <v>21</v>
      </c>
      <c r="D7" s="46">
        <v>10944233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10944233</v>
      </c>
      <c r="O7" s="47">
        <f t="shared" si="1"/>
        <v>27.912553240327476</v>
      </c>
      <c r="P7" s="9"/>
    </row>
    <row r="8" spans="1:16" ht="15">
      <c r="A8" s="12"/>
      <c r="B8" s="44">
        <v>513</v>
      </c>
      <c r="C8" s="20" t="s">
        <v>22</v>
      </c>
      <c r="D8" s="46">
        <v>34628505</v>
      </c>
      <c r="E8" s="46">
        <v>117145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34745650</v>
      </c>
      <c r="O8" s="47">
        <f t="shared" si="1"/>
        <v>88.61651661608305</v>
      </c>
      <c r="P8" s="9"/>
    </row>
    <row r="9" spans="1:16" ht="15">
      <c r="A9" s="12"/>
      <c r="B9" s="44">
        <v>514</v>
      </c>
      <c r="C9" s="20" t="s">
        <v>23</v>
      </c>
      <c r="D9" s="46">
        <v>3207017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3207017</v>
      </c>
      <c r="O9" s="47">
        <f t="shared" si="1"/>
        <v>8.17928791859012</v>
      </c>
      <c r="P9" s="9"/>
    </row>
    <row r="10" spans="1:16" ht="15">
      <c r="A10" s="12"/>
      <c r="B10" s="44">
        <v>515</v>
      </c>
      <c r="C10" s="20" t="s">
        <v>24</v>
      </c>
      <c r="D10" s="46">
        <v>2849816</v>
      </c>
      <c r="E10" s="46">
        <v>133039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2982855</v>
      </c>
      <c r="O10" s="47">
        <f t="shared" si="1"/>
        <v>7.6075773419368</v>
      </c>
      <c r="P10" s="9"/>
    </row>
    <row r="11" spans="1:16" ht="15">
      <c r="A11" s="12"/>
      <c r="B11" s="44">
        <v>517</v>
      </c>
      <c r="C11" s="20" t="s">
        <v>25</v>
      </c>
      <c r="D11" s="46">
        <v>83223</v>
      </c>
      <c r="E11" s="46">
        <v>0</v>
      </c>
      <c r="F11" s="46">
        <v>38449087</v>
      </c>
      <c r="G11" s="46">
        <v>0</v>
      </c>
      <c r="H11" s="46">
        <v>0</v>
      </c>
      <c r="I11" s="46">
        <v>12460917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50993227</v>
      </c>
      <c r="O11" s="47">
        <f t="shared" si="1"/>
        <v>130.05490321099748</v>
      </c>
      <c r="P11" s="9"/>
    </row>
    <row r="12" spans="1:16" ht="15">
      <c r="A12" s="12"/>
      <c r="B12" s="44">
        <v>519</v>
      </c>
      <c r="C12" s="20" t="s">
        <v>125</v>
      </c>
      <c r="D12" s="46">
        <v>16272281</v>
      </c>
      <c r="E12" s="46">
        <v>216812</v>
      </c>
      <c r="F12" s="46">
        <v>0</v>
      </c>
      <c r="G12" s="46">
        <v>9454643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25943736</v>
      </c>
      <c r="O12" s="47">
        <f t="shared" si="1"/>
        <v>66.16780841133414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100239302</v>
      </c>
      <c r="E13" s="31">
        <f t="shared" si="3"/>
        <v>90123365</v>
      </c>
      <c r="F13" s="31">
        <f t="shared" si="3"/>
        <v>0</v>
      </c>
      <c r="G13" s="31">
        <f t="shared" si="3"/>
        <v>24568714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214931381</v>
      </c>
      <c r="O13" s="43">
        <f t="shared" si="1"/>
        <v>548.1684842765692</v>
      </c>
      <c r="P13" s="10"/>
    </row>
    <row r="14" spans="1:16" ht="15">
      <c r="A14" s="12"/>
      <c r="B14" s="44">
        <v>521</v>
      </c>
      <c r="C14" s="20" t="s">
        <v>28</v>
      </c>
      <c r="D14" s="46">
        <v>66745027</v>
      </c>
      <c r="E14" s="46">
        <v>653437</v>
      </c>
      <c r="F14" s="46">
        <v>0</v>
      </c>
      <c r="G14" s="46">
        <v>641411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68039875</v>
      </c>
      <c r="O14" s="47">
        <f t="shared" si="1"/>
        <v>173.5312683312505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35832861</v>
      </c>
      <c r="F15" s="46">
        <v>0</v>
      </c>
      <c r="G15" s="46">
        <v>9180058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45012919</v>
      </c>
      <c r="O15" s="47">
        <f t="shared" si="1"/>
        <v>114.80251727919611</v>
      </c>
      <c r="P15" s="9"/>
    </row>
    <row r="16" spans="1:16" ht="15">
      <c r="A16" s="12"/>
      <c r="B16" s="44">
        <v>523</v>
      </c>
      <c r="C16" s="20" t="s">
        <v>126</v>
      </c>
      <c r="D16" s="46">
        <v>24918683</v>
      </c>
      <c r="E16" s="46">
        <v>2749236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27667919</v>
      </c>
      <c r="O16" s="47">
        <f t="shared" si="1"/>
        <v>70.56522482083196</v>
      </c>
      <c r="P16" s="9"/>
    </row>
    <row r="17" spans="1:16" ht="15">
      <c r="A17" s="12"/>
      <c r="B17" s="44">
        <v>524</v>
      </c>
      <c r="C17" s="20" t="s">
        <v>31</v>
      </c>
      <c r="D17" s="46">
        <v>1334269</v>
      </c>
      <c r="E17" s="46">
        <v>8546184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9880453</v>
      </c>
      <c r="O17" s="47">
        <f t="shared" si="1"/>
        <v>25.199451656507435</v>
      </c>
      <c r="P17" s="9"/>
    </row>
    <row r="18" spans="1:16" ht="15">
      <c r="A18" s="12"/>
      <c r="B18" s="44">
        <v>525</v>
      </c>
      <c r="C18" s="20" t="s">
        <v>32</v>
      </c>
      <c r="D18" s="46">
        <v>2161316</v>
      </c>
      <c r="E18" s="46">
        <v>1816980</v>
      </c>
      <c r="F18" s="46">
        <v>0</v>
      </c>
      <c r="G18" s="46">
        <v>13767451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17745747</v>
      </c>
      <c r="O18" s="47">
        <f t="shared" si="1"/>
        <v>45.25937157285317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39847236</v>
      </c>
      <c r="F19" s="46">
        <v>0</v>
      </c>
      <c r="G19" s="46">
        <v>979794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40827030</v>
      </c>
      <c r="O19" s="47">
        <f t="shared" si="1"/>
        <v>104.12668009895687</v>
      </c>
      <c r="P19" s="9"/>
    </row>
    <row r="20" spans="1:16" ht="15">
      <c r="A20" s="12"/>
      <c r="B20" s="44">
        <v>527</v>
      </c>
      <c r="C20" s="20" t="s">
        <v>34</v>
      </c>
      <c r="D20" s="46">
        <v>2718568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2718568</v>
      </c>
      <c r="O20" s="47">
        <f t="shared" si="1"/>
        <v>6.933530566961667</v>
      </c>
      <c r="P20" s="9"/>
    </row>
    <row r="21" spans="1:16" ht="15">
      <c r="A21" s="12"/>
      <c r="B21" s="44">
        <v>529</v>
      </c>
      <c r="C21" s="20" t="s">
        <v>35</v>
      </c>
      <c r="D21" s="46">
        <v>2361439</v>
      </c>
      <c r="E21" s="46">
        <v>677431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3038870</v>
      </c>
      <c r="O21" s="47">
        <f t="shared" si="1"/>
        <v>7.750439950011477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2828917</v>
      </c>
      <c r="E22" s="31">
        <f t="shared" si="5"/>
        <v>3680792</v>
      </c>
      <c r="F22" s="31">
        <f t="shared" si="5"/>
        <v>0</v>
      </c>
      <c r="G22" s="31">
        <f t="shared" si="5"/>
        <v>2127221</v>
      </c>
      <c r="H22" s="31">
        <f t="shared" si="5"/>
        <v>0</v>
      </c>
      <c r="I22" s="31">
        <f t="shared" si="5"/>
        <v>143563794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152200724</v>
      </c>
      <c r="O22" s="43">
        <f t="shared" si="1"/>
        <v>388.1780305542095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323423</v>
      </c>
      <c r="H23" s="46">
        <v>0</v>
      </c>
      <c r="I23" s="46">
        <v>65391683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65715106</v>
      </c>
      <c r="O23" s="47">
        <f t="shared" si="1"/>
        <v>167.60209645744598</v>
      </c>
      <c r="P23" s="9"/>
    </row>
    <row r="24" spans="1:16" ht="15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38345662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38345662</v>
      </c>
      <c r="O24" s="47">
        <f t="shared" si="1"/>
        <v>97.79811267821164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231143</v>
      </c>
      <c r="H25" s="46">
        <v>0</v>
      </c>
      <c r="I25" s="46">
        <v>20239067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20470210</v>
      </c>
      <c r="O25" s="47">
        <f t="shared" si="1"/>
        <v>52.20793695325053</v>
      </c>
      <c r="P25" s="9"/>
    </row>
    <row r="26" spans="1:16" ht="15">
      <c r="A26" s="12"/>
      <c r="B26" s="44">
        <v>536</v>
      </c>
      <c r="C26" s="20" t="s">
        <v>128</v>
      </c>
      <c r="D26" s="46">
        <v>0</v>
      </c>
      <c r="E26" s="46">
        <v>139881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139881</v>
      </c>
      <c r="O26" s="47">
        <f t="shared" si="1"/>
        <v>0.35675737713280115</v>
      </c>
      <c r="P26" s="9"/>
    </row>
    <row r="27" spans="1:16" ht="15">
      <c r="A27" s="12"/>
      <c r="B27" s="44">
        <v>537</v>
      </c>
      <c r="C27" s="20" t="s">
        <v>129</v>
      </c>
      <c r="D27" s="46">
        <v>2794426</v>
      </c>
      <c r="E27" s="46">
        <v>3540911</v>
      </c>
      <c r="F27" s="46">
        <v>0</v>
      </c>
      <c r="G27" s="46">
        <v>1600805</v>
      </c>
      <c r="H27" s="46">
        <v>0</v>
      </c>
      <c r="I27" s="46">
        <v>7398089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15334231</v>
      </c>
      <c r="O27" s="47">
        <f t="shared" si="1"/>
        <v>39.10895712719019</v>
      </c>
      <c r="P27" s="9"/>
    </row>
    <row r="28" spans="1:16" ht="15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-28150</v>
      </c>
      <c r="H28" s="46">
        <v>0</v>
      </c>
      <c r="I28" s="46">
        <v>12189293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12161143</v>
      </c>
      <c r="O28" s="47">
        <f t="shared" si="1"/>
        <v>31.016202912596597</v>
      </c>
      <c r="P28" s="9"/>
    </row>
    <row r="29" spans="1:16" ht="15">
      <c r="A29" s="12"/>
      <c r="B29" s="44">
        <v>539</v>
      </c>
      <c r="C29" s="20" t="s">
        <v>43</v>
      </c>
      <c r="D29" s="46">
        <v>34491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34491</v>
      </c>
      <c r="O29" s="47">
        <f t="shared" si="1"/>
        <v>0.08796704838174908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18218484</v>
      </c>
      <c r="F30" s="31">
        <f t="shared" si="7"/>
        <v>0</v>
      </c>
      <c r="G30" s="31">
        <f t="shared" si="7"/>
        <v>44193927</v>
      </c>
      <c r="H30" s="31">
        <f t="shared" si="7"/>
        <v>0</v>
      </c>
      <c r="I30" s="31">
        <f t="shared" si="7"/>
        <v>28012048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90424459</v>
      </c>
      <c r="O30" s="43">
        <f t="shared" si="1"/>
        <v>230.62169144839194</v>
      </c>
      <c r="P30" s="10"/>
    </row>
    <row r="31" spans="1:16" ht="15">
      <c r="A31" s="12"/>
      <c r="B31" s="44">
        <v>541</v>
      </c>
      <c r="C31" s="20" t="s">
        <v>131</v>
      </c>
      <c r="D31" s="46">
        <v>0</v>
      </c>
      <c r="E31" s="46">
        <v>18162621</v>
      </c>
      <c r="F31" s="46">
        <v>0</v>
      </c>
      <c r="G31" s="46">
        <v>44080057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62242678</v>
      </c>
      <c r="O31" s="47">
        <f t="shared" si="1"/>
        <v>158.7458950751103</v>
      </c>
      <c r="P31" s="9"/>
    </row>
    <row r="32" spans="1:16" ht="15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113870</v>
      </c>
      <c r="H32" s="46">
        <v>0</v>
      </c>
      <c r="I32" s="46">
        <v>28012048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28125918</v>
      </c>
      <c r="O32" s="47">
        <f t="shared" si="1"/>
        <v>71.73332143130403</v>
      </c>
      <c r="P32" s="9"/>
    </row>
    <row r="33" spans="1:16" ht="15">
      <c r="A33" s="12"/>
      <c r="B33" s="44">
        <v>549</v>
      </c>
      <c r="C33" s="20" t="s">
        <v>133</v>
      </c>
      <c r="D33" s="46">
        <v>0</v>
      </c>
      <c r="E33" s="46">
        <v>55863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55863</v>
      </c>
      <c r="O33" s="47">
        <f t="shared" si="1"/>
        <v>0.14247494197760718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1078907</v>
      </c>
      <c r="E34" s="31">
        <f t="shared" si="9"/>
        <v>9200264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10279171</v>
      </c>
      <c r="O34" s="43">
        <f t="shared" si="1"/>
        <v>26.216355938687546</v>
      </c>
      <c r="P34" s="10"/>
    </row>
    <row r="35" spans="1:16" ht="15">
      <c r="A35" s="13"/>
      <c r="B35" s="45">
        <v>552</v>
      </c>
      <c r="C35" s="21" t="s">
        <v>48</v>
      </c>
      <c r="D35" s="46">
        <v>396318</v>
      </c>
      <c r="E35" s="46">
        <v>6279457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6675775</v>
      </c>
      <c r="O35" s="47">
        <f t="shared" si="1"/>
        <v>17.02612920502946</v>
      </c>
      <c r="P35" s="9"/>
    </row>
    <row r="36" spans="1:16" ht="15">
      <c r="A36" s="13"/>
      <c r="B36" s="45">
        <v>553</v>
      </c>
      <c r="C36" s="21" t="s">
        <v>134</v>
      </c>
      <c r="D36" s="46">
        <v>603254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603254</v>
      </c>
      <c r="O36" s="47">
        <f t="shared" si="1"/>
        <v>1.5385600244841746</v>
      </c>
      <c r="P36" s="9"/>
    </row>
    <row r="37" spans="1:16" ht="15">
      <c r="A37" s="13"/>
      <c r="B37" s="45">
        <v>554</v>
      </c>
      <c r="C37" s="21" t="s">
        <v>50</v>
      </c>
      <c r="D37" s="46">
        <v>49670</v>
      </c>
      <c r="E37" s="46">
        <v>2435483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2485153</v>
      </c>
      <c r="O37" s="47">
        <f aca="true" t="shared" si="10" ref="O37:O68">(N37/O$81)</f>
        <v>6.338220816649239</v>
      </c>
      <c r="P37" s="9"/>
    </row>
    <row r="38" spans="1:16" ht="15">
      <c r="A38" s="13"/>
      <c r="B38" s="45">
        <v>559</v>
      </c>
      <c r="C38" s="21" t="s">
        <v>51</v>
      </c>
      <c r="D38" s="46">
        <v>29665</v>
      </c>
      <c r="E38" s="46">
        <v>485324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514989</v>
      </c>
      <c r="O38" s="47">
        <f t="shared" si="10"/>
        <v>1.3134458925246755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10317712</v>
      </c>
      <c r="E39" s="31">
        <f t="shared" si="11"/>
        <v>11998022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22315734</v>
      </c>
      <c r="O39" s="43">
        <f t="shared" si="10"/>
        <v>56.91482567777806</v>
      </c>
      <c r="P39" s="10"/>
    </row>
    <row r="40" spans="1:16" ht="15">
      <c r="A40" s="12"/>
      <c r="B40" s="44">
        <v>562</v>
      </c>
      <c r="C40" s="20" t="s">
        <v>135</v>
      </c>
      <c r="D40" s="46">
        <v>3490024</v>
      </c>
      <c r="E40" s="46">
        <v>3156534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50">SUM(D40:M40)</f>
        <v>6646558</v>
      </c>
      <c r="O40" s="47">
        <f t="shared" si="10"/>
        <v>16.951613150042082</v>
      </c>
      <c r="P40" s="9"/>
    </row>
    <row r="41" spans="1:16" ht="15">
      <c r="A41" s="12"/>
      <c r="B41" s="44">
        <v>563</v>
      </c>
      <c r="C41" s="20" t="s">
        <v>136</v>
      </c>
      <c r="D41" s="46">
        <v>96056</v>
      </c>
      <c r="E41" s="46">
        <v>493298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589354</v>
      </c>
      <c r="O41" s="47">
        <f t="shared" si="10"/>
        <v>1.5031089800811037</v>
      </c>
      <c r="P41" s="9"/>
    </row>
    <row r="42" spans="1:16" ht="15">
      <c r="A42" s="12"/>
      <c r="B42" s="44">
        <v>564</v>
      </c>
      <c r="C42" s="20" t="s">
        <v>137</v>
      </c>
      <c r="D42" s="46">
        <v>0</v>
      </c>
      <c r="E42" s="46">
        <v>202178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202178</v>
      </c>
      <c r="O42" s="47">
        <f t="shared" si="10"/>
        <v>0.5156418169297865</v>
      </c>
      <c r="P42" s="9"/>
    </row>
    <row r="43" spans="1:16" ht="15">
      <c r="A43" s="12"/>
      <c r="B43" s="44">
        <v>565</v>
      </c>
      <c r="C43" s="20" t="s">
        <v>138</v>
      </c>
      <c r="D43" s="46">
        <v>0</v>
      </c>
      <c r="E43" s="46">
        <v>163995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163995</v>
      </c>
      <c r="O43" s="47">
        <f t="shared" si="10"/>
        <v>0.418258563085006</v>
      </c>
      <c r="P43" s="9"/>
    </row>
    <row r="44" spans="1:16" ht="15">
      <c r="A44" s="12"/>
      <c r="B44" s="44">
        <v>569</v>
      </c>
      <c r="C44" s="20" t="s">
        <v>57</v>
      </c>
      <c r="D44" s="46">
        <v>6731632</v>
      </c>
      <c r="E44" s="46">
        <v>7982017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14713649</v>
      </c>
      <c r="O44" s="47">
        <f t="shared" si="10"/>
        <v>37.526203167640084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SUM(D46:D50)</f>
        <v>26847642</v>
      </c>
      <c r="E45" s="31">
        <f t="shared" si="13"/>
        <v>12791051</v>
      </c>
      <c r="F45" s="31">
        <f t="shared" si="13"/>
        <v>0</v>
      </c>
      <c r="G45" s="31">
        <f t="shared" si="13"/>
        <v>17814820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57453513</v>
      </c>
      <c r="O45" s="43">
        <f t="shared" si="10"/>
        <v>146.53144176082023</v>
      </c>
      <c r="P45" s="9"/>
    </row>
    <row r="46" spans="1:16" ht="15">
      <c r="A46" s="12"/>
      <c r="B46" s="44">
        <v>571</v>
      </c>
      <c r="C46" s="20" t="s">
        <v>59</v>
      </c>
      <c r="D46" s="46">
        <v>9961170</v>
      </c>
      <c r="E46" s="46">
        <v>848004</v>
      </c>
      <c r="F46" s="46">
        <v>0</v>
      </c>
      <c r="G46" s="46">
        <v>2221952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13031126</v>
      </c>
      <c r="O46" s="47">
        <f t="shared" si="10"/>
        <v>33.23503787395751</v>
      </c>
      <c r="P46" s="9"/>
    </row>
    <row r="47" spans="1:16" ht="15">
      <c r="A47" s="12"/>
      <c r="B47" s="44">
        <v>572</v>
      </c>
      <c r="C47" s="20" t="s">
        <v>139</v>
      </c>
      <c r="D47" s="46">
        <v>16471098</v>
      </c>
      <c r="E47" s="46">
        <v>9434104</v>
      </c>
      <c r="F47" s="46">
        <v>0</v>
      </c>
      <c r="G47" s="46">
        <v>15592868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41498070</v>
      </c>
      <c r="O47" s="47">
        <f t="shared" si="10"/>
        <v>105.83812390012497</v>
      </c>
      <c r="P47" s="9"/>
    </row>
    <row r="48" spans="1:16" ht="15">
      <c r="A48" s="12"/>
      <c r="B48" s="44">
        <v>573</v>
      </c>
      <c r="C48" s="20" t="s">
        <v>61</v>
      </c>
      <c r="D48" s="46">
        <v>12350</v>
      </c>
      <c r="E48" s="46">
        <v>2401854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2414204</v>
      </c>
      <c r="O48" s="47">
        <f t="shared" si="10"/>
        <v>6.157270014537478</v>
      </c>
      <c r="P48" s="9"/>
    </row>
    <row r="49" spans="1:16" ht="15">
      <c r="A49" s="12"/>
      <c r="B49" s="44">
        <v>574</v>
      </c>
      <c r="C49" s="20" t="s">
        <v>112</v>
      </c>
      <c r="D49" s="46">
        <v>0</v>
      </c>
      <c r="E49" s="46">
        <v>106795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106795</v>
      </c>
      <c r="O49" s="47">
        <f t="shared" si="10"/>
        <v>0.27237368971409626</v>
      </c>
      <c r="P49" s="9"/>
    </row>
    <row r="50" spans="1:16" ht="15">
      <c r="A50" s="12"/>
      <c r="B50" s="44">
        <v>579</v>
      </c>
      <c r="C50" s="20" t="s">
        <v>62</v>
      </c>
      <c r="D50" s="46">
        <v>403024</v>
      </c>
      <c r="E50" s="46">
        <v>294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403318</v>
      </c>
      <c r="O50" s="47">
        <f t="shared" si="10"/>
        <v>1.028636282486164</v>
      </c>
      <c r="P50" s="9"/>
    </row>
    <row r="51" spans="1:16" ht="15.75">
      <c r="A51" s="28" t="s">
        <v>140</v>
      </c>
      <c r="B51" s="29"/>
      <c r="C51" s="30"/>
      <c r="D51" s="31">
        <f aca="true" t="shared" si="14" ref="D51:M51">SUM(D52:D54)</f>
        <v>36012503</v>
      </c>
      <c r="E51" s="31">
        <f t="shared" si="14"/>
        <v>64595748</v>
      </c>
      <c r="F51" s="31">
        <f t="shared" si="14"/>
        <v>169996376</v>
      </c>
      <c r="G51" s="31">
        <f t="shared" si="14"/>
        <v>7836532</v>
      </c>
      <c r="H51" s="31">
        <f t="shared" si="14"/>
        <v>22357</v>
      </c>
      <c r="I51" s="31">
        <f t="shared" si="14"/>
        <v>3400750</v>
      </c>
      <c r="J51" s="31">
        <f t="shared" si="14"/>
        <v>96280874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378145140</v>
      </c>
      <c r="O51" s="43">
        <f t="shared" si="10"/>
        <v>964.4345430895968</v>
      </c>
      <c r="P51" s="9"/>
    </row>
    <row r="52" spans="1:16" ht="15">
      <c r="A52" s="12"/>
      <c r="B52" s="44">
        <v>581</v>
      </c>
      <c r="C52" s="20" t="s">
        <v>141</v>
      </c>
      <c r="D52" s="46">
        <v>36012503</v>
      </c>
      <c r="E52" s="46">
        <v>64595748</v>
      </c>
      <c r="F52" s="46">
        <v>4558235</v>
      </c>
      <c r="G52" s="46">
        <v>7836532</v>
      </c>
      <c r="H52" s="46">
        <v>22357</v>
      </c>
      <c r="I52" s="46">
        <v>3400750</v>
      </c>
      <c r="J52" s="46">
        <v>2479213</v>
      </c>
      <c r="K52" s="46">
        <v>0</v>
      </c>
      <c r="L52" s="46">
        <v>0</v>
      </c>
      <c r="M52" s="46">
        <v>0</v>
      </c>
      <c r="N52" s="46">
        <f>SUM(D52:M52)</f>
        <v>118905338</v>
      </c>
      <c r="O52" s="47">
        <f t="shared" si="10"/>
        <v>303.2603177841822</v>
      </c>
      <c r="P52" s="9"/>
    </row>
    <row r="53" spans="1:16" ht="15">
      <c r="A53" s="12"/>
      <c r="B53" s="44">
        <v>585</v>
      </c>
      <c r="C53" s="20" t="s">
        <v>98</v>
      </c>
      <c r="D53" s="46">
        <v>0</v>
      </c>
      <c r="E53" s="46">
        <v>0</v>
      </c>
      <c r="F53" s="46">
        <v>165438141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5" ref="N53:N60">SUM(D53:M53)</f>
        <v>165438141</v>
      </c>
      <c r="O53" s="47">
        <f t="shared" si="10"/>
        <v>421.9392001836313</v>
      </c>
      <c r="P53" s="9"/>
    </row>
    <row r="54" spans="1:16" ht="15">
      <c r="A54" s="12"/>
      <c r="B54" s="44">
        <v>590</v>
      </c>
      <c r="C54" s="20" t="s">
        <v>143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93801661</v>
      </c>
      <c r="K54" s="46">
        <v>0</v>
      </c>
      <c r="L54" s="46">
        <v>0</v>
      </c>
      <c r="M54" s="46">
        <v>0</v>
      </c>
      <c r="N54" s="46">
        <f t="shared" si="15"/>
        <v>93801661</v>
      </c>
      <c r="O54" s="47">
        <f t="shared" si="10"/>
        <v>239.23502512178325</v>
      </c>
      <c r="P54" s="9"/>
    </row>
    <row r="55" spans="1:16" ht="15.75">
      <c r="A55" s="28" t="s">
        <v>67</v>
      </c>
      <c r="B55" s="29"/>
      <c r="C55" s="30"/>
      <c r="D55" s="31">
        <f aca="true" t="shared" si="16" ref="D55:M55">SUM(D56:D78)</f>
        <v>11442777</v>
      </c>
      <c r="E55" s="31">
        <f t="shared" si="16"/>
        <v>10655600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109805</v>
      </c>
      <c r="M55" s="31">
        <f t="shared" si="16"/>
        <v>0</v>
      </c>
      <c r="N55" s="31">
        <f>SUM(D55:M55)</f>
        <v>22208182</v>
      </c>
      <c r="O55" s="43">
        <f t="shared" si="10"/>
        <v>56.640521308883166</v>
      </c>
      <c r="P55" s="9"/>
    </row>
    <row r="56" spans="1:16" ht="15">
      <c r="A56" s="12"/>
      <c r="B56" s="44">
        <v>601</v>
      </c>
      <c r="C56" s="20" t="s">
        <v>144</v>
      </c>
      <c r="D56" s="46">
        <v>677938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677938</v>
      </c>
      <c r="O56" s="47">
        <f t="shared" si="10"/>
        <v>1.7290367007574792</v>
      </c>
      <c r="P56" s="9"/>
    </row>
    <row r="57" spans="1:16" ht="15">
      <c r="A57" s="12"/>
      <c r="B57" s="44">
        <v>602</v>
      </c>
      <c r="C57" s="20" t="s">
        <v>145</v>
      </c>
      <c r="D57" s="46">
        <v>661772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661772</v>
      </c>
      <c r="O57" s="47">
        <f t="shared" si="10"/>
        <v>1.6878063709862532</v>
      </c>
      <c r="P57" s="9"/>
    </row>
    <row r="58" spans="1:16" ht="15">
      <c r="A58" s="12"/>
      <c r="B58" s="44">
        <v>603</v>
      </c>
      <c r="C58" s="20" t="s">
        <v>146</v>
      </c>
      <c r="D58" s="46">
        <v>530043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530043</v>
      </c>
      <c r="O58" s="47">
        <f t="shared" si="10"/>
        <v>1.3518401387436558</v>
      </c>
      <c r="P58" s="9"/>
    </row>
    <row r="59" spans="1:16" ht="15">
      <c r="A59" s="12"/>
      <c r="B59" s="44">
        <v>604</v>
      </c>
      <c r="C59" s="20" t="s">
        <v>147</v>
      </c>
      <c r="D59" s="46">
        <v>914519</v>
      </c>
      <c r="E59" s="46">
        <v>664724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1579243</v>
      </c>
      <c r="O59" s="47">
        <f t="shared" si="10"/>
        <v>4.02775638246321</v>
      </c>
      <c r="P59" s="9"/>
    </row>
    <row r="60" spans="1:16" ht="15">
      <c r="A60" s="12"/>
      <c r="B60" s="44">
        <v>608</v>
      </c>
      <c r="C60" s="20" t="s">
        <v>148</v>
      </c>
      <c r="D60" s="46">
        <v>0</v>
      </c>
      <c r="E60" s="46">
        <v>305488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305488</v>
      </c>
      <c r="O60" s="47">
        <f t="shared" si="10"/>
        <v>0.7791272411946237</v>
      </c>
      <c r="P60" s="9"/>
    </row>
    <row r="61" spans="1:16" ht="15">
      <c r="A61" s="12"/>
      <c r="B61" s="44">
        <v>614</v>
      </c>
      <c r="C61" s="20" t="s">
        <v>149</v>
      </c>
      <c r="D61" s="46">
        <v>0</v>
      </c>
      <c r="E61" s="46">
        <v>1158491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7" ref="N61:N68">SUM(D61:M61)</f>
        <v>1158491</v>
      </c>
      <c r="O61" s="47">
        <f t="shared" si="10"/>
        <v>2.954655818817108</v>
      </c>
      <c r="P61" s="9"/>
    </row>
    <row r="62" spans="1:16" ht="15">
      <c r="A62" s="12"/>
      <c r="B62" s="44">
        <v>622</v>
      </c>
      <c r="C62" s="20" t="s">
        <v>74</v>
      </c>
      <c r="D62" s="46">
        <v>568990</v>
      </c>
      <c r="E62" s="46">
        <v>473625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1042615</v>
      </c>
      <c r="O62" s="47">
        <f t="shared" si="10"/>
        <v>2.6591216302379554</v>
      </c>
      <c r="P62" s="9"/>
    </row>
    <row r="63" spans="1:16" ht="15">
      <c r="A63" s="12"/>
      <c r="B63" s="44">
        <v>623</v>
      </c>
      <c r="C63" s="20" t="s">
        <v>75</v>
      </c>
      <c r="D63" s="46">
        <v>1163463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1163463</v>
      </c>
      <c r="O63" s="47">
        <f t="shared" si="10"/>
        <v>2.967336580887041</v>
      </c>
      <c r="P63" s="9"/>
    </row>
    <row r="64" spans="1:16" ht="15">
      <c r="A64" s="12"/>
      <c r="B64" s="44">
        <v>634</v>
      </c>
      <c r="C64" s="20" t="s">
        <v>150</v>
      </c>
      <c r="D64" s="46">
        <v>0</v>
      </c>
      <c r="E64" s="46">
        <v>1259637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1259637</v>
      </c>
      <c r="O64" s="47">
        <f t="shared" si="10"/>
        <v>3.2126221020684027</v>
      </c>
      <c r="P64" s="9"/>
    </row>
    <row r="65" spans="1:16" ht="15">
      <c r="A65" s="12"/>
      <c r="B65" s="44">
        <v>654</v>
      </c>
      <c r="C65" s="20" t="s">
        <v>151</v>
      </c>
      <c r="D65" s="46">
        <v>57</v>
      </c>
      <c r="E65" s="46">
        <v>792259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792316</v>
      </c>
      <c r="O65" s="47">
        <f t="shared" si="10"/>
        <v>2.0207503379326175</v>
      </c>
      <c r="P65" s="9"/>
    </row>
    <row r="66" spans="1:16" ht="15">
      <c r="A66" s="12"/>
      <c r="B66" s="44">
        <v>674</v>
      </c>
      <c r="C66" s="20" t="s">
        <v>152</v>
      </c>
      <c r="D66" s="46">
        <v>70</v>
      </c>
      <c r="E66" s="46">
        <v>367224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367294</v>
      </c>
      <c r="O66" s="47">
        <f t="shared" si="10"/>
        <v>0.9367594174806805</v>
      </c>
      <c r="P66" s="9"/>
    </row>
    <row r="67" spans="1:16" ht="15">
      <c r="A67" s="12"/>
      <c r="B67" s="44">
        <v>685</v>
      </c>
      <c r="C67" s="20" t="s">
        <v>79</v>
      </c>
      <c r="D67" s="46">
        <v>157075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157075</v>
      </c>
      <c r="O67" s="47">
        <f t="shared" si="10"/>
        <v>0.4006095539289449</v>
      </c>
      <c r="P67" s="9"/>
    </row>
    <row r="68" spans="1:16" ht="15">
      <c r="A68" s="12"/>
      <c r="B68" s="44">
        <v>694</v>
      </c>
      <c r="C68" s="20" t="s">
        <v>154</v>
      </c>
      <c r="D68" s="46">
        <v>57</v>
      </c>
      <c r="E68" s="46">
        <v>441358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441415</v>
      </c>
      <c r="O68" s="47">
        <f t="shared" si="10"/>
        <v>1.1258001989339181</v>
      </c>
      <c r="P68" s="9"/>
    </row>
    <row r="69" spans="1:16" ht="15">
      <c r="A69" s="12"/>
      <c r="B69" s="44">
        <v>711</v>
      </c>
      <c r="C69" s="20" t="s">
        <v>114</v>
      </c>
      <c r="D69" s="46">
        <v>6028952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aca="true" t="shared" si="18" ref="N69:N78">SUM(D69:M69)</f>
        <v>6028952</v>
      </c>
      <c r="O69" s="47">
        <f aca="true" t="shared" si="19" ref="O69:O79">(N69/O$81)</f>
        <v>15.376449284603025</v>
      </c>
      <c r="P69" s="9"/>
    </row>
    <row r="70" spans="1:16" ht="15">
      <c r="A70" s="12"/>
      <c r="B70" s="44">
        <v>712</v>
      </c>
      <c r="C70" s="20" t="s">
        <v>115</v>
      </c>
      <c r="D70" s="46">
        <v>0</v>
      </c>
      <c r="E70" s="46">
        <v>1002378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1002378</v>
      </c>
      <c r="O70" s="47">
        <f t="shared" si="19"/>
        <v>2.5564997832130376</v>
      </c>
      <c r="P70" s="9"/>
    </row>
    <row r="71" spans="1:16" ht="15">
      <c r="A71" s="12"/>
      <c r="B71" s="44">
        <v>713</v>
      </c>
      <c r="C71" s="20" t="s">
        <v>155</v>
      </c>
      <c r="D71" s="46">
        <v>675297</v>
      </c>
      <c r="E71" s="46">
        <v>818422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1493719</v>
      </c>
      <c r="O71" s="47">
        <f t="shared" si="19"/>
        <v>3.8096329924252084</v>
      </c>
      <c r="P71" s="9"/>
    </row>
    <row r="72" spans="1:16" ht="15">
      <c r="A72" s="12"/>
      <c r="B72" s="44">
        <v>714</v>
      </c>
      <c r="C72" s="20" t="s">
        <v>117</v>
      </c>
      <c r="D72" s="46">
        <v>0</v>
      </c>
      <c r="E72" s="46">
        <v>97853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109805</v>
      </c>
      <c r="M72" s="46">
        <v>0</v>
      </c>
      <c r="N72" s="46">
        <f t="shared" si="18"/>
        <v>207658</v>
      </c>
      <c r="O72" s="47">
        <f t="shared" si="19"/>
        <v>0.5296181999030835</v>
      </c>
      <c r="P72" s="9"/>
    </row>
    <row r="73" spans="1:16" ht="15">
      <c r="A73" s="12"/>
      <c r="B73" s="44">
        <v>715</v>
      </c>
      <c r="C73" s="20" t="s">
        <v>118</v>
      </c>
      <c r="D73" s="46">
        <v>0</v>
      </c>
      <c r="E73" s="46">
        <v>136911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136911</v>
      </c>
      <c r="O73" s="47">
        <f t="shared" si="19"/>
        <v>0.3491825856308501</v>
      </c>
      <c r="P73" s="9"/>
    </row>
    <row r="74" spans="1:16" ht="15">
      <c r="A74" s="12"/>
      <c r="B74" s="44">
        <v>719</v>
      </c>
      <c r="C74" s="20" t="s">
        <v>119</v>
      </c>
      <c r="D74" s="46">
        <v>2012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2012</v>
      </c>
      <c r="O74" s="47">
        <f t="shared" si="19"/>
        <v>0.005131474916473259</v>
      </c>
      <c r="P74" s="9"/>
    </row>
    <row r="75" spans="1:16" ht="15">
      <c r="A75" s="12"/>
      <c r="B75" s="44">
        <v>724</v>
      </c>
      <c r="C75" s="20" t="s">
        <v>156</v>
      </c>
      <c r="D75" s="46">
        <v>58</v>
      </c>
      <c r="E75" s="46">
        <v>823055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823113</v>
      </c>
      <c r="O75" s="47">
        <f t="shared" si="19"/>
        <v>2.0992960799816367</v>
      </c>
      <c r="P75" s="9"/>
    </row>
    <row r="76" spans="1:16" ht="15">
      <c r="A76" s="12"/>
      <c r="B76" s="44">
        <v>744</v>
      </c>
      <c r="C76" s="20" t="s">
        <v>157</v>
      </c>
      <c r="D76" s="46">
        <v>65</v>
      </c>
      <c r="E76" s="46">
        <v>622029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622094</v>
      </c>
      <c r="O76" s="47">
        <f t="shared" si="19"/>
        <v>1.5866102170420056</v>
      </c>
      <c r="P76" s="9"/>
    </row>
    <row r="77" spans="1:16" ht="15">
      <c r="A77" s="12"/>
      <c r="B77" s="44">
        <v>752</v>
      </c>
      <c r="C77" s="20" t="s">
        <v>158</v>
      </c>
      <c r="D77" s="46">
        <v>61626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61626</v>
      </c>
      <c r="O77" s="47">
        <f t="shared" si="19"/>
        <v>0.15717309801321125</v>
      </c>
      <c r="P77" s="9"/>
    </row>
    <row r="78" spans="1:16" ht="15.75" thickBot="1">
      <c r="A78" s="12"/>
      <c r="B78" s="44">
        <v>764</v>
      </c>
      <c r="C78" s="20" t="s">
        <v>160</v>
      </c>
      <c r="D78" s="46">
        <v>783</v>
      </c>
      <c r="E78" s="46">
        <v>1692146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1692929</v>
      </c>
      <c r="O78" s="47">
        <f t="shared" si="19"/>
        <v>4.317705118722742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20" ref="D79:M79">SUM(D5,D13,D22,D30,D34,D39,D45,D51,D55)</f>
        <v>257511875</v>
      </c>
      <c r="E79" s="15">
        <f t="shared" si="20"/>
        <v>221730322</v>
      </c>
      <c r="F79" s="15">
        <f t="shared" si="20"/>
        <v>208445463</v>
      </c>
      <c r="G79" s="15">
        <f t="shared" si="20"/>
        <v>105995857</v>
      </c>
      <c r="H79" s="15">
        <f t="shared" si="20"/>
        <v>22357</v>
      </c>
      <c r="I79" s="15">
        <f t="shared" si="20"/>
        <v>187437509</v>
      </c>
      <c r="J79" s="15">
        <f t="shared" si="20"/>
        <v>96280874</v>
      </c>
      <c r="K79" s="15">
        <f t="shared" si="20"/>
        <v>0</v>
      </c>
      <c r="L79" s="15">
        <f t="shared" si="20"/>
        <v>109805</v>
      </c>
      <c r="M79" s="15">
        <f t="shared" si="20"/>
        <v>0</v>
      </c>
      <c r="N79" s="15">
        <f>SUM(D79:M79)</f>
        <v>1077534062</v>
      </c>
      <c r="O79" s="37">
        <f t="shared" si="19"/>
        <v>2748.180422862098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167</v>
      </c>
      <c r="M81" s="48"/>
      <c r="N81" s="48"/>
      <c r="O81" s="41">
        <v>392090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65483880</v>
      </c>
      <c r="E5" s="26">
        <f t="shared" si="0"/>
        <v>815649</v>
      </c>
      <c r="F5" s="26">
        <f t="shared" si="0"/>
        <v>62424582</v>
      </c>
      <c r="G5" s="26">
        <f t="shared" si="0"/>
        <v>11385633</v>
      </c>
      <c r="H5" s="26">
        <f t="shared" si="0"/>
        <v>0</v>
      </c>
      <c r="I5" s="26">
        <f t="shared" si="0"/>
        <v>12255023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152364767</v>
      </c>
      <c r="O5" s="32">
        <f aca="true" t="shared" si="1" ref="O5:O36">(N5/O$81)</f>
        <v>393.56503332127915</v>
      </c>
      <c r="P5" s="6"/>
    </row>
    <row r="6" spans="1:16" ht="15">
      <c r="A6" s="12"/>
      <c r="B6" s="44">
        <v>511</v>
      </c>
      <c r="C6" s="20" t="s">
        <v>20</v>
      </c>
      <c r="D6" s="46">
        <v>715462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715462</v>
      </c>
      <c r="O6" s="47">
        <f t="shared" si="1"/>
        <v>1.8480704654646898</v>
      </c>
      <c r="P6" s="9"/>
    </row>
    <row r="7" spans="1:16" ht="15">
      <c r="A7" s="12"/>
      <c r="B7" s="44">
        <v>512</v>
      </c>
      <c r="C7" s="20" t="s">
        <v>21</v>
      </c>
      <c r="D7" s="46">
        <v>10998930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10998930</v>
      </c>
      <c r="O7" s="47">
        <f t="shared" si="1"/>
        <v>28.41072996848685</v>
      </c>
      <c r="P7" s="9"/>
    </row>
    <row r="8" spans="1:16" ht="15">
      <c r="A8" s="12"/>
      <c r="B8" s="44">
        <v>513</v>
      </c>
      <c r="C8" s="20" t="s">
        <v>22</v>
      </c>
      <c r="D8" s="46">
        <v>32519056</v>
      </c>
      <c r="E8" s="46">
        <v>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32519151</v>
      </c>
      <c r="O8" s="47">
        <f t="shared" si="1"/>
        <v>83.99842692565997</v>
      </c>
      <c r="P8" s="9"/>
    </row>
    <row r="9" spans="1:16" ht="15">
      <c r="A9" s="12"/>
      <c r="B9" s="44">
        <v>514</v>
      </c>
      <c r="C9" s="20" t="s">
        <v>23</v>
      </c>
      <c r="D9" s="46">
        <v>2949579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2949579</v>
      </c>
      <c r="O9" s="47">
        <f t="shared" si="1"/>
        <v>7.618894973394638</v>
      </c>
      <c r="P9" s="9"/>
    </row>
    <row r="10" spans="1:16" ht="15">
      <c r="A10" s="12"/>
      <c r="B10" s="44">
        <v>515</v>
      </c>
      <c r="C10" s="20" t="s">
        <v>24</v>
      </c>
      <c r="D10" s="46">
        <v>2852393</v>
      </c>
      <c r="E10" s="46">
        <v>44288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2896681</v>
      </c>
      <c r="O10" s="47">
        <f t="shared" si="1"/>
        <v>7.482257064627783</v>
      </c>
      <c r="P10" s="9"/>
    </row>
    <row r="11" spans="1:16" ht="15">
      <c r="A11" s="12"/>
      <c r="B11" s="44">
        <v>517</v>
      </c>
      <c r="C11" s="20" t="s">
        <v>25</v>
      </c>
      <c r="D11" s="46">
        <v>81591</v>
      </c>
      <c r="E11" s="46">
        <v>0</v>
      </c>
      <c r="F11" s="46">
        <v>62424582</v>
      </c>
      <c r="G11" s="46">
        <v>0</v>
      </c>
      <c r="H11" s="46">
        <v>0</v>
      </c>
      <c r="I11" s="46">
        <v>12255023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74761196</v>
      </c>
      <c r="O11" s="47">
        <f t="shared" si="1"/>
        <v>193.111525546314</v>
      </c>
      <c r="P11" s="9"/>
    </row>
    <row r="12" spans="1:16" ht="15">
      <c r="A12" s="12"/>
      <c r="B12" s="44">
        <v>519</v>
      </c>
      <c r="C12" s="20" t="s">
        <v>125</v>
      </c>
      <c r="D12" s="46">
        <v>15366869</v>
      </c>
      <c r="E12" s="46">
        <v>771266</v>
      </c>
      <c r="F12" s="46">
        <v>0</v>
      </c>
      <c r="G12" s="46">
        <v>11385633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27523768</v>
      </c>
      <c r="O12" s="47">
        <f t="shared" si="1"/>
        <v>71.09512837733119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96242511</v>
      </c>
      <c r="E13" s="31">
        <f t="shared" si="3"/>
        <v>86896409</v>
      </c>
      <c r="F13" s="31">
        <f t="shared" si="3"/>
        <v>0</v>
      </c>
      <c r="G13" s="31">
        <f t="shared" si="3"/>
        <v>13081693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196220613</v>
      </c>
      <c r="O13" s="43">
        <f t="shared" si="1"/>
        <v>506.84665237381824</v>
      </c>
      <c r="P13" s="10"/>
    </row>
    <row r="14" spans="1:16" ht="15">
      <c r="A14" s="12"/>
      <c r="B14" s="44">
        <v>521</v>
      </c>
      <c r="C14" s="20" t="s">
        <v>28</v>
      </c>
      <c r="D14" s="46">
        <v>62615709</v>
      </c>
      <c r="E14" s="46">
        <v>833504</v>
      </c>
      <c r="F14" s="46">
        <v>0</v>
      </c>
      <c r="G14" s="46">
        <v>67797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63517010</v>
      </c>
      <c r="O14" s="47">
        <f t="shared" si="1"/>
        <v>164.067288319471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38433284</v>
      </c>
      <c r="F15" s="46">
        <v>0</v>
      </c>
      <c r="G15" s="46">
        <v>1220143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39653427</v>
      </c>
      <c r="O15" s="47">
        <f t="shared" si="1"/>
        <v>102.42658211499716</v>
      </c>
      <c r="P15" s="9"/>
    </row>
    <row r="16" spans="1:16" ht="15">
      <c r="A16" s="12"/>
      <c r="B16" s="44">
        <v>523</v>
      </c>
      <c r="C16" s="20" t="s">
        <v>126</v>
      </c>
      <c r="D16" s="46">
        <v>25333252</v>
      </c>
      <c r="E16" s="46">
        <v>2558201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27891453</v>
      </c>
      <c r="O16" s="47">
        <f t="shared" si="1"/>
        <v>72.04487523893165</v>
      </c>
      <c r="P16" s="9"/>
    </row>
    <row r="17" spans="1:16" ht="15">
      <c r="A17" s="12"/>
      <c r="B17" s="44">
        <v>524</v>
      </c>
      <c r="C17" s="20" t="s">
        <v>31</v>
      </c>
      <c r="D17" s="46">
        <v>1322414</v>
      </c>
      <c r="E17" s="46">
        <v>7448198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8770612</v>
      </c>
      <c r="O17" s="47">
        <f t="shared" si="1"/>
        <v>22.654884537893267</v>
      </c>
      <c r="P17" s="9"/>
    </row>
    <row r="18" spans="1:16" ht="15">
      <c r="A18" s="12"/>
      <c r="B18" s="44">
        <v>525</v>
      </c>
      <c r="C18" s="20" t="s">
        <v>32</v>
      </c>
      <c r="D18" s="46">
        <v>2180642</v>
      </c>
      <c r="E18" s="46">
        <v>1831838</v>
      </c>
      <c r="F18" s="46">
        <v>0</v>
      </c>
      <c r="G18" s="46">
        <v>11408671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15421151</v>
      </c>
      <c r="O18" s="47">
        <f t="shared" si="1"/>
        <v>39.8335253396704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35113162</v>
      </c>
      <c r="F19" s="46">
        <v>0</v>
      </c>
      <c r="G19" s="46">
        <v>385082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35498244</v>
      </c>
      <c r="O19" s="47">
        <f t="shared" si="1"/>
        <v>91.69355788603606</v>
      </c>
      <c r="P19" s="9"/>
    </row>
    <row r="20" spans="1:16" ht="15">
      <c r="A20" s="12"/>
      <c r="B20" s="44">
        <v>527</v>
      </c>
      <c r="C20" s="20" t="s">
        <v>34</v>
      </c>
      <c r="D20" s="46">
        <v>2576583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2576583</v>
      </c>
      <c r="O20" s="47">
        <f t="shared" si="1"/>
        <v>6.655429560365759</v>
      </c>
      <c r="P20" s="9"/>
    </row>
    <row r="21" spans="1:16" ht="15">
      <c r="A21" s="12"/>
      <c r="B21" s="44">
        <v>529</v>
      </c>
      <c r="C21" s="20" t="s">
        <v>35</v>
      </c>
      <c r="D21" s="46">
        <v>2213911</v>
      </c>
      <c r="E21" s="46">
        <v>678222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2892133</v>
      </c>
      <c r="O21" s="47">
        <f t="shared" si="1"/>
        <v>7.470509376452963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3697934</v>
      </c>
      <c r="E22" s="31">
        <f t="shared" si="5"/>
        <v>3039139</v>
      </c>
      <c r="F22" s="31">
        <f t="shared" si="5"/>
        <v>0</v>
      </c>
      <c r="G22" s="31">
        <f t="shared" si="5"/>
        <v>4805670</v>
      </c>
      <c r="H22" s="31">
        <f t="shared" si="5"/>
        <v>0</v>
      </c>
      <c r="I22" s="31">
        <f t="shared" si="5"/>
        <v>137645341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149188084</v>
      </c>
      <c r="O22" s="43">
        <f t="shared" si="1"/>
        <v>385.3595185204319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99997</v>
      </c>
      <c r="H23" s="46">
        <v>0</v>
      </c>
      <c r="I23" s="46">
        <v>63355856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63455853</v>
      </c>
      <c r="O23" s="47">
        <f t="shared" si="1"/>
        <v>163.9093170429302</v>
      </c>
      <c r="P23" s="9"/>
    </row>
    <row r="24" spans="1:16" ht="15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37230898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37230898</v>
      </c>
      <c r="O24" s="47">
        <f t="shared" si="1"/>
        <v>96.16908095262696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263620</v>
      </c>
      <c r="H25" s="46">
        <v>0</v>
      </c>
      <c r="I25" s="46">
        <v>19494283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19757903</v>
      </c>
      <c r="O25" s="47">
        <f t="shared" si="1"/>
        <v>51.035550446866765</v>
      </c>
      <c r="P25" s="9"/>
    </row>
    <row r="26" spans="1:16" ht="15">
      <c r="A26" s="12"/>
      <c r="B26" s="44">
        <v>536</v>
      </c>
      <c r="C26" s="20" t="s">
        <v>128</v>
      </c>
      <c r="D26" s="46">
        <v>0</v>
      </c>
      <c r="E26" s="46">
        <v>141985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141985</v>
      </c>
      <c r="O26" s="47">
        <f t="shared" si="1"/>
        <v>0.36675362917807514</v>
      </c>
      <c r="P26" s="9"/>
    </row>
    <row r="27" spans="1:16" ht="15">
      <c r="A27" s="12"/>
      <c r="B27" s="44">
        <v>537</v>
      </c>
      <c r="C27" s="20" t="s">
        <v>129</v>
      </c>
      <c r="D27" s="46">
        <v>3677124</v>
      </c>
      <c r="E27" s="46">
        <v>2897154</v>
      </c>
      <c r="F27" s="46">
        <v>0</v>
      </c>
      <c r="G27" s="46">
        <v>3459323</v>
      </c>
      <c r="H27" s="46">
        <v>0</v>
      </c>
      <c r="I27" s="46">
        <v>1411416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11445017</v>
      </c>
      <c r="O27" s="47">
        <f t="shared" si="1"/>
        <v>29.5629927158134</v>
      </c>
      <c r="P27" s="9"/>
    </row>
    <row r="28" spans="1:16" ht="15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982730</v>
      </c>
      <c r="H28" s="46">
        <v>0</v>
      </c>
      <c r="I28" s="46">
        <v>16152888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17135618</v>
      </c>
      <c r="O28" s="47">
        <f t="shared" si="1"/>
        <v>44.262070568786484</v>
      </c>
      <c r="P28" s="9"/>
    </row>
    <row r="29" spans="1:16" ht="15">
      <c r="A29" s="12"/>
      <c r="B29" s="44">
        <v>539</v>
      </c>
      <c r="C29" s="20" t="s">
        <v>43</v>
      </c>
      <c r="D29" s="46">
        <v>20810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20810</v>
      </c>
      <c r="O29" s="47">
        <f t="shared" si="1"/>
        <v>0.053753164229994314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17792804</v>
      </c>
      <c r="F30" s="31">
        <f t="shared" si="7"/>
        <v>0</v>
      </c>
      <c r="G30" s="31">
        <f t="shared" si="7"/>
        <v>34464736</v>
      </c>
      <c r="H30" s="31">
        <f t="shared" si="7"/>
        <v>0</v>
      </c>
      <c r="I30" s="31">
        <f t="shared" si="7"/>
        <v>28489913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80747453</v>
      </c>
      <c r="O30" s="43">
        <f t="shared" si="1"/>
        <v>208.57429612026658</v>
      </c>
      <c r="P30" s="10"/>
    </row>
    <row r="31" spans="1:16" ht="15">
      <c r="A31" s="12"/>
      <c r="B31" s="44">
        <v>541</v>
      </c>
      <c r="C31" s="20" t="s">
        <v>131</v>
      </c>
      <c r="D31" s="46">
        <v>0</v>
      </c>
      <c r="E31" s="46">
        <v>17744161</v>
      </c>
      <c r="F31" s="46">
        <v>0</v>
      </c>
      <c r="G31" s="46">
        <v>32375404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50119565</v>
      </c>
      <c r="O31" s="47">
        <f t="shared" si="1"/>
        <v>129.46108642868214</v>
      </c>
      <c r="P31" s="9"/>
    </row>
    <row r="32" spans="1:16" ht="15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2089332</v>
      </c>
      <c r="H32" s="46">
        <v>0</v>
      </c>
      <c r="I32" s="46">
        <v>28489913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30579245</v>
      </c>
      <c r="O32" s="47">
        <f t="shared" si="1"/>
        <v>78.98756263883867</v>
      </c>
      <c r="P32" s="9"/>
    </row>
    <row r="33" spans="1:16" ht="15">
      <c r="A33" s="12"/>
      <c r="B33" s="44">
        <v>549</v>
      </c>
      <c r="C33" s="20" t="s">
        <v>133</v>
      </c>
      <c r="D33" s="46">
        <v>0</v>
      </c>
      <c r="E33" s="46">
        <v>48643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48643</v>
      </c>
      <c r="O33" s="47">
        <f t="shared" si="1"/>
        <v>0.12564705274577673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1316396</v>
      </c>
      <c r="E34" s="31">
        <f t="shared" si="9"/>
        <v>11428477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12744873</v>
      </c>
      <c r="O34" s="43">
        <f t="shared" si="1"/>
        <v>32.92057911866508</v>
      </c>
      <c r="P34" s="10"/>
    </row>
    <row r="35" spans="1:16" ht="15">
      <c r="A35" s="13"/>
      <c r="B35" s="45">
        <v>552</v>
      </c>
      <c r="C35" s="21" t="s">
        <v>48</v>
      </c>
      <c r="D35" s="46">
        <v>688636</v>
      </c>
      <c r="E35" s="46">
        <v>7592097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8280733</v>
      </c>
      <c r="O35" s="47">
        <f t="shared" si="1"/>
        <v>21.38950508859844</v>
      </c>
      <c r="P35" s="9"/>
    </row>
    <row r="36" spans="1:16" ht="15">
      <c r="A36" s="13"/>
      <c r="B36" s="45">
        <v>553</v>
      </c>
      <c r="C36" s="21" t="s">
        <v>134</v>
      </c>
      <c r="D36" s="46">
        <v>559154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559154</v>
      </c>
      <c r="O36" s="47">
        <f t="shared" si="1"/>
        <v>1.4443198842795888</v>
      </c>
      <c r="P36" s="9"/>
    </row>
    <row r="37" spans="1:16" ht="15">
      <c r="A37" s="13"/>
      <c r="B37" s="45">
        <v>554</v>
      </c>
      <c r="C37" s="21" t="s">
        <v>50</v>
      </c>
      <c r="D37" s="46">
        <v>46184</v>
      </c>
      <c r="E37" s="46">
        <v>3422190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3468374</v>
      </c>
      <c r="O37" s="47">
        <f aca="true" t="shared" si="10" ref="O37:O68">(N37/O$81)</f>
        <v>8.958965748824715</v>
      </c>
      <c r="P37" s="9"/>
    </row>
    <row r="38" spans="1:16" ht="15">
      <c r="A38" s="13"/>
      <c r="B38" s="45">
        <v>559</v>
      </c>
      <c r="C38" s="21" t="s">
        <v>51</v>
      </c>
      <c r="D38" s="46">
        <v>22422</v>
      </c>
      <c r="E38" s="46">
        <v>414190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436612</v>
      </c>
      <c r="O38" s="47">
        <f t="shared" si="10"/>
        <v>1.1277883969623392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9885247</v>
      </c>
      <c r="E39" s="31">
        <f t="shared" si="11"/>
        <v>11421416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21306663</v>
      </c>
      <c r="O39" s="43">
        <f t="shared" si="10"/>
        <v>55.03606705584543</v>
      </c>
      <c r="P39" s="10"/>
    </row>
    <row r="40" spans="1:16" ht="15">
      <c r="A40" s="12"/>
      <c r="B40" s="44">
        <v>562</v>
      </c>
      <c r="C40" s="20" t="s">
        <v>135</v>
      </c>
      <c r="D40" s="46">
        <v>3646958</v>
      </c>
      <c r="E40" s="46">
        <v>3007012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50">SUM(D40:M40)</f>
        <v>6653970</v>
      </c>
      <c r="O40" s="47">
        <f t="shared" si="10"/>
        <v>17.187503228806115</v>
      </c>
      <c r="P40" s="9"/>
    </row>
    <row r="41" spans="1:16" ht="15">
      <c r="A41" s="12"/>
      <c r="B41" s="44">
        <v>563</v>
      </c>
      <c r="C41" s="20" t="s">
        <v>136</v>
      </c>
      <c r="D41" s="46">
        <v>85882</v>
      </c>
      <c r="E41" s="46">
        <v>445300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531182</v>
      </c>
      <c r="O41" s="47">
        <f t="shared" si="10"/>
        <v>1.3720669525236349</v>
      </c>
      <c r="P41" s="9"/>
    </row>
    <row r="42" spans="1:16" ht="15">
      <c r="A42" s="12"/>
      <c r="B42" s="44">
        <v>564</v>
      </c>
      <c r="C42" s="20" t="s">
        <v>137</v>
      </c>
      <c r="D42" s="46">
        <v>0</v>
      </c>
      <c r="E42" s="46">
        <v>198387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198387</v>
      </c>
      <c r="O42" s="47">
        <f t="shared" si="10"/>
        <v>0.5124425272511236</v>
      </c>
      <c r="P42" s="9"/>
    </row>
    <row r="43" spans="1:16" ht="15">
      <c r="A43" s="12"/>
      <c r="B43" s="44">
        <v>565</v>
      </c>
      <c r="C43" s="20" t="s">
        <v>138</v>
      </c>
      <c r="D43" s="46">
        <v>0</v>
      </c>
      <c r="E43" s="46">
        <v>132194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132194</v>
      </c>
      <c r="O43" s="47">
        <f t="shared" si="10"/>
        <v>0.3414630366275766</v>
      </c>
      <c r="P43" s="9"/>
    </row>
    <row r="44" spans="1:16" ht="15">
      <c r="A44" s="12"/>
      <c r="B44" s="44">
        <v>569</v>
      </c>
      <c r="C44" s="20" t="s">
        <v>57</v>
      </c>
      <c r="D44" s="46">
        <v>6152407</v>
      </c>
      <c r="E44" s="46">
        <v>7638523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13790930</v>
      </c>
      <c r="O44" s="47">
        <f t="shared" si="10"/>
        <v>35.62259131063698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SUM(D46:D50)</f>
        <v>27043986</v>
      </c>
      <c r="E45" s="31">
        <f t="shared" si="13"/>
        <v>8552761</v>
      </c>
      <c r="F45" s="31">
        <f t="shared" si="13"/>
        <v>0</v>
      </c>
      <c r="G45" s="31">
        <f t="shared" si="13"/>
        <v>32449161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68045908</v>
      </c>
      <c r="O45" s="43">
        <f t="shared" si="10"/>
        <v>175.76563517073927</v>
      </c>
      <c r="P45" s="9"/>
    </row>
    <row r="46" spans="1:16" ht="15">
      <c r="A46" s="12"/>
      <c r="B46" s="44">
        <v>571</v>
      </c>
      <c r="C46" s="20" t="s">
        <v>59</v>
      </c>
      <c r="D46" s="46">
        <v>9814587</v>
      </c>
      <c r="E46" s="46">
        <v>666697</v>
      </c>
      <c r="F46" s="46">
        <v>0</v>
      </c>
      <c r="G46" s="46">
        <v>5694569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16175853</v>
      </c>
      <c r="O46" s="47">
        <f t="shared" si="10"/>
        <v>41.78295448674898</v>
      </c>
      <c r="P46" s="9"/>
    </row>
    <row r="47" spans="1:16" ht="15">
      <c r="A47" s="12"/>
      <c r="B47" s="44">
        <v>572</v>
      </c>
      <c r="C47" s="20" t="s">
        <v>139</v>
      </c>
      <c r="D47" s="46">
        <v>16771687</v>
      </c>
      <c r="E47" s="46">
        <v>6066643</v>
      </c>
      <c r="F47" s="46">
        <v>0</v>
      </c>
      <c r="G47" s="46">
        <v>26754592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49592922</v>
      </c>
      <c r="O47" s="47">
        <f t="shared" si="10"/>
        <v>128.10074391692928</v>
      </c>
      <c r="P47" s="9"/>
    </row>
    <row r="48" spans="1:16" ht="15">
      <c r="A48" s="12"/>
      <c r="B48" s="44">
        <v>573</v>
      </c>
      <c r="C48" s="20" t="s">
        <v>61</v>
      </c>
      <c r="D48" s="46">
        <v>28200</v>
      </c>
      <c r="E48" s="46">
        <v>1743426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1771626</v>
      </c>
      <c r="O48" s="47">
        <f t="shared" si="10"/>
        <v>4.576189492173374</v>
      </c>
      <c r="P48" s="9"/>
    </row>
    <row r="49" spans="1:16" ht="15">
      <c r="A49" s="12"/>
      <c r="B49" s="44">
        <v>574</v>
      </c>
      <c r="C49" s="20" t="s">
        <v>112</v>
      </c>
      <c r="D49" s="46">
        <v>0</v>
      </c>
      <c r="E49" s="46">
        <v>75626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75626</v>
      </c>
      <c r="O49" s="47">
        <f t="shared" si="10"/>
        <v>0.1953453531022369</v>
      </c>
      <c r="P49" s="9"/>
    </row>
    <row r="50" spans="1:16" ht="15">
      <c r="A50" s="12"/>
      <c r="B50" s="44">
        <v>579</v>
      </c>
      <c r="C50" s="20" t="s">
        <v>62</v>
      </c>
      <c r="D50" s="46">
        <v>429512</v>
      </c>
      <c r="E50" s="46">
        <v>369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429881</v>
      </c>
      <c r="O50" s="47">
        <f t="shared" si="10"/>
        <v>1.1104019217854006</v>
      </c>
      <c r="P50" s="9"/>
    </row>
    <row r="51" spans="1:16" ht="15.75">
      <c r="A51" s="28" t="s">
        <v>140</v>
      </c>
      <c r="B51" s="29"/>
      <c r="C51" s="30"/>
      <c r="D51" s="31">
        <f aca="true" t="shared" si="14" ref="D51:M51">SUM(D52:D54)</f>
        <v>33456471</v>
      </c>
      <c r="E51" s="31">
        <f t="shared" si="14"/>
        <v>59589475</v>
      </c>
      <c r="F51" s="31">
        <f t="shared" si="14"/>
        <v>228318</v>
      </c>
      <c r="G51" s="31">
        <f t="shared" si="14"/>
        <v>1860263</v>
      </c>
      <c r="H51" s="31">
        <f t="shared" si="14"/>
        <v>22488</v>
      </c>
      <c r="I51" s="31">
        <f t="shared" si="14"/>
        <v>3704713</v>
      </c>
      <c r="J51" s="31">
        <f t="shared" si="14"/>
        <v>101095966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199957694</v>
      </c>
      <c r="O51" s="43">
        <f t="shared" si="10"/>
        <v>516.4997003667924</v>
      </c>
      <c r="P51" s="9"/>
    </row>
    <row r="52" spans="1:16" ht="15">
      <c r="A52" s="12"/>
      <c r="B52" s="44">
        <v>581</v>
      </c>
      <c r="C52" s="20" t="s">
        <v>141</v>
      </c>
      <c r="D52" s="46">
        <v>33456471</v>
      </c>
      <c r="E52" s="46">
        <v>59573840</v>
      </c>
      <c r="F52" s="46">
        <v>228318</v>
      </c>
      <c r="G52" s="46">
        <v>1860263</v>
      </c>
      <c r="H52" s="46">
        <v>22488</v>
      </c>
      <c r="I52" s="46">
        <v>3666666</v>
      </c>
      <c r="J52" s="46">
        <v>6502788</v>
      </c>
      <c r="K52" s="46">
        <v>0</v>
      </c>
      <c r="L52" s="46">
        <v>0</v>
      </c>
      <c r="M52" s="46">
        <v>0</v>
      </c>
      <c r="N52" s="46">
        <f>SUM(D52:M52)</f>
        <v>105310834</v>
      </c>
      <c r="O52" s="47">
        <f t="shared" si="10"/>
        <v>272.02261197499615</v>
      </c>
      <c r="P52" s="9"/>
    </row>
    <row r="53" spans="1:16" ht="15">
      <c r="A53" s="12"/>
      <c r="B53" s="44">
        <v>587</v>
      </c>
      <c r="C53" s="20" t="s">
        <v>142</v>
      </c>
      <c r="D53" s="46">
        <v>0</v>
      </c>
      <c r="E53" s="46">
        <v>15635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5" ref="N53:N60">SUM(D53:M53)</f>
        <v>15635</v>
      </c>
      <c r="O53" s="47">
        <f t="shared" si="10"/>
        <v>0.04038590690706204</v>
      </c>
      <c r="P53" s="9"/>
    </row>
    <row r="54" spans="1:16" ht="15">
      <c r="A54" s="12"/>
      <c r="B54" s="44">
        <v>590</v>
      </c>
      <c r="C54" s="20" t="s">
        <v>143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38047</v>
      </c>
      <c r="J54" s="46">
        <v>94593178</v>
      </c>
      <c r="K54" s="46">
        <v>0</v>
      </c>
      <c r="L54" s="46">
        <v>0</v>
      </c>
      <c r="M54" s="46">
        <v>0</v>
      </c>
      <c r="N54" s="46">
        <f t="shared" si="15"/>
        <v>94631225</v>
      </c>
      <c r="O54" s="47">
        <f t="shared" si="10"/>
        <v>244.4367024848892</v>
      </c>
      <c r="P54" s="9"/>
    </row>
    <row r="55" spans="1:16" ht="15.75">
      <c r="A55" s="28" t="s">
        <v>67</v>
      </c>
      <c r="B55" s="29"/>
      <c r="C55" s="30"/>
      <c r="D55" s="31">
        <f aca="true" t="shared" si="16" ref="D55:M55">SUM(D56:D78)</f>
        <v>11375723</v>
      </c>
      <c r="E55" s="31">
        <f t="shared" si="16"/>
        <v>10612249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109980</v>
      </c>
      <c r="M55" s="31">
        <f t="shared" si="16"/>
        <v>0</v>
      </c>
      <c r="N55" s="31">
        <f>SUM(D55:M55)</f>
        <v>22097952</v>
      </c>
      <c r="O55" s="43">
        <f t="shared" si="10"/>
        <v>57.08000206643592</v>
      </c>
      <c r="P55" s="9"/>
    </row>
    <row r="56" spans="1:16" ht="15">
      <c r="A56" s="12"/>
      <c r="B56" s="44">
        <v>601</v>
      </c>
      <c r="C56" s="20" t="s">
        <v>144</v>
      </c>
      <c r="D56" s="46">
        <v>667600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667600</v>
      </c>
      <c r="O56" s="47">
        <f t="shared" si="10"/>
        <v>1.7244407707805962</v>
      </c>
      <c r="P56" s="9"/>
    </row>
    <row r="57" spans="1:16" ht="15">
      <c r="A57" s="12"/>
      <c r="B57" s="44">
        <v>602</v>
      </c>
      <c r="C57" s="20" t="s">
        <v>145</v>
      </c>
      <c r="D57" s="46">
        <v>595626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595626</v>
      </c>
      <c r="O57" s="47">
        <f t="shared" si="10"/>
        <v>1.5385286976287649</v>
      </c>
      <c r="P57" s="9"/>
    </row>
    <row r="58" spans="1:16" ht="15">
      <c r="A58" s="12"/>
      <c r="B58" s="44">
        <v>603</v>
      </c>
      <c r="C58" s="20" t="s">
        <v>146</v>
      </c>
      <c r="D58" s="46">
        <v>527546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527546</v>
      </c>
      <c r="O58" s="47">
        <f t="shared" si="10"/>
        <v>1.3626750012915225</v>
      </c>
      <c r="P58" s="9"/>
    </row>
    <row r="59" spans="1:16" ht="15">
      <c r="A59" s="12"/>
      <c r="B59" s="44">
        <v>604</v>
      </c>
      <c r="C59" s="20" t="s">
        <v>147</v>
      </c>
      <c r="D59" s="46">
        <v>893221</v>
      </c>
      <c r="E59" s="46">
        <v>764612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1657833</v>
      </c>
      <c r="O59" s="47">
        <f t="shared" si="10"/>
        <v>4.2822570646277835</v>
      </c>
      <c r="P59" s="9"/>
    </row>
    <row r="60" spans="1:16" ht="15">
      <c r="A60" s="12"/>
      <c r="B60" s="44">
        <v>608</v>
      </c>
      <c r="C60" s="20" t="s">
        <v>148</v>
      </c>
      <c r="D60" s="46">
        <v>25233</v>
      </c>
      <c r="E60" s="46">
        <v>298420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323653</v>
      </c>
      <c r="O60" s="47">
        <f t="shared" si="10"/>
        <v>0.8360102288577775</v>
      </c>
      <c r="P60" s="9"/>
    </row>
    <row r="61" spans="1:16" ht="15">
      <c r="A61" s="12"/>
      <c r="B61" s="44">
        <v>614</v>
      </c>
      <c r="C61" s="20" t="s">
        <v>149</v>
      </c>
      <c r="D61" s="46">
        <v>0</v>
      </c>
      <c r="E61" s="46">
        <v>1150408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7" ref="N61:N72">SUM(D61:M61)</f>
        <v>1150408</v>
      </c>
      <c r="O61" s="47">
        <f t="shared" si="10"/>
        <v>2.9715555096347575</v>
      </c>
      <c r="P61" s="9"/>
    </row>
    <row r="62" spans="1:16" ht="15">
      <c r="A62" s="12"/>
      <c r="B62" s="44">
        <v>622</v>
      </c>
      <c r="C62" s="20" t="s">
        <v>74</v>
      </c>
      <c r="D62" s="46">
        <v>645408</v>
      </c>
      <c r="E62" s="46">
        <v>435419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1080827</v>
      </c>
      <c r="O62" s="47">
        <f t="shared" si="10"/>
        <v>2.7918246629126413</v>
      </c>
      <c r="P62" s="9"/>
    </row>
    <row r="63" spans="1:16" ht="15">
      <c r="A63" s="12"/>
      <c r="B63" s="44">
        <v>623</v>
      </c>
      <c r="C63" s="20" t="s">
        <v>75</v>
      </c>
      <c r="D63" s="46">
        <v>1125188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1125188</v>
      </c>
      <c r="O63" s="47">
        <f t="shared" si="10"/>
        <v>2.906411117425221</v>
      </c>
      <c r="P63" s="9"/>
    </row>
    <row r="64" spans="1:16" ht="15">
      <c r="A64" s="12"/>
      <c r="B64" s="44">
        <v>634</v>
      </c>
      <c r="C64" s="20" t="s">
        <v>150</v>
      </c>
      <c r="D64" s="46">
        <v>458</v>
      </c>
      <c r="E64" s="46">
        <v>1281292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1281750</v>
      </c>
      <c r="O64" s="47">
        <f t="shared" si="10"/>
        <v>3.3108177920132253</v>
      </c>
      <c r="P64" s="9"/>
    </row>
    <row r="65" spans="1:16" ht="15">
      <c r="A65" s="12"/>
      <c r="B65" s="44">
        <v>654</v>
      </c>
      <c r="C65" s="20" t="s">
        <v>151</v>
      </c>
      <c r="D65" s="46">
        <v>58</v>
      </c>
      <c r="E65" s="46">
        <v>748112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748170</v>
      </c>
      <c r="O65" s="47">
        <f t="shared" si="10"/>
        <v>1.9325566978354083</v>
      </c>
      <c r="P65" s="9"/>
    </row>
    <row r="66" spans="1:16" ht="15">
      <c r="A66" s="12"/>
      <c r="B66" s="44">
        <v>674</v>
      </c>
      <c r="C66" s="20" t="s">
        <v>152</v>
      </c>
      <c r="D66" s="46">
        <v>0</v>
      </c>
      <c r="E66" s="46">
        <v>363294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363294</v>
      </c>
      <c r="O66" s="47">
        <f t="shared" si="10"/>
        <v>0.9384047114738854</v>
      </c>
      <c r="P66" s="9"/>
    </row>
    <row r="67" spans="1:16" ht="15">
      <c r="A67" s="12"/>
      <c r="B67" s="44">
        <v>685</v>
      </c>
      <c r="C67" s="20" t="s">
        <v>79</v>
      </c>
      <c r="D67" s="46">
        <v>166901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166901</v>
      </c>
      <c r="O67" s="47">
        <f t="shared" si="10"/>
        <v>0.43111277574004236</v>
      </c>
      <c r="P67" s="9"/>
    </row>
    <row r="68" spans="1:16" ht="15">
      <c r="A68" s="12"/>
      <c r="B68" s="44">
        <v>694</v>
      </c>
      <c r="C68" s="20" t="s">
        <v>154</v>
      </c>
      <c r="D68" s="46">
        <v>58</v>
      </c>
      <c r="E68" s="46">
        <v>434854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434912</v>
      </c>
      <c r="O68" s="47">
        <f t="shared" si="10"/>
        <v>1.1233972206436948</v>
      </c>
      <c r="P68" s="9"/>
    </row>
    <row r="69" spans="1:16" ht="15">
      <c r="A69" s="12"/>
      <c r="B69" s="44">
        <v>711</v>
      </c>
      <c r="C69" s="20" t="s">
        <v>114</v>
      </c>
      <c r="D69" s="46">
        <v>5847728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5847728</v>
      </c>
      <c r="O69" s="47">
        <f aca="true" t="shared" si="18" ref="O69:O79">(N69/O$81)</f>
        <v>15.104943947925815</v>
      </c>
      <c r="P69" s="9"/>
    </row>
    <row r="70" spans="1:16" ht="15">
      <c r="A70" s="12"/>
      <c r="B70" s="44">
        <v>712</v>
      </c>
      <c r="C70" s="20" t="s">
        <v>115</v>
      </c>
      <c r="D70" s="46">
        <v>0</v>
      </c>
      <c r="E70" s="46">
        <v>780519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780519</v>
      </c>
      <c r="O70" s="47">
        <f t="shared" si="18"/>
        <v>2.016115617089425</v>
      </c>
      <c r="P70" s="9"/>
    </row>
    <row r="71" spans="1:16" ht="15">
      <c r="A71" s="12"/>
      <c r="B71" s="44">
        <v>713</v>
      </c>
      <c r="C71" s="20" t="s">
        <v>155</v>
      </c>
      <c r="D71" s="46">
        <v>822781</v>
      </c>
      <c r="E71" s="46">
        <v>1093187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1915968</v>
      </c>
      <c r="O71" s="47">
        <f t="shared" si="18"/>
        <v>4.949031358165005</v>
      </c>
      <c r="P71" s="9"/>
    </row>
    <row r="72" spans="1:16" ht="15">
      <c r="A72" s="12"/>
      <c r="B72" s="44">
        <v>714</v>
      </c>
      <c r="C72" s="20" t="s">
        <v>117</v>
      </c>
      <c r="D72" s="46">
        <v>0</v>
      </c>
      <c r="E72" s="46">
        <v>79075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109980</v>
      </c>
      <c r="M72" s="46">
        <v>0</v>
      </c>
      <c r="N72" s="46">
        <f t="shared" si="17"/>
        <v>189055</v>
      </c>
      <c r="O72" s="47">
        <f t="shared" si="18"/>
        <v>0.4883375523066591</v>
      </c>
      <c r="P72" s="9"/>
    </row>
    <row r="73" spans="1:16" ht="15">
      <c r="A73" s="12"/>
      <c r="B73" s="44">
        <v>715</v>
      </c>
      <c r="C73" s="20" t="s">
        <v>118</v>
      </c>
      <c r="D73" s="46">
        <v>0</v>
      </c>
      <c r="E73" s="46">
        <v>136911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9" ref="N73:N78">SUM(D73:M73)</f>
        <v>136911</v>
      </c>
      <c r="O73" s="47">
        <f t="shared" si="18"/>
        <v>0.3536472593893682</v>
      </c>
      <c r="P73" s="9"/>
    </row>
    <row r="74" spans="1:16" ht="15">
      <c r="A74" s="12"/>
      <c r="B74" s="44">
        <v>719</v>
      </c>
      <c r="C74" s="20" t="s">
        <v>119</v>
      </c>
      <c r="D74" s="46">
        <v>689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689</v>
      </c>
      <c r="O74" s="47">
        <f t="shared" si="18"/>
        <v>0.0017797179314976495</v>
      </c>
      <c r="P74" s="9"/>
    </row>
    <row r="75" spans="1:16" ht="15">
      <c r="A75" s="12"/>
      <c r="B75" s="44">
        <v>724</v>
      </c>
      <c r="C75" s="20" t="s">
        <v>156</v>
      </c>
      <c r="D75" s="46">
        <v>58</v>
      </c>
      <c r="E75" s="46">
        <v>807270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807328</v>
      </c>
      <c r="O75" s="47">
        <f t="shared" si="18"/>
        <v>2.0853644676344474</v>
      </c>
      <c r="P75" s="9"/>
    </row>
    <row r="76" spans="1:16" ht="15">
      <c r="A76" s="12"/>
      <c r="B76" s="44">
        <v>744</v>
      </c>
      <c r="C76" s="20" t="s">
        <v>157</v>
      </c>
      <c r="D76" s="46">
        <v>65</v>
      </c>
      <c r="E76" s="46">
        <v>601167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601232</v>
      </c>
      <c r="O76" s="47">
        <f t="shared" si="18"/>
        <v>1.553009247300718</v>
      </c>
      <c r="P76" s="9"/>
    </row>
    <row r="77" spans="1:16" ht="15">
      <c r="A77" s="12"/>
      <c r="B77" s="44">
        <v>752</v>
      </c>
      <c r="C77" s="20" t="s">
        <v>158</v>
      </c>
      <c r="D77" s="46">
        <v>57040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57040</v>
      </c>
      <c r="O77" s="47">
        <f t="shared" si="18"/>
        <v>0.14733688071498682</v>
      </c>
      <c r="P77" s="9"/>
    </row>
    <row r="78" spans="1:16" ht="15.75" thickBot="1">
      <c r="A78" s="12"/>
      <c r="B78" s="44">
        <v>764</v>
      </c>
      <c r="C78" s="20" t="s">
        <v>160</v>
      </c>
      <c r="D78" s="46">
        <v>65</v>
      </c>
      <c r="E78" s="46">
        <v>1637709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1637774</v>
      </c>
      <c r="O78" s="47">
        <f t="shared" si="18"/>
        <v>4.230443767112672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20" ref="D79:M79">SUM(D5,D13,D22,D30,D34,D39,D45,D51,D55)</f>
        <v>248502148</v>
      </c>
      <c r="E79" s="15">
        <f t="shared" si="20"/>
        <v>210148379</v>
      </c>
      <c r="F79" s="15">
        <f t="shared" si="20"/>
        <v>62652900</v>
      </c>
      <c r="G79" s="15">
        <f t="shared" si="20"/>
        <v>98047156</v>
      </c>
      <c r="H79" s="15">
        <f t="shared" si="20"/>
        <v>22488</v>
      </c>
      <c r="I79" s="15">
        <f t="shared" si="20"/>
        <v>182094990</v>
      </c>
      <c r="J79" s="15">
        <f t="shared" si="20"/>
        <v>101095966</v>
      </c>
      <c r="K79" s="15">
        <f t="shared" si="20"/>
        <v>0</v>
      </c>
      <c r="L79" s="15">
        <f t="shared" si="20"/>
        <v>109980</v>
      </c>
      <c r="M79" s="15">
        <f t="shared" si="20"/>
        <v>0</v>
      </c>
      <c r="N79" s="15">
        <f>SUM(D79:M79)</f>
        <v>902674007</v>
      </c>
      <c r="O79" s="37">
        <f t="shared" si="18"/>
        <v>2331.647484114274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161</v>
      </c>
      <c r="M81" s="48"/>
      <c r="N81" s="48"/>
      <c r="O81" s="41">
        <v>387140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61889560</v>
      </c>
      <c r="E5" s="26">
        <f t="shared" si="0"/>
        <v>842858</v>
      </c>
      <c r="F5" s="26">
        <f t="shared" si="0"/>
        <v>35070985</v>
      </c>
      <c r="G5" s="26">
        <f t="shared" si="0"/>
        <v>11505303</v>
      </c>
      <c r="H5" s="26">
        <f t="shared" si="0"/>
        <v>0</v>
      </c>
      <c r="I5" s="26">
        <f t="shared" si="0"/>
        <v>11778650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121087356</v>
      </c>
      <c r="O5" s="32">
        <f aca="true" t="shared" si="1" ref="O5:O36">(N5/O$81)</f>
        <v>488.7146230127499</v>
      </c>
      <c r="P5" s="6"/>
    </row>
    <row r="6" spans="1:16" ht="15">
      <c r="A6" s="12"/>
      <c r="B6" s="44">
        <v>511</v>
      </c>
      <c r="C6" s="20" t="s">
        <v>20</v>
      </c>
      <c r="D6" s="46">
        <v>621342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621342</v>
      </c>
      <c r="O6" s="47">
        <f t="shared" si="1"/>
        <v>2.5077673782222814</v>
      </c>
      <c r="P6" s="9"/>
    </row>
    <row r="7" spans="1:16" ht="15">
      <c r="A7" s="12"/>
      <c r="B7" s="44">
        <v>512</v>
      </c>
      <c r="C7" s="20" t="s">
        <v>21</v>
      </c>
      <c r="D7" s="46">
        <v>11512466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11512466</v>
      </c>
      <c r="O7" s="47">
        <f t="shared" si="1"/>
        <v>46.46488838303729</v>
      </c>
      <c r="P7" s="9"/>
    </row>
    <row r="8" spans="1:16" ht="15">
      <c r="A8" s="12"/>
      <c r="B8" s="44">
        <v>513</v>
      </c>
      <c r="C8" s="20" t="s">
        <v>22</v>
      </c>
      <c r="D8" s="46">
        <v>30389518</v>
      </c>
      <c r="E8" s="46">
        <v>153527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30543045</v>
      </c>
      <c r="O8" s="47">
        <f t="shared" si="1"/>
        <v>123.27325672910436</v>
      </c>
      <c r="P8" s="9"/>
    </row>
    <row r="9" spans="1:16" ht="15">
      <c r="A9" s="12"/>
      <c r="B9" s="44">
        <v>514</v>
      </c>
      <c r="C9" s="20" t="s">
        <v>23</v>
      </c>
      <c r="D9" s="46">
        <v>2768361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2768361</v>
      </c>
      <c r="O9" s="47">
        <f t="shared" si="1"/>
        <v>11.173243410139365</v>
      </c>
      <c r="P9" s="9"/>
    </row>
    <row r="10" spans="1:16" ht="15">
      <c r="A10" s="12"/>
      <c r="B10" s="44">
        <v>515</v>
      </c>
      <c r="C10" s="20" t="s">
        <v>24</v>
      </c>
      <c r="D10" s="46">
        <v>2440239</v>
      </c>
      <c r="E10" s="46">
        <v>119635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2559874</v>
      </c>
      <c r="O10" s="47">
        <f t="shared" si="1"/>
        <v>10.331779454083877</v>
      </c>
      <c r="P10" s="9"/>
    </row>
    <row r="11" spans="1:16" ht="15">
      <c r="A11" s="12"/>
      <c r="B11" s="44">
        <v>517</v>
      </c>
      <c r="C11" s="20" t="s">
        <v>25</v>
      </c>
      <c r="D11" s="46">
        <v>79991</v>
      </c>
      <c r="E11" s="46">
        <v>0</v>
      </c>
      <c r="F11" s="46">
        <v>35070985</v>
      </c>
      <c r="G11" s="46">
        <v>0</v>
      </c>
      <c r="H11" s="46">
        <v>0</v>
      </c>
      <c r="I11" s="46">
        <v>11778650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46929626</v>
      </c>
      <c r="O11" s="47">
        <f t="shared" si="1"/>
        <v>189.4103169510064</v>
      </c>
      <c r="P11" s="9"/>
    </row>
    <row r="12" spans="1:16" ht="15">
      <c r="A12" s="12"/>
      <c r="B12" s="44">
        <v>519</v>
      </c>
      <c r="C12" s="20" t="s">
        <v>26</v>
      </c>
      <c r="D12" s="46">
        <v>14077643</v>
      </c>
      <c r="E12" s="46">
        <v>569696</v>
      </c>
      <c r="F12" s="46">
        <v>0</v>
      </c>
      <c r="G12" s="46">
        <v>11505303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26152642</v>
      </c>
      <c r="O12" s="47">
        <f t="shared" si="1"/>
        <v>105.55337070715632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90376746</v>
      </c>
      <c r="E13" s="31">
        <f t="shared" si="3"/>
        <v>85479835</v>
      </c>
      <c r="F13" s="31">
        <f t="shared" si="3"/>
        <v>0</v>
      </c>
      <c r="G13" s="31">
        <f t="shared" si="3"/>
        <v>4616291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180472872</v>
      </c>
      <c r="O13" s="43">
        <f t="shared" si="1"/>
        <v>728.3975347806609</v>
      </c>
      <c r="P13" s="10"/>
    </row>
    <row r="14" spans="1:16" ht="15">
      <c r="A14" s="12"/>
      <c r="B14" s="44">
        <v>521</v>
      </c>
      <c r="C14" s="20" t="s">
        <v>28</v>
      </c>
      <c r="D14" s="46">
        <v>58528889</v>
      </c>
      <c r="E14" s="46">
        <v>1051030</v>
      </c>
      <c r="F14" s="46">
        <v>0</v>
      </c>
      <c r="G14" s="46">
        <v>335887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59915806</v>
      </c>
      <c r="O14" s="47">
        <f t="shared" si="1"/>
        <v>241.8231887216619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37078633</v>
      </c>
      <c r="F15" s="46">
        <v>0</v>
      </c>
      <c r="G15" s="46">
        <v>1609415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38688048</v>
      </c>
      <c r="O15" s="47">
        <f t="shared" si="1"/>
        <v>156.1468960757486</v>
      </c>
      <c r="P15" s="9"/>
    </row>
    <row r="16" spans="1:16" ht="15">
      <c r="A16" s="12"/>
      <c r="B16" s="44">
        <v>523</v>
      </c>
      <c r="C16" s="20" t="s">
        <v>111</v>
      </c>
      <c r="D16" s="46">
        <v>23931461</v>
      </c>
      <c r="E16" s="46">
        <v>2445835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26377296</v>
      </c>
      <c r="O16" s="47">
        <f t="shared" si="1"/>
        <v>106.46008548353898</v>
      </c>
      <c r="P16" s="9"/>
    </row>
    <row r="17" spans="1:16" ht="15">
      <c r="A17" s="12"/>
      <c r="B17" s="44">
        <v>524</v>
      </c>
      <c r="C17" s="20" t="s">
        <v>31</v>
      </c>
      <c r="D17" s="46">
        <v>1433325</v>
      </c>
      <c r="E17" s="46">
        <v>6964853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8398178</v>
      </c>
      <c r="O17" s="47">
        <f t="shared" si="1"/>
        <v>33.895466305036585</v>
      </c>
      <c r="P17" s="9"/>
    </row>
    <row r="18" spans="1:16" ht="15">
      <c r="A18" s="12"/>
      <c r="B18" s="44">
        <v>525</v>
      </c>
      <c r="C18" s="20" t="s">
        <v>32</v>
      </c>
      <c r="D18" s="46">
        <v>1892075</v>
      </c>
      <c r="E18" s="46">
        <v>2245395</v>
      </c>
      <c r="F18" s="46">
        <v>0</v>
      </c>
      <c r="G18" s="46">
        <v>2670917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6808387</v>
      </c>
      <c r="O18" s="47">
        <f t="shared" si="1"/>
        <v>27.478990341732352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35036893</v>
      </c>
      <c r="F19" s="46">
        <v>0</v>
      </c>
      <c r="G19" s="46">
        <v>72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35036965</v>
      </c>
      <c r="O19" s="47">
        <f t="shared" si="1"/>
        <v>141.41094253875616</v>
      </c>
      <c r="P19" s="9"/>
    </row>
    <row r="20" spans="1:16" ht="15">
      <c r="A20" s="12"/>
      <c r="B20" s="44">
        <v>527</v>
      </c>
      <c r="C20" s="20" t="s">
        <v>34</v>
      </c>
      <c r="D20" s="46">
        <v>2530575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2530575</v>
      </c>
      <c r="O20" s="47">
        <f t="shared" si="1"/>
        <v>10.213527225175266</v>
      </c>
      <c r="P20" s="9"/>
    </row>
    <row r="21" spans="1:16" ht="15">
      <c r="A21" s="12"/>
      <c r="B21" s="44">
        <v>529</v>
      </c>
      <c r="C21" s="20" t="s">
        <v>35</v>
      </c>
      <c r="D21" s="46">
        <v>2060421</v>
      </c>
      <c r="E21" s="46">
        <v>657196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2717617</v>
      </c>
      <c r="O21" s="47">
        <f t="shared" si="1"/>
        <v>10.968438089011046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SUM(D23:D29)</f>
        <v>3889909</v>
      </c>
      <c r="E22" s="31">
        <f t="shared" si="5"/>
        <v>3008549</v>
      </c>
      <c r="F22" s="31">
        <f t="shared" si="5"/>
        <v>0</v>
      </c>
      <c r="G22" s="31">
        <f t="shared" si="5"/>
        <v>5495508</v>
      </c>
      <c r="H22" s="31">
        <f t="shared" si="5"/>
        <v>0</v>
      </c>
      <c r="I22" s="31">
        <f t="shared" si="5"/>
        <v>130664838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143058804</v>
      </c>
      <c r="O22" s="43">
        <f t="shared" si="1"/>
        <v>577.3924856821126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354675</v>
      </c>
      <c r="H23" s="46">
        <v>0</v>
      </c>
      <c r="I23" s="46">
        <v>59965548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60320223</v>
      </c>
      <c r="O23" s="47">
        <f t="shared" si="1"/>
        <v>243.4554359539406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35567426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35567426</v>
      </c>
      <c r="O24" s="47">
        <f t="shared" si="1"/>
        <v>143.55190965705683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262099</v>
      </c>
      <c r="H25" s="46">
        <v>0</v>
      </c>
      <c r="I25" s="46">
        <v>18593756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18855855</v>
      </c>
      <c r="O25" s="47">
        <f t="shared" si="1"/>
        <v>76.1031735461139</v>
      </c>
      <c r="P25" s="9"/>
    </row>
    <row r="26" spans="1:16" ht="15">
      <c r="A26" s="12"/>
      <c r="B26" s="44">
        <v>536</v>
      </c>
      <c r="C26" s="20" t="s">
        <v>40</v>
      </c>
      <c r="D26" s="46">
        <v>0</v>
      </c>
      <c r="E26" s="46">
        <v>129289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129289</v>
      </c>
      <c r="O26" s="47">
        <f t="shared" si="1"/>
        <v>0.5218168682673641</v>
      </c>
      <c r="P26" s="9"/>
    </row>
    <row r="27" spans="1:16" ht="15">
      <c r="A27" s="12"/>
      <c r="B27" s="44">
        <v>537</v>
      </c>
      <c r="C27" s="20" t="s">
        <v>41</v>
      </c>
      <c r="D27" s="46">
        <v>3803294</v>
      </c>
      <c r="E27" s="46">
        <v>2879260</v>
      </c>
      <c r="F27" s="46">
        <v>0</v>
      </c>
      <c r="G27" s="46">
        <v>4300752</v>
      </c>
      <c r="H27" s="46">
        <v>0</v>
      </c>
      <c r="I27" s="46">
        <v>1953081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12936387</v>
      </c>
      <c r="O27" s="47">
        <f t="shared" si="1"/>
        <v>52.21190473307583</v>
      </c>
      <c r="P27" s="9"/>
    </row>
    <row r="28" spans="1:16" ht="15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577982</v>
      </c>
      <c r="H28" s="46">
        <v>0</v>
      </c>
      <c r="I28" s="46">
        <v>14585027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15163009</v>
      </c>
      <c r="O28" s="47">
        <f t="shared" si="1"/>
        <v>61.198662453030465</v>
      </c>
      <c r="P28" s="9"/>
    </row>
    <row r="29" spans="1:16" ht="15">
      <c r="A29" s="12"/>
      <c r="B29" s="44">
        <v>539</v>
      </c>
      <c r="C29" s="20" t="s">
        <v>43</v>
      </c>
      <c r="D29" s="46">
        <v>86615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86615</v>
      </c>
      <c r="O29" s="47">
        <f t="shared" si="1"/>
        <v>0.34958247062764614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0</v>
      </c>
      <c r="E30" s="31">
        <f t="shared" si="7"/>
        <v>15159380</v>
      </c>
      <c r="F30" s="31">
        <f t="shared" si="7"/>
        <v>0</v>
      </c>
      <c r="G30" s="31">
        <f t="shared" si="7"/>
        <v>32261232</v>
      </c>
      <c r="H30" s="31">
        <f t="shared" si="7"/>
        <v>0</v>
      </c>
      <c r="I30" s="31">
        <f t="shared" si="7"/>
        <v>25419529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72840141</v>
      </c>
      <c r="O30" s="43">
        <f t="shared" si="1"/>
        <v>293.98645098015476</v>
      </c>
      <c r="P30" s="10"/>
    </row>
    <row r="31" spans="1:16" ht="15">
      <c r="A31" s="12"/>
      <c r="B31" s="44">
        <v>541</v>
      </c>
      <c r="C31" s="20" t="s">
        <v>45</v>
      </c>
      <c r="D31" s="46">
        <v>0</v>
      </c>
      <c r="E31" s="46">
        <v>15134987</v>
      </c>
      <c r="F31" s="46">
        <v>0</v>
      </c>
      <c r="G31" s="46">
        <v>31875154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47010141</v>
      </c>
      <c r="O31" s="47">
        <f t="shared" si="1"/>
        <v>189.73527951664266</v>
      </c>
      <c r="P31" s="9"/>
    </row>
    <row r="32" spans="1:16" ht="15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386078</v>
      </c>
      <c r="H32" s="46">
        <v>0</v>
      </c>
      <c r="I32" s="46">
        <v>25419529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25805607</v>
      </c>
      <c r="O32" s="47">
        <f t="shared" si="1"/>
        <v>104.15272009589654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24393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24393</v>
      </c>
      <c r="O33" s="47">
        <f t="shared" si="1"/>
        <v>0.09845136761554202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SUM(D35:D38)</f>
        <v>951201</v>
      </c>
      <c r="E34" s="31">
        <f t="shared" si="9"/>
        <v>9677351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10628552</v>
      </c>
      <c r="O34" s="43">
        <f t="shared" si="1"/>
        <v>42.89736728458592</v>
      </c>
      <c r="P34" s="10"/>
    </row>
    <row r="35" spans="1:16" ht="15">
      <c r="A35" s="13"/>
      <c r="B35" s="45">
        <v>552</v>
      </c>
      <c r="C35" s="21" t="s">
        <v>48</v>
      </c>
      <c r="D35" s="46">
        <v>341171</v>
      </c>
      <c r="E35" s="46">
        <v>6474864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6816035</v>
      </c>
      <c r="O35" s="47">
        <f t="shared" si="1"/>
        <v>27.50985805212155</v>
      </c>
      <c r="P35" s="9"/>
    </row>
    <row r="36" spans="1:16" ht="15">
      <c r="A36" s="13"/>
      <c r="B36" s="45">
        <v>553</v>
      </c>
      <c r="C36" s="21" t="s">
        <v>49</v>
      </c>
      <c r="D36" s="46">
        <v>551561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551561</v>
      </c>
      <c r="O36" s="47">
        <f t="shared" si="1"/>
        <v>2.2261277732708553</v>
      </c>
      <c r="P36" s="9"/>
    </row>
    <row r="37" spans="1:16" ht="15">
      <c r="A37" s="13"/>
      <c r="B37" s="45">
        <v>554</v>
      </c>
      <c r="C37" s="21" t="s">
        <v>50</v>
      </c>
      <c r="D37" s="46">
        <v>40714</v>
      </c>
      <c r="E37" s="46">
        <v>2523672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2564386</v>
      </c>
      <c r="O37" s="47">
        <f aca="true" t="shared" si="10" ref="O37:O68">(N37/O$81)</f>
        <v>10.349990111677503</v>
      </c>
      <c r="P37" s="9"/>
    </row>
    <row r="38" spans="1:16" ht="15">
      <c r="A38" s="13"/>
      <c r="B38" s="45">
        <v>559</v>
      </c>
      <c r="C38" s="21" t="s">
        <v>51</v>
      </c>
      <c r="D38" s="46">
        <v>17755</v>
      </c>
      <c r="E38" s="46">
        <v>678815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696570</v>
      </c>
      <c r="O38" s="47">
        <f t="shared" si="10"/>
        <v>2.811391347516013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SUM(D40:D44)</f>
        <v>10077342</v>
      </c>
      <c r="E39" s="31">
        <f t="shared" si="11"/>
        <v>11115687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21193029</v>
      </c>
      <c r="O39" s="43">
        <f t="shared" si="10"/>
        <v>85.53612466551236</v>
      </c>
      <c r="P39" s="10"/>
    </row>
    <row r="40" spans="1:16" ht="15">
      <c r="A40" s="12"/>
      <c r="B40" s="44">
        <v>562</v>
      </c>
      <c r="C40" s="20" t="s">
        <v>53</v>
      </c>
      <c r="D40" s="46">
        <v>3395443</v>
      </c>
      <c r="E40" s="46">
        <v>3003408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50">SUM(D40:M40)</f>
        <v>6398851</v>
      </c>
      <c r="O40" s="47">
        <f t="shared" si="10"/>
        <v>25.82608256951087</v>
      </c>
      <c r="P40" s="9"/>
    </row>
    <row r="41" spans="1:16" ht="15">
      <c r="A41" s="12"/>
      <c r="B41" s="44">
        <v>563</v>
      </c>
      <c r="C41" s="20" t="s">
        <v>54</v>
      </c>
      <c r="D41" s="46">
        <v>70070</v>
      </c>
      <c r="E41" s="46">
        <v>388755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458825</v>
      </c>
      <c r="O41" s="47">
        <f t="shared" si="10"/>
        <v>1.8518406406018557</v>
      </c>
      <c r="P41" s="9"/>
    </row>
    <row r="42" spans="1:16" ht="15">
      <c r="A42" s="12"/>
      <c r="B42" s="44">
        <v>564</v>
      </c>
      <c r="C42" s="20" t="s">
        <v>55</v>
      </c>
      <c r="D42" s="46">
        <v>0</v>
      </c>
      <c r="E42" s="46">
        <v>162588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162588</v>
      </c>
      <c r="O42" s="47">
        <f t="shared" si="10"/>
        <v>0.6562132971703254</v>
      </c>
      <c r="P42" s="9"/>
    </row>
    <row r="43" spans="1:16" ht="15">
      <c r="A43" s="12"/>
      <c r="B43" s="44">
        <v>565</v>
      </c>
      <c r="C43" s="20" t="s">
        <v>56</v>
      </c>
      <c r="D43" s="46">
        <v>0</v>
      </c>
      <c r="E43" s="46">
        <v>72700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72700</v>
      </c>
      <c r="O43" s="47">
        <f t="shared" si="10"/>
        <v>0.2934208348973027</v>
      </c>
      <c r="P43" s="9"/>
    </row>
    <row r="44" spans="1:16" ht="15">
      <c r="A44" s="12"/>
      <c r="B44" s="44">
        <v>569</v>
      </c>
      <c r="C44" s="20" t="s">
        <v>57</v>
      </c>
      <c r="D44" s="46">
        <v>6611829</v>
      </c>
      <c r="E44" s="46">
        <v>7488236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14100065</v>
      </c>
      <c r="O44" s="47">
        <f t="shared" si="10"/>
        <v>56.908567323332</v>
      </c>
      <c r="P44" s="9"/>
    </row>
    <row r="45" spans="1:16" ht="15.75">
      <c r="A45" s="28" t="s">
        <v>58</v>
      </c>
      <c r="B45" s="29"/>
      <c r="C45" s="30"/>
      <c r="D45" s="31">
        <f aca="true" t="shared" si="13" ref="D45:M45">SUM(D46:D50)</f>
        <v>26629858</v>
      </c>
      <c r="E45" s="31">
        <f t="shared" si="13"/>
        <v>6780618</v>
      </c>
      <c r="F45" s="31">
        <f t="shared" si="13"/>
        <v>0</v>
      </c>
      <c r="G45" s="31">
        <f t="shared" si="13"/>
        <v>19527178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52937654</v>
      </c>
      <c r="O45" s="43">
        <f t="shared" si="10"/>
        <v>213.65901835191934</v>
      </c>
      <c r="P45" s="9"/>
    </row>
    <row r="46" spans="1:16" ht="15">
      <c r="A46" s="12"/>
      <c r="B46" s="44">
        <v>571</v>
      </c>
      <c r="C46" s="20" t="s">
        <v>59</v>
      </c>
      <c r="D46" s="46">
        <v>9384635</v>
      </c>
      <c r="E46" s="46">
        <v>587668</v>
      </c>
      <c r="F46" s="46">
        <v>0</v>
      </c>
      <c r="G46" s="46">
        <v>1919125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11891428</v>
      </c>
      <c r="O46" s="47">
        <f t="shared" si="10"/>
        <v>47.99439796260196</v>
      </c>
      <c r="P46" s="9"/>
    </row>
    <row r="47" spans="1:16" ht="15">
      <c r="A47" s="12"/>
      <c r="B47" s="44">
        <v>572</v>
      </c>
      <c r="C47" s="20" t="s">
        <v>60</v>
      </c>
      <c r="D47" s="46">
        <v>16497113</v>
      </c>
      <c r="E47" s="46">
        <v>4485437</v>
      </c>
      <c r="F47" s="46">
        <v>0</v>
      </c>
      <c r="G47" s="46">
        <v>17608053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38590603</v>
      </c>
      <c r="O47" s="47">
        <f t="shared" si="10"/>
        <v>155.75360318363624</v>
      </c>
      <c r="P47" s="9"/>
    </row>
    <row r="48" spans="1:16" ht="15">
      <c r="A48" s="12"/>
      <c r="B48" s="44">
        <v>573</v>
      </c>
      <c r="C48" s="20" t="s">
        <v>61</v>
      </c>
      <c r="D48" s="46">
        <v>282867</v>
      </c>
      <c r="E48" s="46">
        <v>1509854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1792721</v>
      </c>
      <c r="O48" s="47">
        <f t="shared" si="10"/>
        <v>7.235511589517571</v>
      </c>
      <c r="P48" s="9"/>
    </row>
    <row r="49" spans="1:16" ht="15">
      <c r="A49" s="12"/>
      <c r="B49" s="44">
        <v>574</v>
      </c>
      <c r="C49" s="20" t="s">
        <v>112</v>
      </c>
      <c r="D49" s="46">
        <v>0</v>
      </c>
      <c r="E49" s="46">
        <v>197659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197659</v>
      </c>
      <c r="O49" s="47">
        <f t="shared" si="10"/>
        <v>0.7977616066707834</v>
      </c>
      <c r="P49" s="9"/>
    </row>
    <row r="50" spans="1:16" ht="15">
      <c r="A50" s="12"/>
      <c r="B50" s="44">
        <v>579</v>
      </c>
      <c r="C50" s="20" t="s">
        <v>62</v>
      </c>
      <c r="D50" s="46">
        <v>465243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465243</v>
      </c>
      <c r="O50" s="47">
        <f t="shared" si="10"/>
        <v>1.8777440094927895</v>
      </c>
      <c r="P50" s="9"/>
    </row>
    <row r="51" spans="1:16" ht="15.75">
      <c r="A51" s="28" t="s">
        <v>89</v>
      </c>
      <c r="B51" s="29"/>
      <c r="C51" s="30"/>
      <c r="D51" s="31">
        <f aca="true" t="shared" si="14" ref="D51:M51">SUM(D52:D54)</f>
        <v>54664343</v>
      </c>
      <c r="E51" s="31">
        <f t="shared" si="14"/>
        <v>50671419</v>
      </c>
      <c r="F51" s="31">
        <f t="shared" si="14"/>
        <v>145987</v>
      </c>
      <c r="G51" s="31">
        <f t="shared" si="14"/>
        <v>1910417</v>
      </c>
      <c r="H51" s="31">
        <f t="shared" si="14"/>
        <v>25079</v>
      </c>
      <c r="I51" s="31">
        <f t="shared" si="14"/>
        <v>4069108</v>
      </c>
      <c r="J51" s="31">
        <f t="shared" si="14"/>
        <v>118730006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230216359</v>
      </c>
      <c r="O51" s="43">
        <f t="shared" si="10"/>
        <v>929.1647354167424</v>
      </c>
      <c r="P51" s="9"/>
    </row>
    <row r="52" spans="1:16" ht="15">
      <c r="A52" s="12"/>
      <c r="B52" s="44">
        <v>581</v>
      </c>
      <c r="C52" s="20" t="s">
        <v>63</v>
      </c>
      <c r="D52" s="46">
        <v>54664343</v>
      </c>
      <c r="E52" s="46">
        <v>50295583</v>
      </c>
      <c r="F52" s="46">
        <v>145987</v>
      </c>
      <c r="G52" s="46">
        <v>1910417</v>
      </c>
      <c r="H52" s="46">
        <v>25079</v>
      </c>
      <c r="I52" s="46">
        <v>4068448</v>
      </c>
      <c r="J52" s="46">
        <v>4657211</v>
      </c>
      <c r="K52" s="46">
        <v>0</v>
      </c>
      <c r="L52" s="46">
        <v>0</v>
      </c>
      <c r="M52" s="46">
        <v>0</v>
      </c>
      <c r="N52" s="46">
        <f>SUM(D52:M52)</f>
        <v>115767068</v>
      </c>
      <c r="O52" s="47">
        <f t="shared" si="10"/>
        <v>467.2416746378654</v>
      </c>
      <c r="P52" s="9"/>
    </row>
    <row r="53" spans="1:16" ht="15">
      <c r="A53" s="12"/>
      <c r="B53" s="44">
        <v>587</v>
      </c>
      <c r="C53" s="20" t="s">
        <v>65</v>
      </c>
      <c r="D53" s="46">
        <v>0</v>
      </c>
      <c r="E53" s="46">
        <v>375836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5" ref="N53:N60">SUM(D53:M53)</f>
        <v>375836</v>
      </c>
      <c r="O53" s="47">
        <f t="shared" si="10"/>
        <v>1.5168928872690874</v>
      </c>
      <c r="P53" s="9"/>
    </row>
    <row r="54" spans="1:16" ht="15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660</v>
      </c>
      <c r="J54" s="46">
        <v>114072795</v>
      </c>
      <c r="K54" s="46">
        <v>0</v>
      </c>
      <c r="L54" s="46">
        <v>0</v>
      </c>
      <c r="M54" s="46">
        <v>0</v>
      </c>
      <c r="N54" s="46">
        <f t="shared" si="15"/>
        <v>114073455</v>
      </c>
      <c r="O54" s="47">
        <f t="shared" si="10"/>
        <v>460.4061678916078</v>
      </c>
      <c r="P54" s="9"/>
    </row>
    <row r="55" spans="1:16" ht="15.75">
      <c r="A55" s="28" t="s">
        <v>67</v>
      </c>
      <c r="B55" s="29"/>
      <c r="C55" s="30"/>
      <c r="D55" s="31">
        <f aca="true" t="shared" si="16" ref="D55:M55">SUM(D56:D78)</f>
        <v>10544328</v>
      </c>
      <c r="E55" s="31">
        <f t="shared" si="16"/>
        <v>10409406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105230</v>
      </c>
      <c r="M55" s="31">
        <f t="shared" si="16"/>
        <v>0</v>
      </c>
      <c r="N55" s="31">
        <f>SUM(D55:M55)</f>
        <v>21058964</v>
      </c>
      <c r="O55" s="43">
        <f t="shared" si="10"/>
        <v>84.99503162245173</v>
      </c>
      <c r="P55" s="9"/>
    </row>
    <row r="56" spans="1:16" ht="15">
      <c r="A56" s="12"/>
      <c r="B56" s="44">
        <v>601</v>
      </c>
      <c r="C56" s="20" t="s">
        <v>68</v>
      </c>
      <c r="D56" s="46">
        <v>668723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668723</v>
      </c>
      <c r="O56" s="47">
        <f t="shared" si="10"/>
        <v>2.6989994632053502</v>
      </c>
      <c r="P56" s="9"/>
    </row>
    <row r="57" spans="1:16" ht="15">
      <c r="A57" s="12"/>
      <c r="B57" s="44">
        <v>602</v>
      </c>
      <c r="C57" s="20" t="s">
        <v>69</v>
      </c>
      <c r="D57" s="46">
        <v>522543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522543</v>
      </c>
      <c r="O57" s="47">
        <f t="shared" si="10"/>
        <v>2.1090096744118467</v>
      </c>
      <c r="P57" s="9"/>
    </row>
    <row r="58" spans="1:16" ht="15">
      <c r="A58" s="12"/>
      <c r="B58" s="44">
        <v>603</v>
      </c>
      <c r="C58" s="20" t="s">
        <v>70</v>
      </c>
      <c r="D58" s="46">
        <v>406770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406770</v>
      </c>
      <c r="O58" s="47">
        <f t="shared" si="10"/>
        <v>1.6417440579253897</v>
      </c>
      <c r="P58" s="9"/>
    </row>
    <row r="59" spans="1:16" ht="15">
      <c r="A59" s="12"/>
      <c r="B59" s="44">
        <v>604</v>
      </c>
      <c r="C59" s="20" t="s">
        <v>71</v>
      </c>
      <c r="D59" s="46">
        <v>815278</v>
      </c>
      <c r="E59" s="46">
        <v>729348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1544626</v>
      </c>
      <c r="O59" s="47">
        <f t="shared" si="10"/>
        <v>6.234187765118034</v>
      </c>
      <c r="P59" s="9"/>
    </row>
    <row r="60" spans="1:16" ht="15">
      <c r="A60" s="12"/>
      <c r="B60" s="44">
        <v>608</v>
      </c>
      <c r="C60" s="20" t="s">
        <v>72</v>
      </c>
      <c r="D60" s="46">
        <v>0</v>
      </c>
      <c r="E60" s="46">
        <v>260808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260808</v>
      </c>
      <c r="O60" s="47">
        <f t="shared" si="10"/>
        <v>1.052634128031578</v>
      </c>
      <c r="P60" s="9"/>
    </row>
    <row r="61" spans="1:16" ht="15">
      <c r="A61" s="12"/>
      <c r="B61" s="44">
        <v>614</v>
      </c>
      <c r="C61" s="20" t="s">
        <v>73</v>
      </c>
      <c r="D61" s="46">
        <v>400</v>
      </c>
      <c r="E61" s="46">
        <v>1079931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7" ref="N61:N72">SUM(D61:M61)</f>
        <v>1080331</v>
      </c>
      <c r="O61" s="47">
        <f t="shared" si="10"/>
        <v>4.360269931023906</v>
      </c>
      <c r="P61" s="9"/>
    </row>
    <row r="62" spans="1:16" ht="15">
      <c r="A62" s="12"/>
      <c r="B62" s="44">
        <v>622</v>
      </c>
      <c r="C62" s="20" t="s">
        <v>74</v>
      </c>
      <c r="D62" s="46">
        <v>511617</v>
      </c>
      <c r="E62" s="46">
        <v>405265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916882</v>
      </c>
      <c r="O62" s="47">
        <f t="shared" si="10"/>
        <v>3.7005815948047966</v>
      </c>
      <c r="P62" s="9"/>
    </row>
    <row r="63" spans="1:16" ht="15">
      <c r="A63" s="12"/>
      <c r="B63" s="44">
        <v>623</v>
      </c>
      <c r="C63" s="20" t="s">
        <v>75</v>
      </c>
      <c r="D63" s="46">
        <v>1160652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1160652</v>
      </c>
      <c r="O63" s="47">
        <f t="shared" si="10"/>
        <v>4.684449502960443</v>
      </c>
      <c r="P63" s="9"/>
    </row>
    <row r="64" spans="1:16" ht="15">
      <c r="A64" s="12"/>
      <c r="B64" s="44">
        <v>634</v>
      </c>
      <c r="C64" s="20" t="s">
        <v>76</v>
      </c>
      <c r="D64" s="46">
        <v>0</v>
      </c>
      <c r="E64" s="46">
        <v>1091281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1091281</v>
      </c>
      <c r="O64" s="47">
        <f t="shared" si="10"/>
        <v>4.404464678508437</v>
      </c>
      <c r="P64" s="9"/>
    </row>
    <row r="65" spans="1:16" ht="15">
      <c r="A65" s="12"/>
      <c r="B65" s="44">
        <v>654</v>
      </c>
      <c r="C65" s="20" t="s">
        <v>113</v>
      </c>
      <c r="D65" s="46">
        <v>489</v>
      </c>
      <c r="E65" s="46">
        <v>802456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802945</v>
      </c>
      <c r="O65" s="47">
        <f t="shared" si="10"/>
        <v>3.240726166115746</v>
      </c>
      <c r="P65" s="9"/>
    </row>
    <row r="66" spans="1:16" ht="15">
      <c r="A66" s="12"/>
      <c r="B66" s="44">
        <v>674</v>
      </c>
      <c r="C66" s="20" t="s">
        <v>78</v>
      </c>
      <c r="D66" s="46">
        <v>0</v>
      </c>
      <c r="E66" s="46">
        <v>336731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336731</v>
      </c>
      <c r="O66" s="47">
        <f t="shared" si="10"/>
        <v>1.359063152074328</v>
      </c>
      <c r="P66" s="9"/>
    </row>
    <row r="67" spans="1:16" ht="15">
      <c r="A67" s="12"/>
      <c r="B67" s="44">
        <v>685</v>
      </c>
      <c r="C67" s="20" t="s">
        <v>79</v>
      </c>
      <c r="D67" s="46">
        <v>153823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153823</v>
      </c>
      <c r="O67" s="47">
        <f t="shared" si="10"/>
        <v>0.6208373189327069</v>
      </c>
      <c r="P67" s="9"/>
    </row>
    <row r="68" spans="1:16" ht="15">
      <c r="A68" s="12"/>
      <c r="B68" s="44">
        <v>694</v>
      </c>
      <c r="C68" s="20" t="s">
        <v>80</v>
      </c>
      <c r="D68" s="46">
        <v>489</v>
      </c>
      <c r="E68" s="46">
        <v>406347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406836</v>
      </c>
      <c r="O68" s="47">
        <f t="shared" si="10"/>
        <v>1.6420104372252964</v>
      </c>
      <c r="P68" s="9"/>
    </row>
    <row r="69" spans="1:16" ht="15">
      <c r="A69" s="12"/>
      <c r="B69" s="44">
        <v>711</v>
      </c>
      <c r="C69" s="20" t="s">
        <v>114</v>
      </c>
      <c r="D69" s="46">
        <v>5439229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5439229</v>
      </c>
      <c r="O69" s="47">
        <f aca="true" t="shared" si="18" ref="O69:O79">(N69/O$81)</f>
        <v>21.95300019776645</v>
      </c>
      <c r="P69" s="9"/>
    </row>
    <row r="70" spans="1:16" ht="15">
      <c r="A70" s="12"/>
      <c r="B70" s="44">
        <v>712</v>
      </c>
      <c r="C70" s="20" t="s">
        <v>115</v>
      </c>
      <c r="D70" s="46">
        <v>0</v>
      </c>
      <c r="E70" s="46">
        <v>623755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623755</v>
      </c>
      <c r="O70" s="47">
        <f t="shared" si="18"/>
        <v>2.5175063668688726</v>
      </c>
      <c r="P70" s="9"/>
    </row>
    <row r="71" spans="1:16" ht="15">
      <c r="A71" s="12"/>
      <c r="B71" s="44">
        <v>713</v>
      </c>
      <c r="C71" s="20" t="s">
        <v>116</v>
      </c>
      <c r="D71" s="46">
        <v>805257</v>
      </c>
      <c r="E71" s="46">
        <v>1096606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1901863</v>
      </c>
      <c r="O71" s="47">
        <f t="shared" si="18"/>
        <v>7.676014158463395</v>
      </c>
      <c r="P71" s="9"/>
    </row>
    <row r="72" spans="1:16" ht="15">
      <c r="A72" s="12"/>
      <c r="B72" s="44">
        <v>714</v>
      </c>
      <c r="C72" s="20" t="s">
        <v>117</v>
      </c>
      <c r="D72" s="46">
        <v>0</v>
      </c>
      <c r="E72" s="46">
        <v>92478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105230</v>
      </c>
      <c r="M72" s="46">
        <v>0</v>
      </c>
      <c r="N72" s="46">
        <f t="shared" si="17"/>
        <v>197708</v>
      </c>
      <c r="O72" s="47">
        <f t="shared" si="18"/>
        <v>0.7979593731207142</v>
      </c>
      <c r="P72" s="9"/>
    </row>
    <row r="73" spans="1:16" ht="15">
      <c r="A73" s="12"/>
      <c r="B73" s="44">
        <v>715</v>
      </c>
      <c r="C73" s="20" t="s">
        <v>118</v>
      </c>
      <c r="D73" s="46">
        <v>0</v>
      </c>
      <c r="E73" s="46">
        <v>136911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9" ref="N73:N78">SUM(D73:M73)</f>
        <v>136911</v>
      </c>
      <c r="O73" s="47">
        <f t="shared" si="18"/>
        <v>0.5525796413565971</v>
      </c>
      <c r="P73" s="9"/>
    </row>
    <row r="74" spans="1:16" ht="15">
      <c r="A74" s="12"/>
      <c r="B74" s="44">
        <v>719</v>
      </c>
      <c r="C74" s="20" t="s">
        <v>119</v>
      </c>
      <c r="D74" s="46">
        <v>2908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2908</v>
      </c>
      <c r="O74" s="47">
        <f t="shared" si="18"/>
        <v>0.011736833395892108</v>
      </c>
      <c r="P74" s="9"/>
    </row>
    <row r="75" spans="1:16" ht="15">
      <c r="A75" s="12"/>
      <c r="B75" s="44">
        <v>724</v>
      </c>
      <c r="C75" s="20" t="s">
        <v>88</v>
      </c>
      <c r="D75" s="46">
        <v>489</v>
      </c>
      <c r="E75" s="46">
        <v>815753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816242</v>
      </c>
      <c r="O75" s="47">
        <f t="shared" si="18"/>
        <v>3.294393522946962</v>
      </c>
      <c r="P75" s="9"/>
    </row>
    <row r="76" spans="1:16" ht="15">
      <c r="A76" s="12"/>
      <c r="B76" s="44">
        <v>744</v>
      </c>
      <c r="C76" s="20" t="s">
        <v>90</v>
      </c>
      <c r="D76" s="46">
        <v>496</v>
      </c>
      <c r="E76" s="46">
        <v>640056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640552</v>
      </c>
      <c r="O76" s="47">
        <f t="shared" si="18"/>
        <v>2.585299898695145</v>
      </c>
      <c r="P76" s="9"/>
    </row>
    <row r="77" spans="1:16" ht="15">
      <c r="A77" s="12"/>
      <c r="B77" s="44">
        <v>752</v>
      </c>
      <c r="C77" s="20" t="s">
        <v>91</v>
      </c>
      <c r="D77" s="46">
        <v>54669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54669</v>
      </c>
      <c r="O77" s="47">
        <f t="shared" si="18"/>
        <v>0.2206468173727736</v>
      </c>
      <c r="P77" s="9"/>
    </row>
    <row r="78" spans="1:16" ht="15.75" thickBot="1">
      <c r="A78" s="12"/>
      <c r="B78" s="44">
        <v>764</v>
      </c>
      <c r="C78" s="20" t="s">
        <v>92</v>
      </c>
      <c r="D78" s="46">
        <v>496</v>
      </c>
      <c r="E78" s="46">
        <v>1891680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1892176</v>
      </c>
      <c r="O78" s="47">
        <f t="shared" si="18"/>
        <v>7.636916942127079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20" ref="D79:M79">SUM(D5,D13,D22,D30,D34,D39,D45,D51,D55)</f>
        <v>259023287</v>
      </c>
      <c r="E79" s="15">
        <f t="shared" si="20"/>
        <v>193145103</v>
      </c>
      <c r="F79" s="15">
        <f t="shared" si="20"/>
        <v>35216972</v>
      </c>
      <c r="G79" s="15">
        <f t="shared" si="20"/>
        <v>75315929</v>
      </c>
      <c r="H79" s="15">
        <f t="shared" si="20"/>
        <v>25079</v>
      </c>
      <c r="I79" s="15">
        <f t="shared" si="20"/>
        <v>171932125</v>
      </c>
      <c r="J79" s="15">
        <f t="shared" si="20"/>
        <v>118730006</v>
      </c>
      <c r="K79" s="15">
        <f t="shared" si="20"/>
        <v>0</v>
      </c>
      <c r="L79" s="15">
        <f t="shared" si="20"/>
        <v>105230</v>
      </c>
      <c r="M79" s="15">
        <f t="shared" si="20"/>
        <v>0</v>
      </c>
      <c r="N79" s="15">
        <f>SUM(D79:M79)</f>
        <v>853493731</v>
      </c>
      <c r="O79" s="37">
        <f t="shared" si="18"/>
        <v>3444.7433717968897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120</v>
      </c>
      <c r="M81" s="48"/>
      <c r="N81" s="48"/>
      <c r="O81" s="41">
        <v>247767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2022-05-09T19:53:08Z</cp:lastPrinted>
  <dcterms:created xsi:type="dcterms:W3CDTF">2000-08-31T21:26:31Z</dcterms:created>
  <dcterms:modified xsi:type="dcterms:W3CDTF">2022-05-09T19:53:11Z</dcterms:modified>
  <cp:category/>
  <cp:version/>
  <cp:contentType/>
  <cp:contentStatus/>
</cp:coreProperties>
</file>