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  <sheet name="2006" sheetId="16" r:id="rId16"/>
    <sheet name="2005" sheetId="17" r:id="rId17"/>
  </sheets>
  <definedNames>
    <definedName name="_xlnm.Print_Area" localSheetId="16">'2005'!$A$1:$O$74</definedName>
    <definedName name="_xlnm.Print_Area" localSheetId="15">'2006'!$A$1:$O$72</definedName>
    <definedName name="_xlnm.Print_Area" localSheetId="14">'2007'!$A$1:$O$74</definedName>
    <definedName name="_xlnm.Print_Area" localSheetId="13">'2008'!$A$1:$O$75</definedName>
    <definedName name="_xlnm.Print_Area" localSheetId="12">'2009'!$A$1:$O$76</definedName>
    <definedName name="_xlnm.Print_Area" localSheetId="11">'2010'!$A$1:$O$75</definedName>
    <definedName name="_xlnm.Print_Area" localSheetId="10">'2011'!$A$1:$O$76</definedName>
    <definedName name="_xlnm.Print_Area" localSheetId="9">'2012'!$A$1:$O$77</definedName>
    <definedName name="_xlnm.Print_Area" localSheetId="8">'2013'!$A$1:$O$73</definedName>
    <definedName name="_xlnm.Print_Area" localSheetId="7">'2014'!$A$1:$O$75</definedName>
    <definedName name="_xlnm.Print_Area" localSheetId="6">'2015'!$A$1:$O$74</definedName>
    <definedName name="_xlnm.Print_Area" localSheetId="5">'2016'!$A$1:$O$75</definedName>
    <definedName name="_xlnm.Print_Area" localSheetId="4">'2017'!$A$1:$O$74</definedName>
    <definedName name="_xlnm.Print_Area" localSheetId="3">'2018'!$A$1:$O$75</definedName>
    <definedName name="_xlnm.Print_Area" localSheetId="2">'2019'!$A$1:$O$79</definedName>
    <definedName name="_xlnm.Print_Area" localSheetId="1">'2020'!$A$1:$O$80</definedName>
    <definedName name="_xlnm.Print_Area" localSheetId="0">'2021'!$A$1:$P$79</definedName>
    <definedName name="_xlnm.Print_Titles" localSheetId="16">'2005'!$1:$4</definedName>
    <definedName name="_xlnm.Print_Titles" localSheetId="15">'2006'!$1:$4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<sst xmlns="http://schemas.openxmlformats.org/spreadsheetml/2006/main" count="1488" uniqueCount="184">
  <si>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</si>
  <si>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</si>
  <si>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</si>
  <si>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</si>
  <si>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</si>
  <si>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</si>
  <si>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</si>
  <si>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</si>
  <si>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</si>
  <si>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</si>
  <si>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</si>
  <si>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</si>
  <si>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</si>
  <si>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</si>
  <si>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</si>
  <si>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</si>
  <si>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</si>
  <si>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</si>
  <si>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</si>
  <si>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</si>
  <si>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</si>
  <si>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</si>
  <si>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</si>
  <si>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</si>
  <si>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</si>
  <si>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</si>
  <si>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</si>
  <si>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</si>
  <si>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</si>
  <si>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</si>
  <si>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</si>
  <si>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</si>
  <si>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</si>
  <si>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Medical Examiners</t>
  </si>
  <si>
    <t>Other Public Safety</t>
  </si>
  <si>
    <t>Physical Environment</t>
  </si>
  <si>
    <t>Garbage / Solid Waste Control Services</t>
  </si>
  <si>
    <t>Water-Sewer Combination Services</t>
  </si>
  <si>
    <t>Conservation and Resource Management</t>
  </si>
  <si>
    <t>Flood Control / Stormwater Management</t>
  </si>
  <si>
    <t>Other Physical Environment</t>
  </si>
  <si>
    <t>Transportation</t>
  </si>
  <si>
    <t>Road and Street Facilities</t>
  </si>
  <si>
    <t>Water Transportation Systems</t>
  </si>
  <si>
    <t>Mass Transit Systems</t>
  </si>
  <si>
    <t>Economic Environment</t>
  </si>
  <si>
    <t>Industry Development</t>
  </si>
  <si>
    <t>Veteran's Services</t>
  </si>
  <si>
    <t>Housing and Urban Development</t>
  </si>
  <si>
    <t>Other Economic Environment</t>
  </si>
  <si>
    <t>Human Services</t>
  </si>
  <si>
    <t>Health Services</t>
  </si>
  <si>
    <t>Public Assistance Services</t>
  </si>
  <si>
    <t>Other Human Services</t>
  </si>
  <si>
    <t>Culture / Recreation</t>
  </si>
  <si>
    <t>Libraries</t>
  </si>
  <si>
    <t>Parks and Recreation</t>
  </si>
  <si>
    <t>Other Culture / Recreation</t>
  </si>
  <si>
    <t>Inter-Fund Group Transfers Out</t>
  </si>
  <si>
    <t>Proprietary - Other Non-Operating Disbursements</t>
  </si>
  <si>
    <t>Court-Related Expenditures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</si>
  <si>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</si>
  <si>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</si>
  <si>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</si>
  <si>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Judicial Support</t>
  </si>
  <si>
    <t>General Administration - Jury Management</t>
  </si>
  <si>
    <t>Circuit Court - Criminal - Clerk of Court Administration</t>
  </si>
  <si>
    <t>Circuit Court - Criminal - Drug Court</t>
  </si>
  <si>
    <t>Circuit Court - Civil - Court Administration</t>
  </si>
  <si>
    <t>Circuit Court - Civil - Clerk of Court Administration</t>
  </si>
  <si>
    <t>Circuit Court - Civil - Alternative Dispute Resolution</t>
  </si>
  <si>
    <t>Circuit Court - Family (Excluding Juvenile) - Clerk of Court Administration</t>
  </si>
  <si>
    <t>Circuit Court - Juvenile - Clerk of Court Administration</t>
  </si>
  <si>
    <t>Circuit Court - Juvenile - Alternative Dispute Resolution</t>
  </si>
  <si>
    <t>Circuit Court - Juvenile - Guardian Ad Litem</t>
  </si>
  <si>
    <t>Circuit Court - Juvenile - Other Costs</t>
  </si>
  <si>
    <t>Circuit Court - Probate - Clerk of Court Administration</t>
  </si>
  <si>
    <t>General Court-Related Operations - Courthouse Security</t>
  </si>
  <si>
    <t>General Court-Related Operations - Information Systems</t>
  </si>
  <si>
    <t>General Court-Related Operations - Public Law Library</t>
  </si>
  <si>
    <t>General Court-Related Operations - Legal Aid</t>
  </si>
  <si>
    <t>County Court - Criminal - Clerk of Court Administration</t>
  </si>
  <si>
    <t>Other Uses and Non-Operating</t>
  </si>
  <si>
    <t>County Court - Civil - Clerk of Court Administration</t>
  </si>
  <si>
    <t>County Court - Civil - Other Costs</t>
  </si>
  <si>
    <t>County Court - Traffic - Clerk of Court Administration</t>
  </si>
  <si>
    <t>Seminole County Government Expenditures Reported by Account Code and Fund Type</t>
  </si>
  <si>
    <t>Local Fiscal Year Ended September 30, 2010</t>
  </si>
  <si>
    <t>Non-Court Information Systems</t>
  </si>
  <si>
    <t>General Administration - Pre-Filing Alternative Dispute Resolutions Programs</t>
  </si>
  <si>
    <t>2010 Countywide Census Population:</t>
  </si>
  <si>
    <t>Local Fiscal Year Ended September 30, 2011</t>
  </si>
  <si>
    <t>Circuit Court - Probate - Court Administration</t>
  </si>
  <si>
    <t>County Court - Civil - Court Administration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</si>
  <si>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</si>
  <si>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</si>
  <si>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</si>
  <si>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2008 Countywide Population:</t>
  </si>
  <si>
    <t>Local Fiscal Year Ended September 30, 2007</t>
  </si>
  <si>
    <t>Ambulance and Rescue Services</t>
  </si>
  <si>
    <t>Cultural Services</t>
  </si>
  <si>
    <t>Intragovernmental Transfers Out from Constitutional Fee Officers</t>
  </si>
  <si>
    <t>Clerk of Court Excess Remittance</t>
  </si>
  <si>
    <t>2007 Countywide Population:</t>
  </si>
  <si>
    <t>Local Fiscal Year Ended September 30, 2012</t>
  </si>
  <si>
    <t>County Court - Civil - Alternative Dispute Resolution</t>
  </si>
  <si>
    <t>2012 Countywide Population:</t>
  </si>
  <si>
    <t>Local Fiscal Year Ended September 30, 2013</t>
  </si>
  <si>
    <t>Detention and/or Corrections</t>
  </si>
  <si>
    <t>Payment to Refunded Bond Escrow Agent</t>
  </si>
  <si>
    <t>Circuit Court - Family - Clerk of Court Administration</t>
  </si>
  <si>
    <t>Circuit Court - Juvenile - Other</t>
  </si>
  <si>
    <t>General Court Operations - Courthouse Security</t>
  </si>
  <si>
    <t>General Court Operations - Information Systems and Technology</t>
  </si>
  <si>
    <t>General Court Operations - Public Law Library</t>
  </si>
  <si>
    <t>General Court Operations - Legal Aid</t>
  </si>
  <si>
    <t>2013 Countywide Population:</t>
  </si>
  <si>
    <t>Local Fiscal Year Ended September 30, 2006</t>
  </si>
  <si>
    <t>General Court-Related Operations - Other Costs</t>
  </si>
  <si>
    <t>2006 Countywide Population:</t>
  </si>
  <si>
    <t>Local Fiscal Year Ended September 30, 2014</t>
  </si>
  <si>
    <t>Other General Government</t>
  </si>
  <si>
    <t>Detention / Corrections</t>
  </si>
  <si>
    <t>Garbage / Solid Waste</t>
  </si>
  <si>
    <t>Water / Sewer Services</t>
  </si>
  <si>
    <t>Conservation / Resource Management</t>
  </si>
  <si>
    <t>Flood Control / Stormwater Control</t>
  </si>
  <si>
    <t>Road / Street Facilities</t>
  </si>
  <si>
    <t>Water</t>
  </si>
  <si>
    <t>Mass Transit</t>
  </si>
  <si>
    <t>Veterans Services</t>
  </si>
  <si>
    <t>Health</t>
  </si>
  <si>
    <t>Public Assistance</t>
  </si>
  <si>
    <t>Parks / Recreation</t>
  </si>
  <si>
    <t>Other Uses</t>
  </si>
  <si>
    <t>Interfund Transfers Out</t>
  </si>
  <si>
    <t>Other Non-Operating Disbursements</t>
  </si>
  <si>
    <t>General Court Administration - State Attorney Administration</t>
  </si>
  <si>
    <t>General Court Administration - Public Defender Administration</t>
  </si>
  <si>
    <t>General Court Administration - Clerk of Court Administration</t>
  </si>
  <si>
    <t>General Court Administration - Jury Management</t>
  </si>
  <si>
    <t>Circuit Court - Criminal - Clerk of Court</t>
  </si>
  <si>
    <t>Circuit Court - Criminal - Community Service Programs</t>
  </si>
  <si>
    <t>Circuit Court - Civil - Clerk of Court</t>
  </si>
  <si>
    <t>Circuit Court - Civil - Alternative Dispute Resolutions</t>
  </si>
  <si>
    <t>Circuit Court - Family - Clerk of Court</t>
  </si>
  <si>
    <t>Circuit Court - Juvenile - Clerk of Court</t>
  </si>
  <si>
    <t>Circuit Court - Juvenile - Alternative Dispute Resolutions</t>
  </si>
  <si>
    <t>General Court Operations - Information Systems</t>
  </si>
  <si>
    <t>County Court - Criminal - Clerk of Court</t>
  </si>
  <si>
    <t>County Court - Civil - Clerk of Court</t>
  </si>
  <si>
    <t>County Court - Traffic - Clerk of Court</t>
  </si>
  <si>
    <t>2014 Countywide Population:</t>
  </si>
  <si>
    <t>Local Fiscal Year Ended September 30, 2005</t>
  </si>
  <si>
    <t>Circuit Court - Family (Excluding Juvenile) - Clinical Evaluations</t>
  </si>
  <si>
    <t>General Court-Related Operations - Courthouse Facilities</t>
  </si>
  <si>
    <t>2005 Countywide Population:</t>
  </si>
  <si>
    <t>Local Fiscal Year Ended September 30, 2015</t>
  </si>
  <si>
    <t>2015 Countywide Population:</t>
  </si>
  <si>
    <t>Local Fiscal Year Ended September 30, 2016</t>
  </si>
  <si>
    <t>Sewer / Wastewater Services</t>
  </si>
  <si>
    <t>Circuit Court - Probate - Clerk of Court</t>
  </si>
  <si>
    <t>2016 Countywide Population:</t>
  </si>
  <si>
    <t>Local Fiscal Year Ended September 30, 2017</t>
  </si>
  <si>
    <t>Water Utility Services</t>
  </si>
  <si>
    <t>2017 Countywide Population:</t>
  </si>
  <si>
    <t>Local Fiscal Year Ended September 30, 2018</t>
  </si>
  <si>
    <t>Clerk of Court Excess Fee Functions</t>
  </si>
  <si>
    <t>2018 Countywide Population:</t>
  </si>
  <si>
    <t>Local Fiscal Year Ended September 30, 2019</t>
  </si>
  <si>
    <t>Other Transportation</t>
  </si>
  <si>
    <t>General Court Administration - Judicial Support</t>
  </si>
  <si>
    <t>2019 Countywide Population:</t>
  </si>
  <si>
    <t>Local Fiscal Year Ended September 30, 2020</t>
  </si>
  <si>
    <t>2020 Countywide Population:</t>
  </si>
  <si>
    <t>Local Fiscal Year Ended September 30, 2021</t>
  </si>
  <si>
    <t>Circuit Court - Criminal - Other Costs</t>
  </si>
  <si>
    <t>Circuit Court - Civil - Other Costs</t>
  </si>
  <si>
    <t>2021 Countywide Population:</t>
  </si>
  <si>
    <t>Per Capita Account</t>
  </si>
  <si>
    <t>Custodial</t>
  </si>
  <si>
    <t>Total Account</t>
  </si>
  <si>
    <t>Other Transportation Systems / Services</t>
  </si>
  <si>
    <t>Inter-fund Group Transfers Out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</si>
</sst>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79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2" width="13.77734375" style="4" customWidth="1"/>
    <col min="13" max="13" width="14.77734375" style="4" customWidth="1"/>
    <col min="14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179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180</v>
      </c>
      <c r="N4" s="34" t="s">
        <v>5</v>
      </c>
      <c r="O4" s="34" t="s">
        <v>181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19</v>
      </c>
      <c r="B5" s="25"/>
      <c r="C5" s="25"/>
      <c r="D5" s="26">
        <f>SUM(D6:D13)</f>
        <v>53147976</v>
      </c>
      <c r="E5" s="26">
        <f>SUM(E6:E13)</f>
        <v>1660907</v>
      </c>
      <c r="F5" s="26">
        <f>SUM(F6:F13)</f>
        <v>29687692</v>
      </c>
      <c r="G5" s="26">
        <f>SUM(G6:G13)</f>
        <v>8561802</v>
      </c>
      <c r="H5" s="26">
        <f>SUM(H6:H13)</f>
        <v>0</v>
      </c>
      <c r="I5" s="26">
        <f>SUM(I6:I13)</f>
        <v>8330787</v>
      </c>
      <c r="J5" s="26">
        <f>SUM(J6:J13)</f>
        <v>51512861</v>
      </c>
      <c r="K5" s="26">
        <f>SUM(K6:K13)</f>
        <v>0</v>
      </c>
      <c r="L5" s="26">
        <f>SUM(L6:L13)</f>
        <v>0</v>
      </c>
      <c r="M5" s="26">
        <f>SUM(M6:M13)</f>
        <v>1063406921</v>
      </c>
      <c r="N5" s="26">
        <f>SUM(N6:N13)</f>
        <v>0</v>
      </c>
      <c r="O5" s="27">
        <f>SUM(D5:N5)</f>
        <v>1216308946</v>
      </c>
      <c r="P5" s="32">
        <f>(O5/P$77)</f>
        <v>2547.483942989392</v>
      </c>
      <c r="Q5" s="6"/>
    </row>
    <row r="6" spans="1:17" ht="15">
      <c r="A6" s="12"/>
      <c r="B6" s="44">
        <v>511</v>
      </c>
      <c r="C6" s="20" t="s">
        <v>20</v>
      </c>
      <c r="D6" s="46">
        <v>477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477</v>
      </c>
      <c r="P6" s="47">
        <f>(O6/P$77)</f>
        <v>0.0009990470306102145</v>
      </c>
      <c r="Q6" s="9"/>
    </row>
    <row r="7" spans="1:17" ht="15">
      <c r="A7" s="12"/>
      <c r="B7" s="44">
        <v>512</v>
      </c>
      <c r="C7" s="20" t="s">
        <v>21</v>
      </c>
      <c r="D7" s="46">
        <v>170298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3">SUM(D7:N7)</f>
        <v>170298</v>
      </c>
      <c r="P7" s="47">
        <f>(O7/P$77)</f>
        <v>0.35667863987182036</v>
      </c>
      <c r="Q7" s="9"/>
    </row>
    <row r="8" spans="1:17" ht="15">
      <c r="A8" s="12"/>
      <c r="B8" s="44">
        <v>513</v>
      </c>
      <c r="C8" s="20" t="s">
        <v>22</v>
      </c>
      <c r="D8" s="46">
        <v>4100263</v>
      </c>
      <c r="E8" s="46">
        <v>631683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963017512</v>
      </c>
      <c r="N8" s="46">
        <v>0</v>
      </c>
      <c r="O8" s="46">
        <f t="shared" si="0"/>
        <v>967749458</v>
      </c>
      <c r="P8" s="47">
        <f>(O8/P$77)</f>
        <v>2026.891451550408</v>
      </c>
      <c r="Q8" s="9"/>
    </row>
    <row r="9" spans="1:17" ht="15">
      <c r="A9" s="12"/>
      <c r="B9" s="44">
        <v>514</v>
      </c>
      <c r="C9" s="20" t="s">
        <v>23</v>
      </c>
      <c r="D9" s="46">
        <v>16940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16940</v>
      </c>
      <c r="P9" s="47">
        <f>(O9/P$77)</f>
        <v>0.035479783435088126</v>
      </c>
      <c r="Q9" s="9"/>
    </row>
    <row r="10" spans="1:17" ht="15">
      <c r="A10" s="12"/>
      <c r="B10" s="44">
        <v>515</v>
      </c>
      <c r="C10" s="20" t="s">
        <v>24</v>
      </c>
      <c r="D10" s="46">
        <v>3282844</v>
      </c>
      <c r="E10" s="46">
        <v>10703</v>
      </c>
      <c r="F10" s="46">
        <v>0</v>
      </c>
      <c r="G10" s="46">
        <v>0</v>
      </c>
      <c r="H10" s="46">
        <v>0</v>
      </c>
      <c r="I10" s="46">
        <v>7872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3301419</v>
      </c>
      <c r="P10" s="47">
        <f>(O10/P$77)</f>
        <v>6.914618131551665</v>
      </c>
      <c r="Q10" s="9"/>
    </row>
    <row r="11" spans="1:17" ht="15">
      <c r="A11" s="12"/>
      <c r="B11" s="44">
        <v>516</v>
      </c>
      <c r="C11" s="20" t="s">
        <v>88</v>
      </c>
      <c r="D11" s="46">
        <v>5281031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5281031</v>
      </c>
      <c r="P11" s="47">
        <f>(O11/P$77)</f>
        <v>11.060793163753653</v>
      </c>
      <c r="Q11" s="9"/>
    </row>
    <row r="12" spans="1:17" ht="15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29687692</v>
      </c>
      <c r="G12" s="46">
        <v>0</v>
      </c>
      <c r="H12" s="46">
        <v>0</v>
      </c>
      <c r="I12" s="46">
        <v>8322915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38010607</v>
      </c>
      <c r="P12" s="47">
        <f>(O12/P$77)</f>
        <v>79.61086803991999</v>
      </c>
      <c r="Q12" s="9"/>
    </row>
    <row r="13" spans="1:17" ht="15">
      <c r="A13" s="12"/>
      <c r="B13" s="44">
        <v>519</v>
      </c>
      <c r="C13" s="20" t="s">
        <v>26</v>
      </c>
      <c r="D13" s="46">
        <v>40296123</v>
      </c>
      <c r="E13" s="46">
        <v>1018521</v>
      </c>
      <c r="F13" s="46">
        <v>0</v>
      </c>
      <c r="G13" s="46">
        <v>8561802</v>
      </c>
      <c r="H13" s="46">
        <v>0</v>
      </c>
      <c r="I13" s="46">
        <v>0</v>
      </c>
      <c r="J13" s="46">
        <v>51512861</v>
      </c>
      <c r="K13" s="46">
        <v>0</v>
      </c>
      <c r="L13" s="46">
        <v>0</v>
      </c>
      <c r="M13" s="46">
        <v>100389409</v>
      </c>
      <c r="N13" s="46">
        <v>0</v>
      </c>
      <c r="O13" s="46">
        <f t="shared" si="0"/>
        <v>201778716</v>
      </c>
      <c r="P13" s="47">
        <f>(O13/P$77)</f>
        <v>422.613054633421</v>
      </c>
      <c r="Q13" s="9"/>
    </row>
    <row r="14" spans="1:17" ht="15.75">
      <c r="A14" s="28" t="s">
        <v>27</v>
      </c>
      <c r="B14" s="29"/>
      <c r="C14" s="30"/>
      <c r="D14" s="31">
        <f>SUM(D15:D21)</f>
        <v>150225017</v>
      </c>
      <c r="E14" s="31">
        <f>SUM(E15:E21)</f>
        <v>119967573</v>
      </c>
      <c r="F14" s="31">
        <f>SUM(F15:F21)</f>
        <v>0</v>
      </c>
      <c r="G14" s="31">
        <f>SUM(G15:G21)</f>
        <v>0</v>
      </c>
      <c r="H14" s="31">
        <f>SUM(H15:H21)</f>
        <v>0</v>
      </c>
      <c r="I14" s="31">
        <f>SUM(I15:I21)</f>
        <v>0</v>
      </c>
      <c r="J14" s="31">
        <f>SUM(J15:J21)</f>
        <v>0</v>
      </c>
      <c r="K14" s="31">
        <f>SUM(K15:K21)</f>
        <v>0</v>
      </c>
      <c r="L14" s="31">
        <f>SUM(L15:L21)</f>
        <v>0</v>
      </c>
      <c r="M14" s="31">
        <f>SUM(M15:M21)</f>
        <v>9957483</v>
      </c>
      <c r="N14" s="31">
        <f>SUM(N15:N21)</f>
        <v>0</v>
      </c>
      <c r="O14" s="42">
        <f>SUM(D14:N14)</f>
        <v>280150073</v>
      </c>
      <c r="P14" s="43">
        <f>(O14/P$77)</f>
        <v>586.7570200333016</v>
      </c>
      <c r="Q14" s="10"/>
    </row>
    <row r="15" spans="1:17" ht="15">
      <c r="A15" s="12"/>
      <c r="B15" s="44">
        <v>521</v>
      </c>
      <c r="C15" s="20" t="s">
        <v>28</v>
      </c>
      <c r="D15" s="46">
        <v>94614003</v>
      </c>
      <c r="E15" s="46">
        <v>16965617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9957483</v>
      </c>
      <c r="N15" s="46">
        <v>0</v>
      </c>
      <c r="O15" s="46">
        <f>SUM(D15:N15)</f>
        <v>121537103</v>
      </c>
      <c r="P15" s="47">
        <f>(O15/P$77)</f>
        <v>254.55195358724907</v>
      </c>
      <c r="Q15" s="9"/>
    </row>
    <row r="16" spans="1:17" ht="15">
      <c r="A16" s="12"/>
      <c r="B16" s="44">
        <v>522</v>
      </c>
      <c r="C16" s="20" t="s">
        <v>29</v>
      </c>
      <c r="D16" s="46">
        <v>24483</v>
      </c>
      <c r="E16" s="46">
        <v>76099999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aca="true" t="shared" si="1" ref="O16:O21">SUM(D16:N16)</f>
        <v>76124482</v>
      </c>
      <c r="P16" s="47">
        <f>(O16/P$77)</f>
        <v>159.43802452587155</v>
      </c>
      <c r="Q16" s="9"/>
    </row>
    <row r="17" spans="1:17" ht="15">
      <c r="A17" s="12"/>
      <c r="B17" s="44">
        <v>523</v>
      </c>
      <c r="C17" s="20" t="s">
        <v>30</v>
      </c>
      <c r="D17" s="46">
        <v>43421770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43421770</v>
      </c>
      <c r="P17" s="47">
        <f>(O17/P$77)</f>
        <v>90.94421463802871</v>
      </c>
      <c r="Q17" s="9"/>
    </row>
    <row r="18" spans="1:17" ht="15">
      <c r="A18" s="12"/>
      <c r="B18" s="44">
        <v>524</v>
      </c>
      <c r="C18" s="20" t="s">
        <v>31</v>
      </c>
      <c r="D18" s="46">
        <v>0</v>
      </c>
      <c r="E18" s="46">
        <v>5321599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5321599</v>
      </c>
      <c r="P18" s="47">
        <f>(O18/P$77)</f>
        <v>11.145760333434565</v>
      </c>
      <c r="Q18" s="9"/>
    </row>
    <row r="19" spans="1:17" ht="15">
      <c r="A19" s="12"/>
      <c r="B19" s="44">
        <v>525</v>
      </c>
      <c r="C19" s="20" t="s">
        <v>32</v>
      </c>
      <c r="D19" s="46">
        <v>4783931</v>
      </c>
      <c r="E19" s="46">
        <v>6754459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11538390</v>
      </c>
      <c r="P19" s="47">
        <f>(O19/P$77)</f>
        <v>24.166445005288455</v>
      </c>
      <c r="Q19" s="9"/>
    </row>
    <row r="20" spans="1:17" ht="15">
      <c r="A20" s="12"/>
      <c r="B20" s="44">
        <v>527</v>
      </c>
      <c r="C20" s="20" t="s">
        <v>33</v>
      </c>
      <c r="D20" s="46">
        <v>1242096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1242096</v>
      </c>
      <c r="P20" s="47">
        <f>(O20/P$77)</f>
        <v>2.601493334450367</v>
      </c>
      <c r="Q20" s="9"/>
    </row>
    <row r="21" spans="1:17" ht="15">
      <c r="A21" s="12"/>
      <c r="B21" s="44">
        <v>529</v>
      </c>
      <c r="C21" s="20" t="s">
        <v>34</v>
      </c>
      <c r="D21" s="46">
        <v>6138734</v>
      </c>
      <c r="E21" s="46">
        <v>14825899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20964633</v>
      </c>
      <c r="P21" s="47">
        <f>(O21/P$77)</f>
        <v>43.909128608978854</v>
      </c>
      <c r="Q21" s="9"/>
    </row>
    <row r="22" spans="1:17" ht="15.75">
      <c r="A22" s="28" t="s">
        <v>35</v>
      </c>
      <c r="B22" s="29"/>
      <c r="C22" s="30"/>
      <c r="D22" s="31">
        <f>SUM(D23:D29)</f>
        <v>1711826</v>
      </c>
      <c r="E22" s="31">
        <f>SUM(E23:E29)</f>
        <v>20335270</v>
      </c>
      <c r="F22" s="31">
        <f>SUM(F23:F29)</f>
        <v>0</v>
      </c>
      <c r="G22" s="31">
        <f>SUM(G23:G29)</f>
        <v>90439</v>
      </c>
      <c r="H22" s="31">
        <f>SUM(H23:H29)</f>
        <v>0</v>
      </c>
      <c r="I22" s="31">
        <f>SUM(I23:I29)</f>
        <v>70403767</v>
      </c>
      <c r="J22" s="31">
        <f>SUM(J23:J29)</f>
        <v>0</v>
      </c>
      <c r="K22" s="31">
        <f>SUM(K23:K29)</f>
        <v>0</v>
      </c>
      <c r="L22" s="31">
        <f>SUM(L23:L29)</f>
        <v>0</v>
      </c>
      <c r="M22" s="31">
        <f>SUM(M23:M29)</f>
        <v>0</v>
      </c>
      <c r="N22" s="31">
        <f>SUM(N23:N29)</f>
        <v>0</v>
      </c>
      <c r="O22" s="42">
        <f>SUM(D22:N22)</f>
        <v>92541302</v>
      </c>
      <c r="P22" s="43">
        <f>(O22/P$77)</f>
        <v>193.8220397733818</v>
      </c>
      <c r="Q22" s="10"/>
    </row>
    <row r="23" spans="1:17" ht="15">
      <c r="A23" s="12"/>
      <c r="B23" s="44">
        <v>533</v>
      </c>
      <c r="C23" s="20" t="s">
        <v>164</v>
      </c>
      <c r="D23" s="46">
        <v>0</v>
      </c>
      <c r="E23" s="46">
        <v>185344</v>
      </c>
      <c r="F23" s="46">
        <v>0</v>
      </c>
      <c r="G23" s="46">
        <v>0</v>
      </c>
      <c r="H23" s="46">
        <v>0</v>
      </c>
      <c r="I23" s="46">
        <v>87475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aca="true" t="shared" si="2" ref="O23:O29">SUM(D23:N23)</f>
        <v>272819</v>
      </c>
      <c r="P23" s="47">
        <f>(O23/P$77)</f>
        <v>0.57140254055356</v>
      </c>
      <c r="Q23" s="9"/>
    </row>
    <row r="24" spans="1:17" ht="15">
      <c r="A24" s="12"/>
      <c r="B24" s="44">
        <v>534</v>
      </c>
      <c r="C24" s="20" t="s">
        <v>36</v>
      </c>
      <c r="D24" s="46">
        <v>0</v>
      </c>
      <c r="E24" s="46">
        <v>16341674</v>
      </c>
      <c r="F24" s="46">
        <v>0</v>
      </c>
      <c r="G24" s="46">
        <v>0</v>
      </c>
      <c r="H24" s="46">
        <v>0</v>
      </c>
      <c r="I24" s="46">
        <v>14917817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31259491</v>
      </c>
      <c r="P24" s="47">
        <f>(O24/P$77)</f>
        <v>65.47107266653401</v>
      </c>
      <c r="Q24" s="9"/>
    </row>
    <row r="25" spans="1:17" ht="15">
      <c r="A25" s="12"/>
      <c r="B25" s="44">
        <v>535</v>
      </c>
      <c r="C25" s="20" t="s">
        <v>160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31282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31282</v>
      </c>
      <c r="P25" s="47">
        <f>(O25/P$77)</f>
        <v>0.06551821637641243</v>
      </c>
      <c r="Q25" s="9"/>
    </row>
    <row r="26" spans="1:17" ht="15">
      <c r="A26" s="12"/>
      <c r="B26" s="44">
        <v>536</v>
      </c>
      <c r="C26" s="20" t="s">
        <v>37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55367193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55367193</v>
      </c>
      <c r="P26" s="47">
        <f>(O26/P$77)</f>
        <v>115.96316511503701</v>
      </c>
      <c r="Q26" s="9"/>
    </row>
    <row r="27" spans="1:17" ht="15">
      <c r="A27" s="12"/>
      <c r="B27" s="44">
        <v>537</v>
      </c>
      <c r="C27" s="20" t="s">
        <v>38</v>
      </c>
      <c r="D27" s="46">
        <v>718040</v>
      </c>
      <c r="E27" s="46">
        <v>182842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900882</v>
      </c>
      <c r="P27" s="47">
        <f>(O27/P$77)</f>
        <v>1.8868416918871935</v>
      </c>
      <c r="Q27" s="9"/>
    </row>
    <row r="28" spans="1:17" ht="15">
      <c r="A28" s="12"/>
      <c r="B28" s="44">
        <v>538</v>
      </c>
      <c r="C28" s="20" t="s">
        <v>39</v>
      </c>
      <c r="D28" s="46">
        <v>968739</v>
      </c>
      <c r="E28" s="46">
        <v>404839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1373578</v>
      </c>
      <c r="P28" s="47">
        <f>(O28/P$77)</f>
        <v>2.876874260401504</v>
      </c>
      <c r="Q28" s="9"/>
    </row>
    <row r="29" spans="1:17" ht="15">
      <c r="A29" s="12"/>
      <c r="B29" s="44">
        <v>539</v>
      </c>
      <c r="C29" s="20" t="s">
        <v>40</v>
      </c>
      <c r="D29" s="46">
        <v>25047</v>
      </c>
      <c r="E29" s="46">
        <v>3220571</v>
      </c>
      <c r="F29" s="46">
        <v>0</v>
      </c>
      <c r="G29" s="46">
        <v>90439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3336057</v>
      </c>
      <c r="P29" s="47">
        <f>(O29/P$77)</f>
        <v>6.987165282592077</v>
      </c>
      <c r="Q29" s="9"/>
    </row>
    <row r="30" spans="1:17" ht="15.75">
      <c r="A30" s="28" t="s">
        <v>41</v>
      </c>
      <c r="B30" s="29"/>
      <c r="C30" s="30"/>
      <c r="D30" s="31">
        <f>SUM(D31:D34)</f>
        <v>16341</v>
      </c>
      <c r="E30" s="31">
        <f>SUM(E31:E34)</f>
        <v>74670065</v>
      </c>
      <c r="F30" s="31">
        <f>SUM(F31:F34)</f>
        <v>0</v>
      </c>
      <c r="G30" s="31">
        <f>SUM(G31:G34)</f>
        <v>0</v>
      </c>
      <c r="H30" s="31">
        <f>SUM(H31:H34)</f>
        <v>0</v>
      </c>
      <c r="I30" s="31">
        <f>SUM(I31:I34)</f>
        <v>0</v>
      </c>
      <c r="J30" s="31">
        <f>SUM(J31:J34)</f>
        <v>0</v>
      </c>
      <c r="K30" s="31">
        <f>SUM(K31:K34)</f>
        <v>0</v>
      </c>
      <c r="L30" s="31">
        <f>SUM(L31:L34)</f>
        <v>0</v>
      </c>
      <c r="M30" s="31">
        <f>SUM(M31:M34)</f>
        <v>0</v>
      </c>
      <c r="N30" s="31">
        <f>SUM(N31:N34)</f>
        <v>1273283</v>
      </c>
      <c r="O30" s="31">
        <f aca="true" t="shared" si="3" ref="O30:O40">SUM(D30:N30)</f>
        <v>75959689</v>
      </c>
      <c r="P30" s="43">
        <f>(O30/P$77)</f>
        <v>159.09287576839702</v>
      </c>
      <c r="Q30" s="10"/>
    </row>
    <row r="31" spans="1:17" ht="15">
      <c r="A31" s="12"/>
      <c r="B31" s="44">
        <v>541</v>
      </c>
      <c r="C31" s="20" t="s">
        <v>42</v>
      </c>
      <c r="D31" s="46">
        <v>16341</v>
      </c>
      <c r="E31" s="46">
        <v>65489575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3"/>
        <v>65505916</v>
      </c>
      <c r="P31" s="47">
        <f>(O31/P$77)</f>
        <v>137.19809406122042</v>
      </c>
      <c r="Q31" s="9"/>
    </row>
    <row r="32" spans="1:17" ht="15">
      <c r="A32" s="12"/>
      <c r="B32" s="44">
        <v>543</v>
      </c>
      <c r="C32" s="20" t="s">
        <v>43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1273283</v>
      </c>
      <c r="O32" s="46">
        <f t="shared" si="3"/>
        <v>1273283</v>
      </c>
      <c r="P32" s="47">
        <f>(O32/P$77)</f>
        <v>2.666812579195945</v>
      </c>
      <c r="Q32" s="9"/>
    </row>
    <row r="33" spans="1:17" ht="15">
      <c r="A33" s="12"/>
      <c r="B33" s="44">
        <v>544</v>
      </c>
      <c r="C33" s="20" t="s">
        <v>44</v>
      </c>
      <c r="D33" s="46">
        <v>0</v>
      </c>
      <c r="E33" s="46">
        <v>8839719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3"/>
        <v>8839719</v>
      </c>
      <c r="P33" s="47">
        <f>(O33/P$77)</f>
        <v>18.51424532154863</v>
      </c>
      <c r="Q33" s="9"/>
    </row>
    <row r="34" spans="1:17" ht="15">
      <c r="A34" s="12"/>
      <c r="B34" s="44">
        <v>549</v>
      </c>
      <c r="C34" s="20" t="s">
        <v>182</v>
      </c>
      <c r="D34" s="46">
        <v>0</v>
      </c>
      <c r="E34" s="46">
        <v>340771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3"/>
        <v>340771</v>
      </c>
      <c r="P34" s="47">
        <f>(O34/P$77)</f>
        <v>0.7137238064320198</v>
      </c>
      <c r="Q34" s="9"/>
    </row>
    <row r="35" spans="1:17" ht="15.75">
      <c r="A35" s="28" t="s">
        <v>45</v>
      </c>
      <c r="B35" s="29"/>
      <c r="C35" s="30"/>
      <c r="D35" s="31">
        <f>SUM(D36:D39)</f>
        <v>5449160</v>
      </c>
      <c r="E35" s="31">
        <f>SUM(E36:E39)</f>
        <v>4588560</v>
      </c>
      <c r="F35" s="31">
        <f>SUM(F36:F39)</f>
        <v>0</v>
      </c>
      <c r="G35" s="31">
        <f>SUM(G36:G39)</f>
        <v>0</v>
      </c>
      <c r="H35" s="31">
        <f>SUM(H36:H39)</f>
        <v>0</v>
      </c>
      <c r="I35" s="31">
        <f>SUM(I36:I39)</f>
        <v>0</v>
      </c>
      <c r="J35" s="31">
        <f>SUM(J36:J39)</f>
        <v>0</v>
      </c>
      <c r="K35" s="31">
        <f>SUM(K36:K39)</f>
        <v>0</v>
      </c>
      <c r="L35" s="31">
        <f>SUM(L36:L39)</f>
        <v>0</v>
      </c>
      <c r="M35" s="31">
        <f>SUM(M36:M39)</f>
        <v>0</v>
      </c>
      <c r="N35" s="31">
        <f>SUM(N36:N39)</f>
        <v>0</v>
      </c>
      <c r="O35" s="31">
        <f t="shared" si="3"/>
        <v>10037720</v>
      </c>
      <c r="P35" s="43">
        <f>(O35/P$77)</f>
        <v>21.02338440271858</v>
      </c>
      <c r="Q35" s="10"/>
    </row>
    <row r="36" spans="1:17" ht="15">
      <c r="A36" s="13"/>
      <c r="B36" s="45">
        <v>552</v>
      </c>
      <c r="C36" s="21" t="s">
        <v>46</v>
      </c>
      <c r="D36" s="46">
        <v>4771805</v>
      </c>
      <c r="E36" s="46">
        <v>3435930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3"/>
        <v>8207735</v>
      </c>
      <c r="P36" s="47">
        <f>(O36/P$77)</f>
        <v>17.190593877957085</v>
      </c>
      <c r="Q36" s="9"/>
    </row>
    <row r="37" spans="1:17" ht="15">
      <c r="A37" s="13"/>
      <c r="B37" s="45">
        <v>553</v>
      </c>
      <c r="C37" s="21" t="s">
        <v>47</v>
      </c>
      <c r="D37" s="46">
        <v>244629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3"/>
        <v>244629</v>
      </c>
      <c r="P37" s="47">
        <f>(O37/P$77)</f>
        <v>0.5123603271512499</v>
      </c>
      <c r="Q37" s="9"/>
    </row>
    <row r="38" spans="1:17" ht="15">
      <c r="A38" s="13"/>
      <c r="B38" s="45">
        <v>554</v>
      </c>
      <c r="C38" s="21" t="s">
        <v>48</v>
      </c>
      <c r="D38" s="46">
        <v>0</v>
      </c>
      <c r="E38" s="46">
        <v>1152630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3"/>
        <v>1152630</v>
      </c>
      <c r="P38" s="47">
        <f>(O38/P$77)</f>
        <v>2.4141123247217013</v>
      </c>
      <c r="Q38" s="9"/>
    </row>
    <row r="39" spans="1:17" ht="15">
      <c r="A39" s="13"/>
      <c r="B39" s="45">
        <v>559</v>
      </c>
      <c r="C39" s="21" t="s">
        <v>49</v>
      </c>
      <c r="D39" s="46">
        <v>432726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3"/>
        <v>432726</v>
      </c>
      <c r="P39" s="47">
        <f>(O39/P$77)</f>
        <v>0.9063178728885445</v>
      </c>
      <c r="Q39" s="9"/>
    </row>
    <row r="40" spans="1:17" ht="15.75">
      <c r="A40" s="28" t="s">
        <v>50</v>
      </c>
      <c r="B40" s="29"/>
      <c r="C40" s="30"/>
      <c r="D40" s="31">
        <f>SUM(D41:D42)</f>
        <v>28320492</v>
      </c>
      <c r="E40" s="31">
        <f>SUM(E41:E42)</f>
        <v>7273639</v>
      </c>
      <c r="F40" s="31">
        <f>SUM(F41:F42)</f>
        <v>0</v>
      </c>
      <c r="G40" s="31">
        <f>SUM(G41:G42)</f>
        <v>0</v>
      </c>
      <c r="H40" s="31">
        <f>SUM(H41:H42)</f>
        <v>0</v>
      </c>
      <c r="I40" s="31">
        <f>SUM(I41:I42)</f>
        <v>0</v>
      </c>
      <c r="J40" s="31">
        <f>SUM(J41:J42)</f>
        <v>0</v>
      </c>
      <c r="K40" s="31">
        <f>SUM(K41:K42)</f>
        <v>0</v>
      </c>
      <c r="L40" s="31">
        <f>SUM(L41:L42)</f>
        <v>0</v>
      </c>
      <c r="M40" s="31">
        <f>SUM(M41:M42)</f>
        <v>0</v>
      </c>
      <c r="N40" s="31">
        <f>SUM(N41:N42)</f>
        <v>0</v>
      </c>
      <c r="O40" s="31">
        <f t="shared" si="3"/>
        <v>35594131</v>
      </c>
      <c r="P40" s="43">
        <f>(O40/P$77)</f>
        <v>74.54970834947797</v>
      </c>
      <c r="Q40" s="10"/>
    </row>
    <row r="41" spans="1:17" ht="15">
      <c r="A41" s="12"/>
      <c r="B41" s="44">
        <v>562</v>
      </c>
      <c r="C41" s="20" t="s">
        <v>51</v>
      </c>
      <c r="D41" s="46">
        <v>10162689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aca="true" t="shared" si="4" ref="O41:O46">SUM(D41:N41)</f>
        <v>10162689</v>
      </c>
      <c r="P41" s="47">
        <f>(O41/P$77)</f>
        <v>21.28512425254736</v>
      </c>
      <c r="Q41" s="9"/>
    </row>
    <row r="42" spans="1:17" ht="15">
      <c r="A42" s="12"/>
      <c r="B42" s="44">
        <v>564</v>
      </c>
      <c r="C42" s="20" t="s">
        <v>52</v>
      </c>
      <c r="D42" s="46">
        <v>18157803</v>
      </c>
      <c r="E42" s="46">
        <v>7273639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4"/>
        <v>25431442</v>
      </c>
      <c r="P42" s="47">
        <f>(O42/P$77)</f>
        <v>53.2645840969306</v>
      </c>
      <c r="Q42" s="9"/>
    </row>
    <row r="43" spans="1:17" ht="15.75">
      <c r="A43" s="28" t="s">
        <v>54</v>
      </c>
      <c r="B43" s="29"/>
      <c r="C43" s="30"/>
      <c r="D43" s="31">
        <f>SUM(D44:D46)</f>
        <v>17154803</v>
      </c>
      <c r="E43" s="31">
        <f>SUM(E44:E46)</f>
        <v>310557</v>
      </c>
      <c r="F43" s="31">
        <f>SUM(F44:F46)</f>
        <v>0</v>
      </c>
      <c r="G43" s="31">
        <f>SUM(G44:G46)</f>
        <v>1266764</v>
      </c>
      <c r="H43" s="31">
        <f>SUM(H44:H46)</f>
        <v>0</v>
      </c>
      <c r="I43" s="31">
        <f>SUM(I44:I46)</f>
        <v>0</v>
      </c>
      <c r="J43" s="31">
        <f>SUM(J44:J46)</f>
        <v>0</v>
      </c>
      <c r="K43" s="31">
        <f>SUM(K44:K46)</f>
        <v>0</v>
      </c>
      <c r="L43" s="31">
        <f>SUM(L44:L46)</f>
        <v>0</v>
      </c>
      <c r="M43" s="31">
        <f>SUM(M44:M46)</f>
        <v>0</v>
      </c>
      <c r="N43" s="31">
        <f>SUM(N44:N46)</f>
        <v>0</v>
      </c>
      <c r="O43" s="31">
        <f>SUM(D43:N43)</f>
        <v>18732124</v>
      </c>
      <c r="P43" s="43">
        <f>(O43/P$77)</f>
        <v>39.233276434428376</v>
      </c>
      <c r="Q43" s="9"/>
    </row>
    <row r="44" spans="1:17" ht="15">
      <c r="A44" s="12"/>
      <c r="B44" s="44">
        <v>571</v>
      </c>
      <c r="C44" s="20" t="s">
        <v>55</v>
      </c>
      <c r="D44" s="46">
        <v>6303066</v>
      </c>
      <c r="E44" s="46">
        <v>166284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6469350</v>
      </c>
      <c r="P44" s="47">
        <f>(O44/P$77)</f>
        <v>13.54965389408426</v>
      </c>
      <c r="Q44" s="9"/>
    </row>
    <row r="45" spans="1:17" ht="15">
      <c r="A45" s="12"/>
      <c r="B45" s="44">
        <v>572</v>
      </c>
      <c r="C45" s="20" t="s">
        <v>56</v>
      </c>
      <c r="D45" s="46">
        <v>10679992</v>
      </c>
      <c r="E45" s="46">
        <v>137673</v>
      </c>
      <c r="F45" s="46">
        <v>0</v>
      </c>
      <c r="G45" s="46">
        <v>1266764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12084429</v>
      </c>
      <c r="P45" s="47">
        <f>(O45/P$77)</f>
        <v>25.31008995612152</v>
      </c>
      <c r="Q45" s="9"/>
    </row>
    <row r="46" spans="1:17" ht="15">
      <c r="A46" s="12"/>
      <c r="B46" s="44">
        <v>579</v>
      </c>
      <c r="C46" s="20" t="s">
        <v>57</v>
      </c>
      <c r="D46" s="46">
        <v>171745</v>
      </c>
      <c r="E46" s="46">
        <v>6600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178345</v>
      </c>
      <c r="P46" s="47">
        <f>(O46/P$77)</f>
        <v>0.3735325842225969</v>
      </c>
      <c r="Q46" s="9"/>
    </row>
    <row r="47" spans="1:17" ht="15.75">
      <c r="A47" s="28" t="s">
        <v>82</v>
      </c>
      <c r="B47" s="29"/>
      <c r="C47" s="30"/>
      <c r="D47" s="31">
        <f>SUM(D48:D50)</f>
        <v>21603128</v>
      </c>
      <c r="E47" s="31">
        <f>SUM(E48:E50)</f>
        <v>23733818</v>
      </c>
      <c r="F47" s="31">
        <f>SUM(F48:F50)</f>
        <v>0</v>
      </c>
      <c r="G47" s="31">
        <f>SUM(G48:G50)</f>
        <v>1475545</v>
      </c>
      <c r="H47" s="31">
        <f>SUM(H48:H50)</f>
        <v>0</v>
      </c>
      <c r="I47" s="31">
        <f>SUM(I48:I50)</f>
        <v>35026</v>
      </c>
      <c r="J47" s="31">
        <f>SUM(J48:J50)</f>
        <v>0</v>
      </c>
      <c r="K47" s="31">
        <f>SUM(K48:K50)</f>
        <v>0</v>
      </c>
      <c r="L47" s="31">
        <f>SUM(L48:L50)</f>
        <v>0</v>
      </c>
      <c r="M47" s="31">
        <f>SUM(M48:M50)</f>
        <v>0</v>
      </c>
      <c r="N47" s="31">
        <f>SUM(N48:N50)</f>
        <v>500000</v>
      </c>
      <c r="O47" s="31">
        <f>SUM(D47:N47)</f>
        <v>47347517</v>
      </c>
      <c r="P47" s="43">
        <f>(O47/P$77)</f>
        <v>99.1664491941649</v>
      </c>
      <c r="Q47" s="9"/>
    </row>
    <row r="48" spans="1:17" ht="15">
      <c r="A48" s="12"/>
      <c r="B48" s="44">
        <v>581</v>
      </c>
      <c r="C48" s="20" t="s">
        <v>183</v>
      </c>
      <c r="D48" s="46">
        <v>21603128</v>
      </c>
      <c r="E48" s="46">
        <v>23733818</v>
      </c>
      <c r="F48" s="46">
        <v>0</v>
      </c>
      <c r="G48" s="46">
        <v>1100000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>SUM(D48:N48)</f>
        <v>46436946</v>
      </c>
      <c r="P48" s="47">
        <f>(O48/P$77)</f>
        <v>97.25931449037083</v>
      </c>
      <c r="Q48" s="9"/>
    </row>
    <row r="49" spans="1:17" ht="15">
      <c r="A49" s="12"/>
      <c r="B49" s="44">
        <v>587</v>
      </c>
      <c r="C49" s="20" t="s">
        <v>102</v>
      </c>
      <c r="D49" s="46">
        <v>0</v>
      </c>
      <c r="E49" s="46">
        <v>0</v>
      </c>
      <c r="F49" s="46">
        <v>0</v>
      </c>
      <c r="G49" s="46">
        <v>375545</v>
      </c>
      <c r="H49" s="46">
        <v>0</v>
      </c>
      <c r="I49" s="46">
        <v>35026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aca="true" t="shared" si="5" ref="O49:O55">SUM(D49:N49)</f>
        <v>410571</v>
      </c>
      <c r="P49" s="47">
        <f>(O49/P$77)</f>
        <v>0.8599155941397618</v>
      </c>
      <c r="Q49" s="9"/>
    </row>
    <row r="50" spans="1:17" ht="15">
      <c r="A50" s="12"/>
      <c r="B50" s="44">
        <v>590</v>
      </c>
      <c r="C50" s="20" t="s">
        <v>59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500000</v>
      </c>
      <c r="O50" s="46">
        <f t="shared" si="5"/>
        <v>500000</v>
      </c>
      <c r="P50" s="47">
        <f>(O50/P$77)</f>
        <v>1.0472191096543129</v>
      </c>
      <c r="Q50" s="9"/>
    </row>
    <row r="51" spans="1:17" ht="15.75">
      <c r="A51" s="28" t="s">
        <v>60</v>
      </c>
      <c r="B51" s="29"/>
      <c r="C51" s="30"/>
      <c r="D51" s="31">
        <f>SUM(D52:D74)</f>
        <v>18662228</v>
      </c>
      <c r="E51" s="31">
        <f>SUM(E52:E74)</f>
        <v>1718757</v>
      </c>
      <c r="F51" s="31">
        <f>SUM(F52:F74)</f>
        <v>0</v>
      </c>
      <c r="G51" s="31">
        <f>SUM(G52:G74)</f>
        <v>0</v>
      </c>
      <c r="H51" s="31">
        <f>SUM(H52:H74)</f>
        <v>0</v>
      </c>
      <c r="I51" s="31">
        <f>SUM(I52:I74)</f>
        <v>0</v>
      </c>
      <c r="J51" s="31">
        <f>SUM(J52:J74)</f>
        <v>0</v>
      </c>
      <c r="K51" s="31">
        <f>SUM(K52:K74)</f>
        <v>0</v>
      </c>
      <c r="L51" s="31">
        <f>SUM(L52:L74)</f>
        <v>0</v>
      </c>
      <c r="M51" s="31">
        <f>SUM(M52:M74)</f>
        <v>17480601</v>
      </c>
      <c r="N51" s="31">
        <f>SUM(N52:N74)</f>
        <v>70763</v>
      </c>
      <c r="O51" s="31">
        <f>SUM(D51:N51)</f>
        <v>37932349</v>
      </c>
      <c r="P51" s="43">
        <f>(O51/P$77)</f>
        <v>79.44696149375334</v>
      </c>
      <c r="Q51" s="9"/>
    </row>
    <row r="52" spans="1:17" ht="15">
      <c r="A52" s="12"/>
      <c r="B52" s="44">
        <v>602</v>
      </c>
      <c r="C52" s="20" t="s">
        <v>61</v>
      </c>
      <c r="D52" s="46">
        <v>112274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5"/>
        <v>112274</v>
      </c>
      <c r="P52" s="47">
        <f>(O52/P$77)</f>
        <v>0.23515095663465668</v>
      </c>
      <c r="Q52" s="9"/>
    </row>
    <row r="53" spans="1:17" ht="15">
      <c r="A53" s="12"/>
      <c r="B53" s="44">
        <v>603</v>
      </c>
      <c r="C53" s="20" t="s">
        <v>62</v>
      </c>
      <c r="D53" s="46">
        <v>67375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5"/>
        <v>67375</v>
      </c>
      <c r="P53" s="47">
        <f>(O53/P$77)</f>
        <v>0.14111277502591868</v>
      </c>
      <c r="Q53" s="9"/>
    </row>
    <row r="54" spans="1:17" ht="15">
      <c r="A54" s="12"/>
      <c r="B54" s="44">
        <v>604</v>
      </c>
      <c r="C54" s="20" t="s">
        <v>63</v>
      </c>
      <c r="D54" s="46">
        <v>1471217</v>
      </c>
      <c r="E54" s="46">
        <v>765427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5"/>
        <v>2236644</v>
      </c>
      <c r="P54" s="47">
        <f>(O54/P$77)</f>
        <v>4.684512676587322</v>
      </c>
      <c r="Q54" s="9"/>
    </row>
    <row r="55" spans="1:17" ht="15">
      <c r="A55" s="12"/>
      <c r="B55" s="44">
        <v>608</v>
      </c>
      <c r="C55" s="20" t="s">
        <v>65</v>
      </c>
      <c r="D55" s="46">
        <v>217396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5"/>
        <v>217396</v>
      </c>
      <c r="P55" s="47">
        <f>(O55/P$77)</f>
        <v>0.45532249112481804</v>
      </c>
      <c r="Q55" s="9"/>
    </row>
    <row r="56" spans="1:17" ht="15">
      <c r="A56" s="12"/>
      <c r="B56" s="44">
        <v>614</v>
      </c>
      <c r="C56" s="20" t="s">
        <v>66</v>
      </c>
      <c r="D56" s="46">
        <v>1067370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aca="true" t="shared" si="6" ref="O56:O69">SUM(D56:N56)</f>
        <v>1067370</v>
      </c>
      <c r="P56" s="47">
        <f>(O56/P$77)</f>
        <v>2.235540522143448</v>
      </c>
      <c r="Q56" s="9"/>
    </row>
    <row r="57" spans="1:17" ht="15">
      <c r="A57" s="12"/>
      <c r="B57" s="44">
        <v>622</v>
      </c>
      <c r="C57" s="20" t="s">
        <v>67</v>
      </c>
      <c r="D57" s="46">
        <v>5303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6"/>
        <v>5303</v>
      </c>
      <c r="P57" s="47">
        <f>(O57/P$77)</f>
        <v>0.011106805876993643</v>
      </c>
      <c r="Q57" s="9"/>
    </row>
    <row r="58" spans="1:17" ht="15">
      <c r="A58" s="12"/>
      <c r="B58" s="44">
        <v>629</v>
      </c>
      <c r="C58" s="20" t="s">
        <v>176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797671</v>
      </c>
      <c r="N58" s="46">
        <v>0</v>
      </c>
      <c r="O58" s="46">
        <f t="shared" si="6"/>
        <v>797671</v>
      </c>
      <c r="P58" s="47">
        <f>(O58/P$77)</f>
        <v>1.670672628834131</v>
      </c>
      <c r="Q58" s="9"/>
    </row>
    <row r="59" spans="1:17" ht="15">
      <c r="A59" s="12"/>
      <c r="B59" s="44">
        <v>631</v>
      </c>
      <c r="C59" s="20" t="s">
        <v>68</v>
      </c>
      <c r="D59" s="46">
        <v>390320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6"/>
        <v>390320</v>
      </c>
      <c r="P59" s="47">
        <f>(O59/P$77)</f>
        <v>0.8175011257605429</v>
      </c>
      <c r="Q59" s="9"/>
    </row>
    <row r="60" spans="1:17" ht="15">
      <c r="A60" s="12"/>
      <c r="B60" s="44">
        <v>634</v>
      </c>
      <c r="C60" s="20" t="s">
        <v>69</v>
      </c>
      <c r="D60" s="46">
        <v>305412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6"/>
        <v>305412</v>
      </c>
      <c r="P60" s="47">
        <f>(O60/P$77)</f>
        <v>0.6396665654354861</v>
      </c>
      <c r="Q60" s="9"/>
    </row>
    <row r="61" spans="1:17" ht="15">
      <c r="A61" s="12"/>
      <c r="B61" s="44">
        <v>649</v>
      </c>
      <c r="C61" s="20" t="s">
        <v>177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16682930</v>
      </c>
      <c r="N61" s="46">
        <v>0</v>
      </c>
      <c r="O61" s="46">
        <f t="shared" si="6"/>
        <v>16682930</v>
      </c>
      <c r="P61" s="47">
        <f>(O61/P$77)</f>
        <v>34.94136620205045</v>
      </c>
      <c r="Q61" s="9"/>
    </row>
    <row r="62" spans="1:17" ht="15">
      <c r="A62" s="12"/>
      <c r="B62" s="44">
        <v>654</v>
      </c>
      <c r="C62" s="20" t="s">
        <v>110</v>
      </c>
      <c r="D62" s="46">
        <v>2056355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6"/>
        <v>2056355</v>
      </c>
      <c r="P62" s="47">
        <f>(O62/P$77)</f>
        <v>4.3069085044663895</v>
      </c>
      <c r="Q62" s="9"/>
    </row>
    <row r="63" spans="1:17" ht="15">
      <c r="A63" s="12"/>
      <c r="B63" s="44">
        <v>674</v>
      </c>
      <c r="C63" s="20" t="s">
        <v>72</v>
      </c>
      <c r="D63" s="46">
        <v>339156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6"/>
        <v>339156</v>
      </c>
      <c r="P63" s="47">
        <f>(O63/P$77)</f>
        <v>0.7103412887078363</v>
      </c>
      <c r="Q63" s="9"/>
    </row>
    <row r="64" spans="1:17" ht="15">
      <c r="A64" s="12"/>
      <c r="B64" s="44">
        <v>685</v>
      </c>
      <c r="C64" s="20" t="s">
        <v>74</v>
      </c>
      <c r="D64" s="46">
        <v>175895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6"/>
        <v>175895</v>
      </c>
      <c r="P64" s="47">
        <f>(O64/P$77)</f>
        <v>0.36840121058529074</v>
      </c>
      <c r="Q64" s="9"/>
    </row>
    <row r="65" spans="1:17" ht="15">
      <c r="A65" s="12"/>
      <c r="B65" s="44">
        <v>689</v>
      </c>
      <c r="C65" s="20" t="s">
        <v>111</v>
      </c>
      <c r="D65" s="46">
        <v>14106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6"/>
        <v>14106</v>
      </c>
      <c r="P65" s="47">
        <f>(O65/P$77)</f>
        <v>0.029544145521567478</v>
      </c>
      <c r="Q65" s="9"/>
    </row>
    <row r="66" spans="1:17" ht="15">
      <c r="A66" s="12"/>
      <c r="B66" s="44">
        <v>694</v>
      </c>
      <c r="C66" s="20" t="s">
        <v>76</v>
      </c>
      <c r="D66" s="46">
        <v>369120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6"/>
        <v>369120</v>
      </c>
      <c r="P66" s="47">
        <f>(O66/P$77)</f>
        <v>0.7730990355112</v>
      </c>
      <c r="Q66" s="9"/>
    </row>
    <row r="67" spans="1:17" ht="15">
      <c r="A67" s="12"/>
      <c r="B67" s="44">
        <v>711</v>
      </c>
      <c r="C67" s="20" t="s">
        <v>77</v>
      </c>
      <c r="D67" s="46">
        <v>6582778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6"/>
        <v>6582778</v>
      </c>
      <c r="P67" s="47">
        <f>(O67/P$77)</f>
        <v>13.787221832423999</v>
      </c>
      <c r="Q67" s="9"/>
    </row>
    <row r="68" spans="1:17" ht="15">
      <c r="A68" s="12"/>
      <c r="B68" s="44">
        <v>713</v>
      </c>
      <c r="C68" s="20" t="s">
        <v>78</v>
      </c>
      <c r="D68" s="46">
        <v>0</v>
      </c>
      <c r="E68" s="46">
        <v>953330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6"/>
        <v>953330</v>
      </c>
      <c r="P68" s="47">
        <f>(O68/P$77)</f>
        <v>1.9966907876134923</v>
      </c>
      <c r="Q68" s="9"/>
    </row>
    <row r="69" spans="1:17" ht="15">
      <c r="A69" s="12"/>
      <c r="B69" s="44">
        <v>714</v>
      </c>
      <c r="C69" s="20" t="s">
        <v>79</v>
      </c>
      <c r="D69" s="46">
        <v>104874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70763</v>
      </c>
      <c r="O69" s="46">
        <f t="shared" si="6"/>
        <v>175637</v>
      </c>
      <c r="P69" s="47">
        <f>(O69/P$77)</f>
        <v>0.36786084552470916</v>
      </c>
      <c r="Q69" s="9"/>
    </row>
    <row r="70" spans="1:17" ht="15">
      <c r="A70" s="12"/>
      <c r="B70" s="44">
        <v>715</v>
      </c>
      <c r="C70" s="20" t="s">
        <v>80</v>
      </c>
      <c r="D70" s="46">
        <v>361723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>SUM(D70:N70)</f>
        <v>361723</v>
      </c>
      <c r="P70" s="47">
        <f>(O70/P$77)</f>
        <v>0.7576064760029741</v>
      </c>
      <c r="Q70" s="9"/>
    </row>
    <row r="71" spans="1:17" ht="15">
      <c r="A71" s="12"/>
      <c r="B71" s="44">
        <v>724</v>
      </c>
      <c r="C71" s="20" t="s">
        <v>81</v>
      </c>
      <c r="D71" s="46">
        <v>1283738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>SUM(D71:N71)</f>
        <v>1283738</v>
      </c>
      <c r="P71" s="47">
        <f>(O71/P$77)</f>
        <v>2.688709930778817</v>
      </c>
      <c r="Q71" s="9"/>
    </row>
    <row r="72" spans="1:17" ht="15">
      <c r="A72" s="12"/>
      <c r="B72" s="44">
        <v>741</v>
      </c>
      <c r="C72" s="20" t="s">
        <v>93</v>
      </c>
      <c r="D72" s="46">
        <v>1832422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>SUM(D72:N72)</f>
        <v>1832422</v>
      </c>
      <c r="P72" s="47">
        <f>(O72/P$77)</f>
        <v>3.837894670701951</v>
      </c>
      <c r="Q72" s="9"/>
    </row>
    <row r="73" spans="1:17" ht="15">
      <c r="A73" s="12"/>
      <c r="B73" s="44">
        <v>744</v>
      </c>
      <c r="C73" s="20" t="s">
        <v>83</v>
      </c>
      <c r="D73" s="46">
        <v>481796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>SUM(D73:N73)</f>
        <v>481796</v>
      </c>
      <c r="P73" s="47">
        <f>(O73/P$77)</f>
        <v>1.0090919563100187</v>
      </c>
      <c r="Q73" s="9"/>
    </row>
    <row r="74" spans="1:17" ht="15.75" thickBot="1">
      <c r="A74" s="12"/>
      <c r="B74" s="44">
        <v>764</v>
      </c>
      <c r="C74" s="20" t="s">
        <v>85</v>
      </c>
      <c r="D74" s="46">
        <v>1423598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>SUM(D74:N74)</f>
        <v>1423598</v>
      </c>
      <c r="P74" s="47">
        <f>(O74/P$77)</f>
        <v>2.9816380601313215</v>
      </c>
      <c r="Q74" s="9"/>
    </row>
    <row r="75" spans="1:120" ht="16.5" thickBot="1">
      <c r="A75" s="14" t="s">
        <v>10</v>
      </c>
      <c r="B75" s="23"/>
      <c r="C75" s="22"/>
      <c r="D75" s="15">
        <f>SUM(D5,D14,D22,D30,D35,D40,D43,D47,D51)</f>
        <v>296290971</v>
      </c>
      <c r="E75" s="15">
        <f>SUM(E5,E14,E22,E30,E35,E40,E43,E47,E51)</f>
        <v>254259146</v>
      </c>
      <c r="F75" s="15">
        <f>SUM(F5,F14,F22,F30,F35,F40,F43,F47,F51)</f>
        <v>29687692</v>
      </c>
      <c r="G75" s="15">
        <f>SUM(G5,G14,G22,G30,G35,G40,G43,G47,G51)</f>
        <v>11394550</v>
      </c>
      <c r="H75" s="15">
        <f>SUM(H5,H14,H22,H30,H35,H40,H43,H47,H51)</f>
        <v>0</v>
      </c>
      <c r="I75" s="15">
        <f>SUM(I5,I14,I22,I30,I35,I40,I43,I47,I51)</f>
        <v>78769580</v>
      </c>
      <c r="J75" s="15">
        <f>SUM(J5,J14,J22,J30,J35,J40,J43,J47,J51)</f>
        <v>51512861</v>
      </c>
      <c r="K75" s="15">
        <f>SUM(K5,K14,K22,K30,K35,K40,K43,K47,K51)</f>
        <v>0</v>
      </c>
      <c r="L75" s="15">
        <f>SUM(L5,L14,L22,L30,L35,L40,L43,L47,L51)</f>
        <v>0</v>
      </c>
      <c r="M75" s="15">
        <f>SUM(M5,M14,M22,M30,M35,M40,M43,M47,M51)</f>
        <v>1090845005</v>
      </c>
      <c r="N75" s="15">
        <f>SUM(N5,N14,N22,N30,N35,N40,N43,N47,N51)</f>
        <v>1844046</v>
      </c>
      <c r="O75" s="15">
        <f>SUM(D75:N75)</f>
        <v>1814603851</v>
      </c>
      <c r="P75" s="37">
        <f>(O75/P$77)</f>
        <v>3800.575658439015</v>
      </c>
      <c r="Q75" s="6"/>
      <c r="R75" s="2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</row>
    <row r="76" spans="1:16" ht="15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9"/>
    </row>
    <row r="77" spans="1:16" ht="15">
      <c r="A77" s="38"/>
      <c r="B77" s="39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8" t="s">
        <v>178</v>
      </c>
      <c r="N77" s="48"/>
      <c r="O77" s="48"/>
      <c r="P77" s="41">
        <v>477455</v>
      </c>
    </row>
    <row r="78" spans="1:16" ht="15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1"/>
    </row>
    <row r="79" spans="1:16" ht="15.75" customHeight="1" thickBot="1">
      <c r="A79" s="52" t="s">
        <v>95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4"/>
    </row>
  </sheetData>
  <sheetProtection/>
  <mergeCells count="10">
    <mergeCell ref="M77:O77"/>
    <mergeCell ref="A78:P78"/>
    <mergeCell ref="A79:P7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36848051</v>
      </c>
      <c r="E5" s="26">
        <f t="shared" si="0"/>
        <v>2118946</v>
      </c>
      <c r="F5" s="26">
        <f t="shared" si="0"/>
        <v>19025757</v>
      </c>
      <c r="G5" s="26">
        <f t="shared" si="0"/>
        <v>1742041</v>
      </c>
      <c r="H5" s="26">
        <f t="shared" si="0"/>
        <v>0</v>
      </c>
      <c r="I5" s="26">
        <f t="shared" si="0"/>
        <v>6705961</v>
      </c>
      <c r="J5" s="26">
        <f t="shared" si="0"/>
        <v>24683783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91124539</v>
      </c>
      <c r="O5" s="32">
        <f aca="true" t="shared" si="1" ref="O5:O36">(N5/O$75)</f>
        <v>212.8560793638929</v>
      </c>
      <c r="P5" s="6"/>
    </row>
    <row r="6" spans="1:16" ht="15">
      <c r="A6" s="12"/>
      <c r="B6" s="44">
        <v>511</v>
      </c>
      <c r="C6" s="20" t="s">
        <v>20</v>
      </c>
      <c r="D6" s="46">
        <v>426524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426524</v>
      </c>
      <c r="O6" s="47">
        <f t="shared" si="1"/>
        <v>0.9963093080186123</v>
      </c>
      <c r="P6" s="9"/>
    </row>
    <row r="7" spans="1:16" ht="15">
      <c r="A7" s="12"/>
      <c r="B7" s="44">
        <v>512</v>
      </c>
      <c r="C7" s="20" t="s">
        <v>21</v>
      </c>
      <c r="D7" s="46">
        <v>524213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524213</v>
      </c>
      <c r="O7" s="47">
        <f t="shared" si="1"/>
        <v>1.2244991871134117</v>
      </c>
      <c r="P7" s="9"/>
    </row>
    <row r="8" spans="1:16" ht="15">
      <c r="A8" s="12"/>
      <c r="B8" s="44">
        <v>513</v>
      </c>
      <c r="C8" s="20" t="s">
        <v>22</v>
      </c>
      <c r="D8" s="46">
        <v>2310489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2310489</v>
      </c>
      <c r="O8" s="47">
        <f t="shared" si="1"/>
        <v>5.397027357838282</v>
      </c>
      <c r="P8" s="9"/>
    </row>
    <row r="9" spans="1:16" ht="15">
      <c r="A9" s="12"/>
      <c r="B9" s="44">
        <v>514</v>
      </c>
      <c r="C9" s="20" t="s">
        <v>23</v>
      </c>
      <c r="D9" s="46">
        <v>933500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933500</v>
      </c>
      <c r="O9" s="47">
        <f t="shared" si="1"/>
        <v>2.180544914319885</v>
      </c>
      <c r="P9" s="9"/>
    </row>
    <row r="10" spans="1:16" ht="15">
      <c r="A10" s="12"/>
      <c r="B10" s="44">
        <v>515</v>
      </c>
      <c r="C10" s="20" t="s">
        <v>24</v>
      </c>
      <c r="D10" s="46">
        <v>2134034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2134034</v>
      </c>
      <c r="O10" s="47">
        <f t="shared" si="1"/>
        <v>4.9848494758283035</v>
      </c>
      <c r="P10" s="9"/>
    </row>
    <row r="11" spans="1:16" ht="15">
      <c r="A11" s="12"/>
      <c r="B11" s="44">
        <v>516</v>
      </c>
      <c r="C11" s="20" t="s">
        <v>88</v>
      </c>
      <c r="D11" s="46">
        <v>2919338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2919338</v>
      </c>
      <c r="O11" s="47">
        <f t="shared" si="1"/>
        <v>6.819226169342029</v>
      </c>
      <c r="P11" s="9"/>
    </row>
    <row r="12" spans="1:16" ht="15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19025757</v>
      </c>
      <c r="G12" s="46">
        <v>0</v>
      </c>
      <c r="H12" s="46">
        <v>0</v>
      </c>
      <c r="I12" s="46">
        <v>6705961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25731718</v>
      </c>
      <c r="O12" s="47">
        <f t="shared" si="1"/>
        <v>60.10623119615794</v>
      </c>
      <c r="P12" s="9"/>
    </row>
    <row r="13" spans="1:16" ht="15">
      <c r="A13" s="12"/>
      <c r="B13" s="44">
        <v>519</v>
      </c>
      <c r="C13" s="20" t="s">
        <v>26</v>
      </c>
      <c r="D13" s="46">
        <v>27599953</v>
      </c>
      <c r="E13" s="46">
        <v>2118946</v>
      </c>
      <c r="F13" s="46">
        <v>0</v>
      </c>
      <c r="G13" s="46">
        <v>1742041</v>
      </c>
      <c r="H13" s="46">
        <v>0</v>
      </c>
      <c r="I13" s="46">
        <v>0</v>
      </c>
      <c r="J13" s="46">
        <v>24683783</v>
      </c>
      <c r="K13" s="46">
        <v>0</v>
      </c>
      <c r="L13" s="46">
        <v>0</v>
      </c>
      <c r="M13" s="46">
        <v>0</v>
      </c>
      <c r="N13" s="46">
        <f t="shared" si="2"/>
        <v>56144723</v>
      </c>
      <c r="O13" s="47">
        <f t="shared" si="1"/>
        <v>131.1473917552744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SUM(D15:D21)</f>
        <v>111035030</v>
      </c>
      <c r="E14" s="31">
        <f t="shared" si="3"/>
        <v>49083164</v>
      </c>
      <c r="F14" s="31">
        <f t="shared" si="3"/>
        <v>0</v>
      </c>
      <c r="G14" s="31">
        <f t="shared" si="3"/>
        <v>640634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160758828</v>
      </c>
      <c r="O14" s="43">
        <f t="shared" si="1"/>
        <v>375.5134920486611</v>
      </c>
      <c r="P14" s="10"/>
    </row>
    <row r="15" spans="1:16" ht="15">
      <c r="A15" s="12"/>
      <c r="B15" s="44">
        <v>521</v>
      </c>
      <c r="C15" s="20" t="s">
        <v>28</v>
      </c>
      <c r="D15" s="46">
        <v>63613473</v>
      </c>
      <c r="E15" s="46">
        <v>411458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64024931</v>
      </c>
      <c r="O15" s="47">
        <f t="shared" si="1"/>
        <v>149.55461990544353</v>
      </c>
      <c r="P15" s="9"/>
    </row>
    <row r="16" spans="1:16" ht="15">
      <c r="A16" s="12"/>
      <c r="B16" s="44">
        <v>522</v>
      </c>
      <c r="C16" s="20" t="s">
        <v>29</v>
      </c>
      <c r="D16" s="46">
        <v>368274</v>
      </c>
      <c r="E16" s="46">
        <v>43548440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1">SUM(D16:M16)</f>
        <v>43916714</v>
      </c>
      <c r="O16" s="47">
        <f t="shared" si="1"/>
        <v>102.58421785360567</v>
      </c>
      <c r="P16" s="9"/>
    </row>
    <row r="17" spans="1:16" ht="15">
      <c r="A17" s="12"/>
      <c r="B17" s="44">
        <v>523</v>
      </c>
      <c r="C17" s="20" t="s">
        <v>30</v>
      </c>
      <c r="D17" s="46">
        <v>33990473</v>
      </c>
      <c r="E17" s="46">
        <v>0</v>
      </c>
      <c r="F17" s="46">
        <v>0</v>
      </c>
      <c r="G17" s="46">
        <v>640634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34631107</v>
      </c>
      <c r="O17" s="47">
        <f t="shared" si="1"/>
        <v>80.8941448806832</v>
      </c>
      <c r="P17" s="9"/>
    </row>
    <row r="18" spans="1:16" ht="15">
      <c r="A18" s="12"/>
      <c r="B18" s="44">
        <v>524</v>
      </c>
      <c r="C18" s="20" t="s">
        <v>31</v>
      </c>
      <c r="D18" s="46">
        <v>117508</v>
      </c>
      <c r="E18" s="46">
        <v>2200746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2318254</v>
      </c>
      <c r="O18" s="47">
        <f t="shared" si="1"/>
        <v>5.415165473810102</v>
      </c>
      <c r="P18" s="9"/>
    </row>
    <row r="19" spans="1:16" ht="15">
      <c r="A19" s="12"/>
      <c r="B19" s="44">
        <v>525</v>
      </c>
      <c r="C19" s="20" t="s">
        <v>32</v>
      </c>
      <c r="D19" s="46">
        <v>2524547</v>
      </c>
      <c r="E19" s="46">
        <v>2762849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5287396</v>
      </c>
      <c r="O19" s="47">
        <f t="shared" si="1"/>
        <v>12.350727860519873</v>
      </c>
      <c r="P19" s="9"/>
    </row>
    <row r="20" spans="1:16" ht="15">
      <c r="A20" s="12"/>
      <c r="B20" s="44">
        <v>527</v>
      </c>
      <c r="C20" s="20" t="s">
        <v>33</v>
      </c>
      <c r="D20" s="46">
        <v>529200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529200</v>
      </c>
      <c r="O20" s="47">
        <f t="shared" si="1"/>
        <v>1.2361482256647918</v>
      </c>
      <c r="P20" s="9"/>
    </row>
    <row r="21" spans="1:16" ht="15">
      <c r="A21" s="12"/>
      <c r="B21" s="44">
        <v>529</v>
      </c>
      <c r="C21" s="20" t="s">
        <v>34</v>
      </c>
      <c r="D21" s="46">
        <v>9891555</v>
      </c>
      <c r="E21" s="46">
        <v>159671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10051226</v>
      </c>
      <c r="O21" s="47">
        <f t="shared" si="1"/>
        <v>23.478467848933903</v>
      </c>
      <c r="P21" s="9"/>
    </row>
    <row r="22" spans="1:16" ht="15.75">
      <c r="A22" s="28" t="s">
        <v>35</v>
      </c>
      <c r="B22" s="29"/>
      <c r="C22" s="30"/>
      <c r="D22" s="31">
        <f aca="true" t="shared" si="5" ref="D22:M22">SUM(D23:D27)</f>
        <v>1449345</v>
      </c>
      <c r="E22" s="31">
        <f t="shared" si="5"/>
        <v>15120398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50873503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aca="true" t="shared" si="6" ref="N22:N27">SUM(D22:M22)</f>
        <v>67443246</v>
      </c>
      <c r="O22" s="43">
        <f t="shared" si="1"/>
        <v>157.5393969689608</v>
      </c>
      <c r="P22" s="10"/>
    </row>
    <row r="23" spans="1:16" ht="15">
      <c r="A23" s="12"/>
      <c r="B23" s="44">
        <v>534</v>
      </c>
      <c r="C23" s="20" t="s">
        <v>36</v>
      </c>
      <c r="D23" s="46">
        <v>0</v>
      </c>
      <c r="E23" s="46">
        <v>12925109</v>
      </c>
      <c r="F23" s="46">
        <v>0</v>
      </c>
      <c r="G23" s="46">
        <v>0</v>
      </c>
      <c r="H23" s="46">
        <v>0</v>
      </c>
      <c r="I23" s="46">
        <v>12764776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25689885</v>
      </c>
      <c r="O23" s="47">
        <f t="shared" si="1"/>
        <v>60.0085142862482</v>
      </c>
      <c r="P23" s="9"/>
    </row>
    <row r="24" spans="1:16" ht="15">
      <c r="A24" s="12"/>
      <c r="B24" s="44">
        <v>536</v>
      </c>
      <c r="C24" s="20" t="s">
        <v>37</v>
      </c>
      <c r="D24" s="46">
        <v>0</v>
      </c>
      <c r="E24" s="46">
        <v>33093</v>
      </c>
      <c r="F24" s="46">
        <v>0</v>
      </c>
      <c r="G24" s="46">
        <v>0</v>
      </c>
      <c r="H24" s="46">
        <v>0</v>
      </c>
      <c r="I24" s="46">
        <v>38108727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38141820</v>
      </c>
      <c r="O24" s="47">
        <f t="shared" si="1"/>
        <v>89.09475267691963</v>
      </c>
      <c r="P24" s="9"/>
    </row>
    <row r="25" spans="1:16" ht="15">
      <c r="A25" s="12"/>
      <c r="B25" s="44">
        <v>537</v>
      </c>
      <c r="C25" s="20" t="s">
        <v>38</v>
      </c>
      <c r="D25" s="46">
        <v>970</v>
      </c>
      <c r="E25" s="46">
        <v>234296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235266</v>
      </c>
      <c r="O25" s="47">
        <f t="shared" si="1"/>
        <v>0.5495533795526321</v>
      </c>
      <c r="P25" s="9"/>
    </row>
    <row r="26" spans="1:16" ht="15">
      <c r="A26" s="12"/>
      <c r="B26" s="44">
        <v>538</v>
      </c>
      <c r="C26" s="20" t="s">
        <v>39</v>
      </c>
      <c r="D26" s="46">
        <v>1280933</v>
      </c>
      <c r="E26" s="46">
        <v>520327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1801260</v>
      </c>
      <c r="O26" s="47">
        <f t="shared" si="1"/>
        <v>4.2075290116420305</v>
      </c>
      <c r="P26" s="9"/>
    </row>
    <row r="27" spans="1:16" ht="15">
      <c r="A27" s="12"/>
      <c r="B27" s="44">
        <v>539</v>
      </c>
      <c r="C27" s="20" t="s">
        <v>40</v>
      </c>
      <c r="D27" s="46">
        <v>167442</v>
      </c>
      <c r="E27" s="46">
        <v>1407573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1575015</v>
      </c>
      <c r="O27" s="47">
        <f t="shared" si="1"/>
        <v>3.6790476145983217</v>
      </c>
      <c r="P27" s="9"/>
    </row>
    <row r="28" spans="1:16" ht="15.75">
      <c r="A28" s="28" t="s">
        <v>41</v>
      </c>
      <c r="B28" s="29"/>
      <c r="C28" s="30"/>
      <c r="D28" s="31">
        <f aca="true" t="shared" si="7" ref="D28:M28">SUM(D29:D31)</f>
        <v>1030731</v>
      </c>
      <c r="E28" s="31">
        <f t="shared" si="7"/>
        <v>68061712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1009133</v>
      </c>
      <c r="N28" s="31">
        <f aca="true" t="shared" si="8" ref="N28:N36">SUM(D28:M28)</f>
        <v>70101576</v>
      </c>
      <c r="O28" s="43">
        <f t="shared" si="1"/>
        <v>163.7489395100256</v>
      </c>
      <c r="P28" s="10"/>
    </row>
    <row r="29" spans="1:16" ht="15">
      <c r="A29" s="12"/>
      <c r="B29" s="44">
        <v>541</v>
      </c>
      <c r="C29" s="20" t="s">
        <v>42</v>
      </c>
      <c r="D29" s="46">
        <v>1030731</v>
      </c>
      <c r="E29" s="46">
        <v>63977764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65008495</v>
      </c>
      <c r="O29" s="47">
        <f t="shared" si="1"/>
        <v>151.8521083661914</v>
      </c>
      <c r="P29" s="9"/>
    </row>
    <row r="30" spans="1:16" ht="15">
      <c r="A30" s="12"/>
      <c r="B30" s="44">
        <v>543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1009133</v>
      </c>
      <c r="N30" s="46">
        <f t="shared" si="8"/>
        <v>1009133</v>
      </c>
      <c r="O30" s="47">
        <f t="shared" si="1"/>
        <v>2.3572146020593125</v>
      </c>
      <c r="P30" s="9"/>
    </row>
    <row r="31" spans="1:16" ht="15">
      <c r="A31" s="12"/>
      <c r="B31" s="44">
        <v>544</v>
      </c>
      <c r="C31" s="20" t="s">
        <v>44</v>
      </c>
      <c r="D31" s="46">
        <v>0</v>
      </c>
      <c r="E31" s="46">
        <v>4083948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4083948</v>
      </c>
      <c r="O31" s="47">
        <f t="shared" si="1"/>
        <v>9.539616541774896</v>
      </c>
      <c r="P31" s="9"/>
    </row>
    <row r="32" spans="1:16" ht="15.75">
      <c r="A32" s="28" t="s">
        <v>45</v>
      </c>
      <c r="B32" s="29"/>
      <c r="C32" s="30"/>
      <c r="D32" s="31">
        <f aca="true" t="shared" si="9" ref="D32:M32">SUM(D33:D35)</f>
        <v>1451296</v>
      </c>
      <c r="E32" s="31">
        <f t="shared" si="9"/>
        <v>2359238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3810534</v>
      </c>
      <c r="O32" s="43">
        <f t="shared" si="1"/>
        <v>8.900953973800759</v>
      </c>
      <c r="P32" s="10"/>
    </row>
    <row r="33" spans="1:16" ht="15">
      <c r="A33" s="13"/>
      <c r="B33" s="45">
        <v>552</v>
      </c>
      <c r="C33" s="21" t="s">
        <v>46</v>
      </c>
      <c r="D33" s="46">
        <v>1253465</v>
      </c>
      <c r="E33" s="46">
        <v>2357259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3610724</v>
      </c>
      <c r="O33" s="47">
        <f t="shared" si="1"/>
        <v>8.434221591015268</v>
      </c>
      <c r="P33" s="9"/>
    </row>
    <row r="34" spans="1:16" ht="15">
      <c r="A34" s="13"/>
      <c r="B34" s="45">
        <v>553</v>
      </c>
      <c r="C34" s="21" t="s">
        <v>47</v>
      </c>
      <c r="D34" s="46">
        <v>197831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197831</v>
      </c>
      <c r="O34" s="47">
        <f t="shared" si="1"/>
        <v>0.46210967428475325</v>
      </c>
      <c r="P34" s="9"/>
    </row>
    <row r="35" spans="1:16" ht="15">
      <c r="A35" s="13"/>
      <c r="B35" s="45">
        <v>554</v>
      </c>
      <c r="C35" s="21" t="s">
        <v>48</v>
      </c>
      <c r="D35" s="46">
        <v>0</v>
      </c>
      <c r="E35" s="46">
        <v>1979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1979</v>
      </c>
      <c r="O35" s="47">
        <f t="shared" si="1"/>
        <v>0.004622708500738138</v>
      </c>
      <c r="P35" s="9"/>
    </row>
    <row r="36" spans="1:16" ht="15.75">
      <c r="A36" s="28" t="s">
        <v>50</v>
      </c>
      <c r="B36" s="29"/>
      <c r="C36" s="30"/>
      <c r="D36" s="31">
        <f aca="true" t="shared" si="10" ref="D36:M36">SUM(D37:D38)</f>
        <v>10732687</v>
      </c>
      <c r="E36" s="31">
        <f t="shared" si="10"/>
        <v>7923936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18656623</v>
      </c>
      <c r="O36" s="43">
        <f t="shared" si="1"/>
        <v>43.57965120624895</v>
      </c>
      <c r="P36" s="10"/>
    </row>
    <row r="37" spans="1:16" ht="15">
      <c r="A37" s="12"/>
      <c r="B37" s="44">
        <v>562</v>
      </c>
      <c r="C37" s="20" t="s">
        <v>51</v>
      </c>
      <c r="D37" s="46">
        <v>8945174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11" ref="N37:N42">SUM(D37:M37)</f>
        <v>8945174</v>
      </c>
      <c r="O37" s="47">
        <f aca="true" t="shared" si="12" ref="O37:O68">(N37/O$75)</f>
        <v>20.894861996150468</v>
      </c>
      <c r="P37" s="9"/>
    </row>
    <row r="38" spans="1:16" ht="15">
      <c r="A38" s="12"/>
      <c r="B38" s="44">
        <v>564</v>
      </c>
      <c r="C38" s="20" t="s">
        <v>52</v>
      </c>
      <c r="D38" s="46">
        <v>1787513</v>
      </c>
      <c r="E38" s="46">
        <v>7923936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9711449</v>
      </c>
      <c r="O38" s="47">
        <f t="shared" si="12"/>
        <v>22.68478921009848</v>
      </c>
      <c r="P38" s="9"/>
    </row>
    <row r="39" spans="1:16" ht="15.75">
      <c r="A39" s="28" t="s">
        <v>54</v>
      </c>
      <c r="B39" s="29"/>
      <c r="C39" s="30"/>
      <c r="D39" s="31">
        <f aca="true" t="shared" si="13" ref="D39:M39">SUM(D40:D42)</f>
        <v>11426553</v>
      </c>
      <c r="E39" s="31">
        <f t="shared" si="13"/>
        <v>334486</v>
      </c>
      <c r="F39" s="31">
        <f t="shared" si="13"/>
        <v>0</v>
      </c>
      <c r="G39" s="31">
        <f t="shared" si="13"/>
        <v>272574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>SUM(D39:M39)</f>
        <v>12033613</v>
      </c>
      <c r="O39" s="43">
        <f t="shared" si="12"/>
        <v>28.109087978622018</v>
      </c>
      <c r="P39" s="9"/>
    </row>
    <row r="40" spans="1:16" ht="15">
      <c r="A40" s="12"/>
      <c r="B40" s="44">
        <v>571</v>
      </c>
      <c r="C40" s="20" t="s">
        <v>55</v>
      </c>
      <c r="D40" s="46">
        <v>5521303</v>
      </c>
      <c r="E40" s="46">
        <v>220973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5742276</v>
      </c>
      <c r="O40" s="47">
        <f t="shared" si="12"/>
        <v>13.413273410199391</v>
      </c>
      <c r="P40" s="9"/>
    </row>
    <row r="41" spans="1:16" ht="15">
      <c r="A41" s="12"/>
      <c r="B41" s="44">
        <v>572</v>
      </c>
      <c r="C41" s="20" t="s">
        <v>56</v>
      </c>
      <c r="D41" s="46">
        <v>5379537</v>
      </c>
      <c r="E41" s="46">
        <v>113513</v>
      </c>
      <c r="F41" s="46">
        <v>0</v>
      </c>
      <c r="G41" s="46">
        <v>272574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5765624</v>
      </c>
      <c r="O41" s="47">
        <f t="shared" si="12"/>
        <v>13.467811559807897</v>
      </c>
      <c r="P41" s="9"/>
    </row>
    <row r="42" spans="1:16" ht="15">
      <c r="A42" s="12"/>
      <c r="B42" s="44">
        <v>579</v>
      </c>
      <c r="C42" s="20" t="s">
        <v>57</v>
      </c>
      <c r="D42" s="46">
        <v>525713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525713</v>
      </c>
      <c r="O42" s="47">
        <f t="shared" si="12"/>
        <v>1.228003008614729</v>
      </c>
      <c r="P42" s="9"/>
    </row>
    <row r="43" spans="1:16" ht="15.75">
      <c r="A43" s="28" t="s">
        <v>82</v>
      </c>
      <c r="B43" s="29"/>
      <c r="C43" s="30"/>
      <c r="D43" s="31">
        <f aca="true" t="shared" si="14" ref="D43:M43">SUM(D44:D45)</f>
        <v>21150368</v>
      </c>
      <c r="E43" s="31">
        <f t="shared" si="14"/>
        <v>4826054</v>
      </c>
      <c r="F43" s="31">
        <f t="shared" si="14"/>
        <v>0</v>
      </c>
      <c r="G43" s="31">
        <f t="shared" si="14"/>
        <v>24617</v>
      </c>
      <c r="H43" s="31">
        <f t="shared" si="14"/>
        <v>0</v>
      </c>
      <c r="I43" s="31">
        <f t="shared" si="14"/>
        <v>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450000</v>
      </c>
      <c r="N43" s="31">
        <f>SUM(D43:M43)</f>
        <v>26451039</v>
      </c>
      <c r="O43" s="43">
        <f t="shared" si="12"/>
        <v>61.786479453590715</v>
      </c>
      <c r="P43" s="9"/>
    </row>
    <row r="44" spans="1:16" ht="15">
      <c r="A44" s="12"/>
      <c r="B44" s="44">
        <v>581</v>
      </c>
      <c r="C44" s="20" t="s">
        <v>58</v>
      </c>
      <c r="D44" s="46">
        <v>21150368</v>
      </c>
      <c r="E44" s="46">
        <v>4826054</v>
      </c>
      <c r="F44" s="46">
        <v>0</v>
      </c>
      <c r="G44" s="46">
        <v>24617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26001039</v>
      </c>
      <c r="O44" s="47">
        <f t="shared" si="12"/>
        <v>60.735333003195485</v>
      </c>
      <c r="P44" s="9"/>
    </row>
    <row r="45" spans="1:16" ht="15">
      <c r="A45" s="12"/>
      <c r="B45" s="44">
        <v>590</v>
      </c>
      <c r="C45" s="20" t="s">
        <v>59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450000</v>
      </c>
      <c r="N45" s="46">
        <f aca="true" t="shared" si="15" ref="N45:N50">SUM(D45:M45)</f>
        <v>450000</v>
      </c>
      <c r="O45" s="47">
        <f t="shared" si="12"/>
        <v>1.051146450395231</v>
      </c>
      <c r="P45" s="9"/>
    </row>
    <row r="46" spans="1:16" ht="15.75">
      <c r="A46" s="28" t="s">
        <v>60</v>
      </c>
      <c r="B46" s="29"/>
      <c r="C46" s="30"/>
      <c r="D46" s="31">
        <f aca="true" t="shared" si="16" ref="D46:M46">SUM(D47:D72)</f>
        <v>19311574</v>
      </c>
      <c r="E46" s="31">
        <f t="shared" si="16"/>
        <v>1141530</v>
      </c>
      <c r="F46" s="31">
        <f t="shared" si="16"/>
        <v>0</v>
      </c>
      <c r="G46" s="31">
        <f t="shared" si="16"/>
        <v>0</v>
      </c>
      <c r="H46" s="31">
        <f t="shared" si="16"/>
        <v>0</v>
      </c>
      <c r="I46" s="31">
        <f t="shared" si="16"/>
        <v>0</v>
      </c>
      <c r="J46" s="31">
        <f t="shared" si="16"/>
        <v>0</v>
      </c>
      <c r="K46" s="31">
        <f t="shared" si="16"/>
        <v>0</v>
      </c>
      <c r="L46" s="31">
        <f t="shared" si="16"/>
        <v>0</v>
      </c>
      <c r="M46" s="31">
        <f t="shared" si="16"/>
        <v>158383</v>
      </c>
      <c r="N46" s="31">
        <f>SUM(D46:M46)</f>
        <v>20611487</v>
      </c>
      <c r="O46" s="43">
        <f t="shared" si="12"/>
        <v>48.14598088314989</v>
      </c>
      <c r="P46" s="9"/>
    </row>
    <row r="47" spans="1:16" ht="15">
      <c r="A47" s="12"/>
      <c r="B47" s="44">
        <v>602</v>
      </c>
      <c r="C47" s="20" t="s">
        <v>61</v>
      </c>
      <c r="D47" s="46">
        <v>20337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20337</v>
      </c>
      <c r="O47" s="47">
        <f t="shared" si="12"/>
        <v>0.04750481191486181</v>
      </c>
      <c r="P47" s="9"/>
    </row>
    <row r="48" spans="1:16" ht="15">
      <c r="A48" s="12"/>
      <c r="B48" s="44">
        <v>603</v>
      </c>
      <c r="C48" s="20" t="s">
        <v>62</v>
      </c>
      <c r="D48" s="46">
        <v>15604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15604</v>
      </c>
      <c r="O48" s="47">
        <f t="shared" si="12"/>
        <v>0.03644908713770486</v>
      </c>
      <c r="P48" s="9"/>
    </row>
    <row r="49" spans="1:16" ht="15">
      <c r="A49" s="12"/>
      <c r="B49" s="44">
        <v>604</v>
      </c>
      <c r="C49" s="20" t="s">
        <v>63</v>
      </c>
      <c r="D49" s="46">
        <v>2135782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2135782</v>
      </c>
      <c r="O49" s="47">
        <f t="shared" si="12"/>
        <v>4.988932595817839</v>
      </c>
      <c r="P49" s="9"/>
    </row>
    <row r="50" spans="1:16" ht="15">
      <c r="A50" s="12"/>
      <c r="B50" s="44">
        <v>608</v>
      </c>
      <c r="C50" s="20" t="s">
        <v>65</v>
      </c>
      <c r="D50" s="46">
        <v>90856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90856</v>
      </c>
      <c r="O50" s="47">
        <f t="shared" si="12"/>
        <v>0.21222880421579804</v>
      </c>
      <c r="P50" s="9"/>
    </row>
    <row r="51" spans="1:16" ht="15">
      <c r="A51" s="12"/>
      <c r="B51" s="44">
        <v>609</v>
      </c>
      <c r="C51" s="20" t="s">
        <v>89</v>
      </c>
      <c r="D51" s="46">
        <v>980036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980036</v>
      </c>
      <c r="O51" s="47">
        <f t="shared" si="12"/>
        <v>2.289247472576757</v>
      </c>
      <c r="P51" s="9"/>
    </row>
    <row r="52" spans="1:16" ht="15">
      <c r="A52" s="12"/>
      <c r="B52" s="44">
        <v>614</v>
      </c>
      <c r="C52" s="20" t="s">
        <v>66</v>
      </c>
      <c r="D52" s="46">
        <v>989238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aca="true" t="shared" si="17" ref="N52:N65">SUM(D52:M52)</f>
        <v>989238</v>
      </c>
      <c r="O52" s="47">
        <f t="shared" si="12"/>
        <v>2.310742249546839</v>
      </c>
      <c r="P52" s="9"/>
    </row>
    <row r="53" spans="1:16" ht="15">
      <c r="A53" s="12"/>
      <c r="B53" s="44">
        <v>622</v>
      </c>
      <c r="C53" s="20" t="s">
        <v>67</v>
      </c>
      <c r="D53" s="46">
        <v>14465</v>
      </c>
      <c r="E53" s="46">
        <v>298834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7"/>
        <v>313299</v>
      </c>
      <c r="O53" s="47">
        <f t="shared" si="12"/>
        <v>0.7318291816941678</v>
      </c>
      <c r="P53" s="9"/>
    </row>
    <row r="54" spans="1:16" ht="15">
      <c r="A54" s="12"/>
      <c r="B54" s="44">
        <v>631</v>
      </c>
      <c r="C54" s="20" t="s">
        <v>68</v>
      </c>
      <c r="D54" s="46">
        <v>385447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385447</v>
      </c>
      <c r="O54" s="47">
        <f t="shared" si="12"/>
        <v>0.9003583241455347</v>
      </c>
      <c r="P54" s="9"/>
    </row>
    <row r="55" spans="1:16" ht="15">
      <c r="A55" s="12"/>
      <c r="B55" s="44">
        <v>634</v>
      </c>
      <c r="C55" s="20" t="s">
        <v>69</v>
      </c>
      <c r="D55" s="46">
        <v>873506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873506</v>
      </c>
      <c r="O55" s="47">
        <f t="shared" si="12"/>
        <v>2.0404060695531925</v>
      </c>
      <c r="P55" s="9"/>
    </row>
    <row r="56" spans="1:16" ht="15">
      <c r="A56" s="12"/>
      <c r="B56" s="44">
        <v>642</v>
      </c>
      <c r="C56" s="20" t="s">
        <v>70</v>
      </c>
      <c r="D56" s="46">
        <v>139279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139279</v>
      </c>
      <c r="O56" s="47">
        <f t="shared" si="12"/>
        <v>0.32533916992132755</v>
      </c>
      <c r="P56" s="9"/>
    </row>
    <row r="57" spans="1:16" ht="15">
      <c r="A57" s="12"/>
      <c r="B57" s="44">
        <v>654</v>
      </c>
      <c r="C57" s="20" t="s">
        <v>71</v>
      </c>
      <c r="D57" s="46">
        <v>886636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886636</v>
      </c>
      <c r="O57" s="47">
        <f t="shared" si="12"/>
        <v>2.0710761870947247</v>
      </c>
      <c r="P57" s="9"/>
    </row>
    <row r="58" spans="1:16" ht="15">
      <c r="A58" s="12"/>
      <c r="B58" s="44">
        <v>674</v>
      </c>
      <c r="C58" s="20" t="s">
        <v>72</v>
      </c>
      <c r="D58" s="46">
        <v>358193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358193</v>
      </c>
      <c r="O58" s="47">
        <f t="shared" si="12"/>
        <v>0.8366962233475977</v>
      </c>
      <c r="P58" s="9"/>
    </row>
    <row r="59" spans="1:16" ht="15">
      <c r="A59" s="12"/>
      <c r="B59" s="44">
        <v>682</v>
      </c>
      <c r="C59" s="20" t="s">
        <v>73</v>
      </c>
      <c r="D59" s="46">
        <v>0</v>
      </c>
      <c r="E59" s="46">
        <v>167190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167190</v>
      </c>
      <c r="O59" s="47">
        <f t="shared" si="12"/>
        <v>0.39053594453684154</v>
      </c>
      <c r="P59" s="9"/>
    </row>
    <row r="60" spans="1:16" ht="15">
      <c r="A60" s="12"/>
      <c r="B60" s="44">
        <v>685</v>
      </c>
      <c r="C60" s="20" t="s">
        <v>74</v>
      </c>
      <c r="D60" s="46">
        <v>82964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82964</v>
      </c>
      <c r="O60" s="47">
        <f t="shared" si="12"/>
        <v>0.19379403135686657</v>
      </c>
      <c r="P60" s="9"/>
    </row>
    <row r="61" spans="1:16" ht="15">
      <c r="A61" s="12"/>
      <c r="B61" s="44">
        <v>689</v>
      </c>
      <c r="C61" s="20" t="s">
        <v>75</v>
      </c>
      <c r="D61" s="46">
        <v>470369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470369</v>
      </c>
      <c r="O61" s="47">
        <f t="shared" si="12"/>
        <v>1.098726010502121</v>
      </c>
      <c r="P61" s="9"/>
    </row>
    <row r="62" spans="1:16" ht="15">
      <c r="A62" s="12"/>
      <c r="B62" s="44">
        <v>691</v>
      </c>
      <c r="C62" s="20" t="s">
        <v>92</v>
      </c>
      <c r="D62" s="46">
        <v>192123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192123</v>
      </c>
      <c r="O62" s="47">
        <f t="shared" si="12"/>
        <v>0.44877646553173994</v>
      </c>
      <c r="P62" s="9"/>
    </row>
    <row r="63" spans="1:16" ht="15">
      <c r="A63" s="12"/>
      <c r="B63" s="44">
        <v>711</v>
      </c>
      <c r="C63" s="20" t="s">
        <v>77</v>
      </c>
      <c r="D63" s="46">
        <v>4338392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4338392</v>
      </c>
      <c r="O63" s="47">
        <f t="shared" si="12"/>
        <v>10.133967447162371</v>
      </c>
      <c r="P63" s="9"/>
    </row>
    <row r="64" spans="1:16" ht="15">
      <c r="A64" s="12"/>
      <c r="B64" s="44">
        <v>713</v>
      </c>
      <c r="C64" s="20" t="s">
        <v>78</v>
      </c>
      <c r="D64" s="46">
        <v>1408017</v>
      </c>
      <c r="E64" s="46">
        <v>675506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2083523</v>
      </c>
      <c r="O64" s="47">
        <f t="shared" si="12"/>
        <v>4.86686179059294</v>
      </c>
      <c r="P64" s="9"/>
    </row>
    <row r="65" spans="1:16" ht="15">
      <c r="A65" s="12"/>
      <c r="B65" s="44">
        <v>714</v>
      </c>
      <c r="C65" s="20" t="s">
        <v>79</v>
      </c>
      <c r="D65" s="46">
        <v>131250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158383</v>
      </c>
      <c r="N65" s="46">
        <f t="shared" si="17"/>
        <v>289633</v>
      </c>
      <c r="O65" s="47">
        <f t="shared" si="12"/>
        <v>0.6765482219273822</v>
      </c>
      <c r="P65" s="9"/>
    </row>
    <row r="66" spans="1:16" ht="15">
      <c r="A66" s="12"/>
      <c r="B66" s="44">
        <v>715</v>
      </c>
      <c r="C66" s="20" t="s">
        <v>80</v>
      </c>
      <c r="D66" s="46">
        <v>330808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aca="true" t="shared" si="18" ref="N66:N72">SUM(D66:M66)</f>
        <v>330808</v>
      </c>
      <c r="O66" s="47">
        <f t="shared" si="12"/>
        <v>0.7727281221385458</v>
      </c>
      <c r="P66" s="9"/>
    </row>
    <row r="67" spans="1:16" ht="15">
      <c r="A67" s="12"/>
      <c r="B67" s="44">
        <v>724</v>
      </c>
      <c r="C67" s="20" t="s">
        <v>81</v>
      </c>
      <c r="D67" s="46">
        <v>1561159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1561159</v>
      </c>
      <c r="O67" s="47">
        <f t="shared" si="12"/>
        <v>3.646681647450152</v>
      </c>
      <c r="P67" s="9"/>
    </row>
    <row r="68" spans="1:16" ht="15">
      <c r="A68" s="12"/>
      <c r="B68" s="44">
        <v>741</v>
      </c>
      <c r="C68" s="20" t="s">
        <v>93</v>
      </c>
      <c r="D68" s="46">
        <v>1970004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1970004</v>
      </c>
      <c r="O68" s="47">
        <f t="shared" si="12"/>
        <v>4.601694915254237</v>
      </c>
      <c r="P68" s="9"/>
    </row>
    <row r="69" spans="1:16" ht="15">
      <c r="A69" s="12"/>
      <c r="B69" s="44">
        <v>744</v>
      </c>
      <c r="C69" s="20" t="s">
        <v>83</v>
      </c>
      <c r="D69" s="46">
        <v>560759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560759</v>
      </c>
      <c r="O69" s="47">
        <f>(N69/O$75)</f>
        <v>1.3098662941715098</v>
      </c>
      <c r="P69" s="9"/>
    </row>
    <row r="70" spans="1:16" ht="15">
      <c r="A70" s="12"/>
      <c r="B70" s="44">
        <v>752</v>
      </c>
      <c r="C70" s="20" t="s">
        <v>105</v>
      </c>
      <c r="D70" s="46">
        <v>438175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438175</v>
      </c>
      <c r="O70" s="47">
        <f>(N70/O$75)</f>
        <v>1.0235246575598453</v>
      </c>
      <c r="P70" s="9"/>
    </row>
    <row r="71" spans="1:16" ht="15">
      <c r="A71" s="12"/>
      <c r="B71" s="44">
        <v>759</v>
      </c>
      <c r="C71" s="20" t="s">
        <v>84</v>
      </c>
      <c r="D71" s="46">
        <v>30415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30415</v>
      </c>
      <c r="O71" s="47">
        <f>(N71/O$75)</f>
        <v>0.07104582064171323</v>
      </c>
      <c r="P71" s="9"/>
    </row>
    <row r="72" spans="1:16" ht="15.75" thickBot="1">
      <c r="A72" s="12"/>
      <c r="B72" s="44">
        <v>764</v>
      </c>
      <c r="C72" s="20" t="s">
        <v>85</v>
      </c>
      <c r="D72" s="46">
        <v>907760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907760</v>
      </c>
      <c r="O72" s="47">
        <f>(N72/O$75)</f>
        <v>2.1204193373572777</v>
      </c>
      <c r="P72" s="9"/>
    </row>
    <row r="73" spans="1:119" ht="16.5" thickBot="1">
      <c r="A73" s="14" t="s">
        <v>10</v>
      </c>
      <c r="B73" s="23"/>
      <c r="C73" s="22"/>
      <c r="D73" s="15">
        <f aca="true" t="shared" si="19" ref="D73:M73">SUM(D5,D14,D22,D28,D32,D36,D39,D43,D46)</f>
        <v>214435635</v>
      </c>
      <c r="E73" s="15">
        <f t="shared" si="19"/>
        <v>150969464</v>
      </c>
      <c r="F73" s="15">
        <f t="shared" si="19"/>
        <v>19025757</v>
      </c>
      <c r="G73" s="15">
        <f t="shared" si="19"/>
        <v>2679866</v>
      </c>
      <c r="H73" s="15">
        <f t="shared" si="19"/>
        <v>0</v>
      </c>
      <c r="I73" s="15">
        <f t="shared" si="19"/>
        <v>57579464</v>
      </c>
      <c r="J73" s="15">
        <f t="shared" si="19"/>
        <v>24683783</v>
      </c>
      <c r="K73" s="15">
        <f t="shared" si="19"/>
        <v>0</v>
      </c>
      <c r="L73" s="15">
        <f t="shared" si="19"/>
        <v>0</v>
      </c>
      <c r="M73" s="15">
        <f t="shared" si="19"/>
        <v>1617516</v>
      </c>
      <c r="N73" s="15">
        <f>SUM(D73:M73)</f>
        <v>470991485</v>
      </c>
      <c r="O73" s="37">
        <f>(N73/O$75)</f>
        <v>1100.1800613869527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5" ht="15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5" ht="15">
      <c r="A75" s="38"/>
      <c r="B75" s="39"/>
      <c r="C75" s="39"/>
      <c r="D75" s="40"/>
      <c r="E75" s="40"/>
      <c r="F75" s="40"/>
      <c r="G75" s="40"/>
      <c r="H75" s="40"/>
      <c r="I75" s="40"/>
      <c r="J75" s="40"/>
      <c r="K75" s="40"/>
      <c r="L75" s="48" t="s">
        <v>106</v>
      </c>
      <c r="M75" s="48"/>
      <c r="N75" s="48"/>
      <c r="O75" s="41">
        <v>428104</v>
      </c>
    </row>
    <row r="76" spans="1:15" ht="15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5" ht="15.75" customHeight="1" thickBot="1">
      <c r="A77" s="52" t="s">
        <v>95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sheetProtection/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37516006</v>
      </c>
      <c r="E5" s="26">
        <f t="shared" si="0"/>
        <v>967300</v>
      </c>
      <c r="F5" s="26">
        <f t="shared" si="0"/>
        <v>12649709</v>
      </c>
      <c r="G5" s="26">
        <f t="shared" si="0"/>
        <v>51053</v>
      </c>
      <c r="H5" s="26">
        <f t="shared" si="0"/>
        <v>0</v>
      </c>
      <c r="I5" s="26">
        <f t="shared" si="0"/>
        <v>8918680</v>
      </c>
      <c r="J5" s="26">
        <f t="shared" si="0"/>
        <v>18905676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79008424</v>
      </c>
      <c r="O5" s="32">
        <f aca="true" t="shared" si="1" ref="O5:O36">(N5/O$74)</f>
        <v>186.08300301233905</v>
      </c>
      <c r="P5" s="6"/>
    </row>
    <row r="6" spans="1:16" ht="15">
      <c r="A6" s="12"/>
      <c r="B6" s="44">
        <v>511</v>
      </c>
      <c r="C6" s="20" t="s">
        <v>20</v>
      </c>
      <c r="D6" s="46">
        <v>493226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493226</v>
      </c>
      <c r="O6" s="47">
        <f t="shared" si="1"/>
        <v>1.1616606255019584</v>
      </c>
      <c r="P6" s="9"/>
    </row>
    <row r="7" spans="1:16" ht="15">
      <c r="A7" s="12"/>
      <c r="B7" s="44">
        <v>512</v>
      </c>
      <c r="C7" s="20" t="s">
        <v>21</v>
      </c>
      <c r="D7" s="46">
        <v>626028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626028</v>
      </c>
      <c r="O7" s="47">
        <f t="shared" si="1"/>
        <v>1.4744398674476609</v>
      </c>
      <c r="P7" s="9"/>
    </row>
    <row r="8" spans="1:16" ht="15">
      <c r="A8" s="12"/>
      <c r="B8" s="44">
        <v>513</v>
      </c>
      <c r="C8" s="20" t="s">
        <v>22</v>
      </c>
      <c r="D8" s="46">
        <v>3037435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3037435</v>
      </c>
      <c r="O8" s="47">
        <f t="shared" si="1"/>
        <v>7.1538577488241515</v>
      </c>
      <c r="P8" s="9"/>
    </row>
    <row r="9" spans="1:16" ht="15">
      <c r="A9" s="12"/>
      <c r="B9" s="44">
        <v>514</v>
      </c>
      <c r="C9" s="20" t="s">
        <v>23</v>
      </c>
      <c r="D9" s="46">
        <v>1166056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1166056</v>
      </c>
      <c r="O9" s="47">
        <f t="shared" si="1"/>
        <v>2.7463299629993383</v>
      </c>
      <c r="P9" s="9"/>
    </row>
    <row r="10" spans="1:16" ht="15">
      <c r="A10" s="12"/>
      <c r="B10" s="44">
        <v>515</v>
      </c>
      <c r="C10" s="20" t="s">
        <v>24</v>
      </c>
      <c r="D10" s="46">
        <v>2557839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2557839</v>
      </c>
      <c r="O10" s="47">
        <f t="shared" si="1"/>
        <v>6.0242989069378</v>
      </c>
      <c r="P10" s="9"/>
    </row>
    <row r="11" spans="1:16" ht="15">
      <c r="A11" s="12"/>
      <c r="B11" s="44">
        <v>516</v>
      </c>
      <c r="C11" s="20" t="s">
        <v>88</v>
      </c>
      <c r="D11" s="46">
        <v>3619555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3619555</v>
      </c>
      <c r="O11" s="47">
        <f t="shared" si="1"/>
        <v>8.524884181569384</v>
      </c>
      <c r="P11" s="9"/>
    </row>
    <row r="12" spans="1:16" ht="15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12649709</v>
      </c>
      <c r="G12" s="46">
        <v>0</v>
      </c>
      <c r="H12" s="46">
        <v>0</v>
      </c>
      <c r="I12" s="46">
        <v>8918680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21568389</v>
      </c>
      <c r="O12" s="47">
        <f t="shared" si="1"/>
        <v>50.79851479202142</v>
      </c>
      <c r="P12" s="9"/>
    </row>
    <row r="13" spans="1:16" ht="15">
      <c r="A13" s="12"/>
      <c r="B13" s="44">
        <v>519</v>
      </c>
      <c r="C13" s="20" t="s">
        <v>26</v>
      </c>
      <c r="D13" s="46">
        <v>26015867</v>
      </c>
      <c r="E13" s="46">
        <v>967300</v>
      </c>
      <c r="F13" s="46">
        <v>0</v>
      </c>
      <c r="G13" s="46">
        <v>51053</v>
      </c>
      <c r="H13" s="46">
        <v>0</v>
      </c>
      <c r="I13" s="46">
        <v>0</v>
      </c>
      <c r="J13" s="46">
        <v>18905676</v>
      </c>
      <c r="K13" s="46">
        <v>0</v>
      </c>
      <c r="L13" s="46">
        <v>0</v>
      </c>
      <c r="M13" s="46">
        <v>0</v>
      </c>
      <c r="N13" s="46">
        <f t="shared" si="2"/>
        <v>45939896</v>
      </c>
      <c r="O13" s="47">
        <f t="shared" si="1"/>
        <v>108.19901692703733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SUM(D15:D21)</f>
        <v>99055480</v>
      </c>
      <c r="E14" s="31">
        <f t="shared" si="3"/>
        <v>49796647</v>
      </c>
      <c r="F14" s="31">
        <f t="shared" si="3"/>
        <v>0</v>
      </c>
      <c r="G14" s="31">
        <f t="shared" si="3"/>
        <v>435351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149287478</v>
      </c>
      <c r="O14" s="43">
        <f t="shared" si="1"/>
        <v>351.60633274217065</v>
      </c>
      <c r="P14" s="10"/>
    </row>
    <row r="15" spans="1:16" ht="15">
      <c r="A15" s="12"/>
      <c r="B15" s="44">
        <v>521</v>
      </c>
      <c r="C15" s="20" t="s">
        <v>28</v>
      </c>
      <c r="D15" s="46">
        <v>63123576</v>
      </c>
      <c r="E15" s="46">
        <v>508212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63631788</v>
      </c>
      <c r="O15" s="47">
        <f t="shared" si="1"/>
        <v>149.8674900550417</v>
      </c>
      <c r="P15" s="9"/>
    </row>
    <row r="16" spans="1:16" ht="15">
      <c r="A16" s="12"/>
      <c r="B16" s="44">
        <v>522</v>
      </c>
      <c r="C16" s="20" t="s">
        <v>29</v>
      </c>
      <c r="D16" s="46">
        <v>331043</v>
      </c>
      <c r="E16" s="46">
        <v>43480208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1">SUM(D16:M16)</f>
        <v>43811251</v>
      </c>
      <c r="O16" s="47">
        <f t="shared" si="1"/>
        <v>103.1855685642754</v>
      </c>
      <c r="P16" s="9"/>
    </row>
    <row r="17" spans="1:16" ht="15">
      <c r="A17" s="12"/>
      <c r="B17" s="44">
        <v>523</v>
      </c>
      <c r="C17" s="20" t="s">
        <v>30</v>
      </c>
      <c r="D17" s="46">
        <v>32195454</v>
      </c>
      <c r="E17" s="46">
        <v>0</v>
      </c>
      <c r="F17" s="46">
        <v>0</v>
      </c>
      <c r="G17" s="46">
        <v>435351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32630805</v>
      </c>
      <c r="O17" s="47">
        <f t="shared" si="1"/>
        <v>76.85304778525956</v>
      </c>
      <c r="P17" s="9"/>
    </row>
    <row r="18" spans="1:16" ht="15">
      <c r="A18" s="12"/>
      <c r="B18" s="44">
        <v>524</v>
      </c>
      <c r="C18" s="20" t="s">
        <v>31</v>
      </c>
      <c r="D18" s="46">
        <v>113059</v>
      </c>
      <c r="E18" s="46">
        <v>2331882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2444941</v>
      </c>
      <c r="O18" s="47">
        <f t="shared" si="1"/>
        <v>5.75839816103649</v>
      </c>
      <c r="P18" s="9"/>
    </row>
    <row r="19" spans="1:16" ht="15">
      <c r="A19" s="12"/>
      <c r="B19" s="44">
        <v>525</v>
      </c>
      <c r="C19" s="20" t="s">
        <v>32</v>
      </c>
      <c r="D19" s="46">
        <v>2746093</v>
      </c>
      <c r="E19" s="46">
        <v>3419192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6165285</v>
      </c>
      <c r="O19" s="47">
        <f t="shared" si="1"/>
        <v>14.520663609578248</v>
      </c>
      <c r="P19" s="9"/>
    </row>
    <row r="20" spans="1:16" ht="15">
      <c r="A20" s="12"/>
      <c r="B20" s="44">
        <v>527</v>
      </c>
      <c r="C20" s="20" t="s">
        <v>33</v>
      </c>
      <c r="D20" s="46">
        <v>505800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505800</v>
      </c>
      <c r="O20" s="47">
        <f t="shared" si="1"/>
        <v>1.1912752863370757</v>
      </c>
      <c r="P20" s="9"/>
    </row>
    <row r="21" spans="1:16" ht="15">
      <c r="A21" s="12"/>
      <c r="B21" s="44">
        <v>529</v>
      </c>
      <c r="C21" s="20" t="s">
        <v>34</v>
      </c>
      <c r="D21" s="46">
        <v>40455</v>
      </c>
      <c r="E21" s="46">
        <v>57153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97608</v>
      </c>
      <c r="O21" s="47">
        <f t="shared" si="1"/>
        <v>0.22988928064212988</v>
      </c>
      <c r="P21" s="9"/>
    </row>
    <row r="22" spans="1:16" ht="15.75">
      <c r="A22" s="28" t="s">
        <v>35</v>
      </c>
      <c r="B22" s="29"/>
      <c r="C22" s="30"/>
      <c r="D22" s="31">
        <f aca="true" t="shared" si="5" ref="D22:M22">SUM(D23:D27)</f>
        <v>4086863</v>
      </c>
      <c r="E22" s="31">
        <f t="shared" si="5"/>
        <v>14138643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50511572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aca="true" t="shared" si="6" ref="N22:N27">SUM(D22:M22)</f>
        <v>68737078</v>
      </c>
      <c r="O22" s="43">
        <f t="shared" si="1"/>
        <v>161.8916217406562</v>
      </c>
      <c r="P22" s="10"/>
    </row>
    <row r="23" spans="1:16" ht="15">
      <c r="A23" s="12"/>
      <c r="B23" s="44">
        <v>534</v>
      </c>
      <c r="C23" s="20" t="s">
        <v>36</v>
      </c>
      <c r="D23" s="46">
        <v>0</v>
      </c>
      <c r="E23" s="46">
        <v>12532640</v>
      </c>
      <c r="F23" s="46">
        <v>0</v>
      </c>
      <c r="G23" s="46">
        <v>0</v>
      </c>
      <c r="H23" s="46">
        <v>0</v>
      </c>
      <c r="I23" s="46">
        <v>12070787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24603427</v>
      </c>
      <c r="O23" s="47">
        <f t="shared" si="1"/>
        <v>57.94672705476145</v>
      </c>
      <c r="P23" s="9"/>
    </row>
    <row r="24" spans="1:16" ht="15">
      <c r="A24" s="12"/>
      <c r="B24" s="44">
        <v>536</v>
      </c>
      <c r="C24" s="20" t="s">
        <v>37</v>
      </c>
      <c r="D24" s="46">
        <v>0</v>
      </c>
      <c r="E24" s="46">
        <v>60053</v>
      </c>
      <c r="F24" s="46">
        <v>0</v>
      </c>
      <c r="G24" s="46">
        <v>0</v>
      </c>
      <c r="H24" s="46">
        <v>0</v>
      </c>
      <c r="I24" s="46">
        <v>38440785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38500838</v>
      </c>
      <c r="O24" s="47">
        <f t="shared" si="1"/>
        <v>90.67832505470021</v>
      </c>
      <c r="P24" s="9"/>
    </row>
    <row r="25" spans="1:16" ht="15">
      <c r="A25" s="12"/>
      <c r="B25" s="44">
        <v>537</v>
      </c>
      <c r="C25" s="20" t="s">
        <v>38</v>
      </c>
      <c r="D25" s="46">
        <v>240</v>
      </c>
      <c r="E25" s="46">
        <v>179542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179782</v>
      </c>
      <c r="O25" s="47">
        <f t="shared" si="1"/>
        <v>0.423427942918648</v>
      </c>
      <c r="P25" s="9"/>
    </row>
    <row r="26" spans="1:16" ht="15">
      <c r="A26" s="12"/>
      <c r="B26" s="44">
        <v>538</v>
      </c>
      <c r="C26" s="20" t="s">
        <v>39</v>
      </c>
      <c r="D26" s="46">
        <v>4064621</v>
      </c>
      <c r="E26" s="46">
        <v>108669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4173290</v>
      </c>
      <c r="O26" s="47">
        <f t="shared" si="1"/>
        <v>9.829057413439413</v>
      </c>
      <c r="P26" s="9"/>
    </row>
    <row r="27" spans="1:16" ht="15">
      <c r="A27" s="12"/>
      <c r="B27" s="44">
        <v>539</v>
      </c>
      <c r="C27" s="20" t="s">
        <v>40</v>
      </c>
      <c r="D27" s="46">
        <v>22002</v>
      </c>
      <c r="E27" s="46">
        <v>1257739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1279741</v>
      </c>
      <c r="O27" s="47">
        <f t="shared" si="1"/>
        <v>3.014084274836488</v>
      </c>
      <c r="P27" s="9"/>
    </row>
    <row r="28" spans="1:16" ht="15.75">
      <c r="A28" s="28" t="s">
        <v>41</v>
      </c>
      <c r="B28" s="29"/>
      <c r="C28" s="30"/>
      <c r="D28" s="31">
        <f aca="true" t="shared" si="7" ref="D28:M28">SUM(D29:D31)</f>
        <v>1028759</v>
      </c>
      <c r="E28" s="31">
        <f t="shared" si="7"/>
        <v>86401820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165754</v>
      </c>
      <c r="N28" s="31">
        <f aca="true" t="shared" si="8" ref="N28:N36">SUM(D28:M28)</f>
        <v>87596333</v>
      </c>
      <c r="O28" s="43">
        <f t="shared" si="1"/>
        <v>206.3095031171468</v>
      </c>
      <c r="P28" s="10"/>
    </row>
    <row r="29" spans="1:16" ht="15">
      <c r="A29" s="12"/>
      <c r="B29" s="44">
        <v>541</v>
      </c>
      <c r="C29" s="20" t="s">
        <v>42</v>
      </c>
      <c r="D29" s="46">
        <v>1027190</v>
      </c>
      <c r="E29" s="46">
        <v>82317872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83345062</v>
      </c>
      <c r="O29" s="47">
        <f t="shared" si="1"/>
        <v>196.29678252042572</v>
      </c>
      <c r="P29" s="9"/>
    </row>
    <row r="30" spans="1:16" ht="15">
      <c r="A30" s="12"/>
      <c r="B30" s="44">
        <v>543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165754</v>
      </c>
      <c r="N30" s="46">
        <f t="shared" si="8"/>
        <v>165754</v>
      </c>
      <c r="O30" s="47">
        <f t="shared" si="1"/>
        <v>0.390388777800545</v>
      </c>
      <c r="P30" s="9"/>
    </row>
    <row r="31" spans="1:16" ht="15">
      <c r="A31" s="12"/>
      <c r="B31" s="44">
        <v>544</v>
      </c>
      <c r="C31" s="20" t="s">
        <v>44</v>
      </c>
      <c r="D31" s="46">
        <v>1569</v>
      </c>
      <c r="E31" s="46">
        <v>4083948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4085517</v>
      </c>
      <c r="O31" s="47">
        <f t="shared" si="1"/>
        <v>9.622331818920504</v>
      </c>
      <c r="P31" s="9"/>
    </row>
    <row r="32" spans="1:16" ht="15.75">
      <c r="A32" s="28" t="s">
        <v>45</v>
      </c>
      <c r="B32" s="29"/>
      <c r="C32" s="30"/>
      <c r="D32" s="31">
        <f aca="true" t="shared" si="9" ref="D32:M32">SUM(D33:D35)</f>
        <v>1263579</v>
      </c>
      <c r="E32" s="31">
        <f t="shared" si="9"/>
        <v>2742099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4005678</v>
      </c>
      <c r="O32" s="43">
        <f t="shared" si="1"/>
        <v>9.434292618473952</v>
      </c>
      <c r="P32" s="10"/>
    </row>
    <row r="33" spans="1:16" ht="15">
      <c r="A33" s="13"/>
      <c r="B33" s="45">
        <v>552</v>
      </c>
      <c r="C33" s="21" t="s">
        <v>46</v>
      </c>
      <c r="D33" s="46">
        <v>1059814</v>
      </c>
      <c r="E33" s="46">
        <v>2738886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3798700</v>
      </c>
      <c r="O33" s="47">
        <f t="shared" si="1"/>
        <v>8.946811843038057</v>
      </c>
      <c r="P33" s="9"/>
    </row>
    <row r="34" spans="1:16" ht="15">
      <c r="A34" s="13"/>
      <c r="B34" s="45">
        <v>553</v>
      </c>
      <c r="C34" s="21" t="s">
        <v>47</v>
      </c>
      <c r="D34" s="46">
        <v>203765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203765</v>
      </c>
      <c r="O34" s="47">
        <f t="shared" si="1"/>
        <v>0.47991342174866397</v>
      </c>
      <c r="P34" s="9"/>
    </row>
    <row r="35" spans="1:16" ht="15">
      <c r="A35" s="13"/>
      <c r="B35" s="45">
        <v>554</v>
      </c>
      <c r="C35" s="21" t="s">
        <v>48</v>
      </c>
      <c r="D35" s="46">
        <v>0</v>
      </c>
      <c r="E35" s="46">
        <v>3213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3213</v>
      </c>
      <c r="O35" s="47">
        <f t="shared" si="1"/>
        <v>0.007567353687230179</v>
      </c>
      <c r="P35" s="9"/>
    </row>
    <row r="36" spans="1:16" ht="15.75">
      <c r="A36" s="28" t="s">
        <v>50</v>
      </c>
      <c r="B36" s="29"/>
      <c r="C36" s="30"/>
      <c r="D36" s="31">
        <f aca="true" t="shared" si="10" ref="D36:M36">SUM(D37:D38)</f>
        <v>10334693</v>
      </c>
      <c r="E36" s="31">
        <f t="shared" si="10"/>
        <v>8541299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18875992</v>
      </c>
      <c r="O36" s="43">
        <f t="shared" si="1"/>
        <v>44.45730085942339</v>
      </c>
      <c r="P36" s="10"/>
    </row>
    <row r="37" spans="1:16" ht="15">
      <c r="A37" s="12"/>
      <c r="B37" s="44">
        <v>562</v>
      </c>
      <c r="C37" s="20" t="s">
        <v>51</v>
      </c>
      <c r="D37" s="46">
        <v>8900928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11" ref="N37:N42">SUM(D37:M37)</f>
        <v>8900928</v>
      </c>
      <c r="O37" s="47">
        <f aca="true" t="shared" si="12" ref="O37:O68">(N37/O$74)</f>
        <v>20.96373181468109</v>
      </c>
      <c r="P37" s="9"/>
    </row>
    <row r="38" spans="1:16" ht="15">
      <c r="A38" s="12"/>
      <c r="B38" s="44">
        <v>564</v>
      </c>
      <c r="C38" s="20" t="s">
        <v>52</v>
      </c>
      <c r="D38" s="46">
        <v>1433765</v>
      </c>
      <c r="E38" s="46">
        <v>8541299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9975064</v>
      </c>
      <c r="O38" s="47">
        <f t="shared" si="12"/>
        <v>23.4935690447423</v>
      </c>
      <c r="P38" s="9"/>
    </row>
    <row r="39" spans="1:16" ht="15.75">
      <c r="A39" s="28" t="s">
        <v>54</v>
      </c>
      <c r="B39" s="29"/>
      <c r="C39" s="30"/>
      <c r="D39" s="31">
        <f aca="true" t="shared" si="13" ref="D39:M39">SUM(D40:D42)</f>
        <v>11841645</v>
      </c>
      <c r="E39" s="31">
        <f t="shared" si="13"/>
        <v>175179</v>
      </c>
      <c r="F39" s="31">
        <f t="shared" si="13"/>
        <v>0</v>
      </c>
      <c r="G39" s="31">
        <f t="shared" si="13"/>
        <v>491783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>SUM(D39:M39)</f>
        <v>12508607</v>
      </c>
      <c r="O39" s="43">
        <f t="shared" si="12"/>
        <v>29.460645285889584</v>
      </c>
      <c r="P39" s="9"/>
    </row>
    <row r="40" spans="1:16" ht="15">
      <c r="A40" s="12"/>
      <c r="B40" s="44">
        <v>571</v>
      </c>
      <c r="C40" s="20" t="s">
        <v>55</v>
      </c>
      <c r="D40" s="46">
        <v>6121261</v>
      </c>
      <c r="E40" s="46">
        <v>34479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6155740</v>
      </c>
      <c r="O40" s="47">
        <f t="shared" si="12"/>
        <v>14.4981829401277</v>
      </c>
      <c r="P40" s="9"/>
    </row>
    <row r="41" spans="1:16" ht="15">
      <c r="A41" s="12"/>
      <c r="B41" s="44">
        <v>572</v>
      </c>
      <c r="C41" s="20" t="s">
        <v>56</v>
      </c>
      <c r="D41" s="46">
        <v>5154104</v>
      </c>
      <c r="E41" s="46">
        <v>140700</v>
      </c>
      <c r="F41" s="46">
        <v>0</v>
      </c>
      <c r="G41" s="46">
        <v>491783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5786587</v>
      </c>
      <c r="O41" s="47">
        <f t="shared" si="12"/>
        <v>13.628742754724003</v>
      </c>
      <c r="P41" s="9"/>
    </row>
    <row r="42" spans="1:16" ht="15">
      <c r="A42" s="12"/>
      <c r="B42" s="44">
        <v>579</v>
      </c>
      <c r="C42" s="20" t="s">
        <v>57</v>
      </c>
      <c r="D42" s="46">
        <v>566280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566280</v>
      </c>
      <c r="O42" s="47">
        <f t="shared" si="12"/>
        <v>1.3337195910378792</v>
      </c>
      <c r="P42" s="9"/>
    </row>
    <row r="43" spans="1:16" ht="15.75">
      <c r="A43" s="28" t="s">
        <v>82</v>
      </c>
      <c r="B43" s="29"/>
      <c r="C43" s="30"/>
      <c r="D43" s="31">
        <f aca="true" t="shared" si="14" ref="D43:M43">SUM(D44:D45)</f>
        <v>13687992</v>
      </c>
      <c r="E43" s="31">
        <f t="shared" si="14"/>
        <v>2565118</v>
      </c>
      <c r="F43" s="31">
        <f t="shared" si="14"/>
        <v>0</v>
      </c>
      <c r="G43" s="31">
        <f t="shared" si="14"/>
        <v>0</v>
      </c>
      <c r="H43" s="31">
        <f t="shared" si="14"/>
        <v>0</v>
      </c>
      <c r="I43" s="31">
        <f t="shared" si="14"/>
        <v>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550000</v>
      </c>
      <c r="N43" s="31">
        <f>SUM(D43:M43)</f>
        <v>16803110</v>
      </c>
      <c r="O43" s="43">
        <f t="shared" si="12"/>
        <v>39.57518718189676</v>
      </c>
      <c r="P43" s="9"/>
    </row>
    <row r="44" spans="1:16" ht="15">
      <c r="A44" s="12"/>
      <c r="B44" s="44">
        <v>581</v>
      </c>
      <c r="C44" s="20" t="s">
        <v>58</v>
      </c>
      <c r="D44" s="46">
        <v>13687992</v>
      </c>
      <c r="E44" s="46">
        <v>2565118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16253110</v>
      </c>
      <c r="O44" s="47">
        <f t="shared" si="12"/>
        <v>38.27981073372477</v>
      </c>
      <c r="P44" s="9"/>
    </row>
    <row r="45" spans="1:16" ht="15">
      <c r="A45" s="12"/>
      <c r="B45" s="44">
        <v>590</v>
      </c>
      <c r="C45" s="20" t="s">
        <v>59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550000</v>
      </c>
      <c r="N45" s="46">
        <f aca="true" t="shared" si="15" ref="N45:N50">SUM(D45:M45)</f>
        <v>550000</v>
      </c>
      <c r="O45" s="47">
        <f t="shared" si="12"/>
        <v>1.2953764481719883</v>
      </c>
      <c r="P45" s="9"/>
    </row>
    <row r="46" spans="1:16" ht="15.75">
      <c r="A46" s="28" t="s">
        <v>60</v>
      </c>
      <c r="B46" s="29"/>
      <c r="C46" s="30"/>
      <c r="D46" s="31">
        <f aca="true" t="shared" si="16" ref="D46:M46">SUM(D47:D71)</f>
        <v>21481045</v>
      </c>
      <c r="E46" s="31">
        <f t="shared" si="16"/>
        <v>1020495</v>
      </c>
      <c r="F46" s="31">
        <f t="shared" si="16"/>
        <v>0</v>
      </c>
      <c r="G46" s="31">
        <f t="shared" si="16"/>
        <v>0</v>
      </c>
      <c r="H46" s="31">
        <f t="shared" si="16"/>
        <v>0</v>
      </c>
      <c r="I46" s="31">
        <f t="shared" si="16"/>
        <v>0</v>
      </c>
      <c r="J46" s="31">
        <f t="shared" si="16"/>
        <v>0</v>
      </c>
      <c r="K46" s="31">
        <f t="shared" si="16"/>
        <v>0</v>
      </c>
      <c r="L46" s="31">
        <f t="shared" si="16"/>
        <v>0</v>
      </c>
      <c r="M46" s="31">
        <f t="shared" si="16"/>
        <v>1121956</v>
      </c>
      <c r="N46" s="31">
        <f>SUM(D46:M46)</f>
        <v>23623496</v>
      </c>
      <c r="O46" s="43">
        <f t="shared" si="12"/>
        <v>55.638764257973044</v>
      </c>
      <c r="P46" s="9"/>
    </row>
    <row r="47" spans="1:16" ht="15">
      <c r="A47" s="12"/>
      <c r="B47" s="44">
        <v>602</v>
      </c>
      <c r="C47" s="20" t="s">
        <v>61</v>
      </c>
      <c r="D47" s="46">
        <v>24836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24836</v>
      </c>
      <c r="O47" s="47">
        <f t="shared" si="12"/>
        <v>0.058494489939635456</v>
      </c>
      <c r="P47" s="9"/>
    </row>
    <row r="48" spans="1:16" ht="15">
      <c r="A48" s="12"/>
      <c r="B48" s="44">
        <v>603</v>
      </c>
      <c r="C48" s="20" t="s">
        <v>62</v>
      </c>
      <c r="D48" s="46">
        <v>16985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16985</v>
      </c>
      <c r="O48" s="47">
        <f t="shared" si="12"/>
        <v>0.04000357994945677</v>
      </c>
      <c r="P48" s="9"/>
    </row>
    <row r="49" spans="1:16" ht="15">
      <c r="A49" s="12"/>
      <c r="B49" s="44">
        <v>604</v>
      </c>
      <c r="C49" s="20" t="s">
        <v>63</v>
      </c>
      <c r="D49" s="46">
        <v>2521339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2521339</v>
      </c>
      <c r="O49" s="47">
        <f t="shared" si="12"/>
        <v>5.938333015377296</v>
      </c>
      <c r="P49" s="9"/>
    </row>
    <row r="50" spans="1:16" ht="15">
      <c r="A50" s="12"/>
      <c r="B50" s="44">
        <v>608</v>
      </c>
      <c r="C50" s="20" t="s">
        <v>65</v>
      </c>
      <c r="D50" s="46">
        <v>101831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101831</v>
      </c>
      <c r="O50" s="47">
        <f t="shared" si="12"/>
        <v>0.239835416534185</v>
      </c>
      <c r="P50" s="9"/>
    </row>
    <row r="51" spans="1:16" ht="15">
      <c r="A51" s="12"/>
      <c r="B51" s="44">
        <v>609</v>
      </c>
      <c r="C51" s="20" t="s">
        <v>89</v>
      </c>
      <c r="D51" s="46">
        <v>2525647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2525647</v>
      </c>
      <c r="O51" s="47">
        <f t="shared" si="12"/>
        <v>5.948479345811341</v>
      </c>
      <c r="P51" s="9"/>
    </row>
    <row r="52" spans="1:16" ht="15">
      <c r="A52" s="12"/>
      <c r="B52" s="44">
        <v>614</v>
      </c>
      <c r="C52" s="20" t="s">
        <v>66</v>
      </c>
      <c r="D52" s="46">
        <v>1002059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aca="true" t="shared" si="17" ref="N52:N65">SUM(D52:M52)</f>
        <v>1002059</v>
      </c>
      <c r="O52" s="47">
        <f t="shared" si="12"/>
        <v>2.3600793241432263</v>
      </c>
      <c r="P52" s="9"/>
    </row>
    <row r="53" spans="1:16" ht="15">
      <c r="A53" s="12"/>
      <c r="B53" s="44">
        <v>622</v>
      </c>
      <c r="C53" s="20" t="s">
        <v>67</v>
      </c>
      <c r="D53" s="46">
        <v>306600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7"/>
        <v>306600</v>
      </c>
      <c r="O53" s="47">
        <f t="shared" si="12"/>
        <v>0.7221134891082392</v>
      </c>
      <c r="P53" s="9"/>
    </row>
    <row r="54" spans="1:16" ht="15">
      <c r="A54" s="12"/>
      <c r="B54" s="44">
        <v>631</v>
      </c>
      <c r="C54" s="20" t="s">
        <v>68</v>
      </c>
      <c r="D54" s="46">
        <v>377226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377226</v>
      </c>
      <c r="O54" s="47">
        <f t="shared" si="12"/>
        <v>0.8884539564329572</v>
      </c>
      <c r="P54" s="9"/>
    </row>
    <row r="55" spans="1:16" ht="15">
      <c r="A55" s="12"/>
      <c r="B55" s="44">
        <v>634</v>
      </c>
      <c r="C55" s="20" t="s">
        <v>69</v>
      </c>
      <c r="D55" s="46">
        <v>946115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946115</v>
      </c>
      <c r="O55" s="47">
        <f t="shared" si="12"/>
        <v>2.2283183422949833</v>
      </c>
      <c r="P55" s="9"/>
    </row>
    <row r="56" spans="1:16" ht="15">
      <c r="A56" s="12"/>
      <c r="B56" s="44">
        <v>642</v>
      </c>
      <c r="C56" s="20" t="s">
        <v>70</v>
      </c>
      <c r="D56" s="46">
        <v>65897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65897</v>
      </c>
      <c r="O56" s="47">
        <f t="shared" si="12"/>
        <v>0.15520258510034457</v>
      </c>
      <c r="P56" s="9"/>
    </row>
    <row r="57" spans="1:16" ht="15">
      <c r="A57" s="12"/>
      <c r="B57" s="44">
        <v>654</v>
      </c>
      <c r="C57" s="20" t="s">
        <v>71</v>
      </c>
      <c r="D57" s="46">
        <v>977952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977952</v>
      </c>
      <c r="O57" s="47">
        <f t="shared" si="12"/>
        <v>2.303301796804895</v>
      </c>
      <c r="P57" s="9"/>
    </row>
    <row r="58" spans="1:16" ht="15">
      <c r="A58" s="12"/>
      <c r="B58" s="44">
        <v>674</v>
      </c>
      <c r="C58" s="20" t="s">
        <v>72</v>
      </c>
      <c r="D58" s="46">
        <v>363606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363606</v>
      </c>
      <c r="O58" s="47">
        <f t="shared" si="12"/>
        <v>0.8563757251164072</v>
      </c>
      <c r="P58" s="9"/>
    </row>
    <row r="59" spans="1:16" ht="15">
      <c r="A59" s="12"/>
      <c r="B59" s="44">
        <v>682</v>
      </c>
      <c r="C59" s="20" t="s">
        <v>73</v>
      </c>
      <c r="D59" s="46">
        <v>0</v>
      </c>
      <c r="E59" s="46">
        <v>181980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181980</v>
      </c>
      <c r="O59" s="47">
        <f t="shared" si="12"/>
        <v>0.4286047382515244</v>
      </c>
      <c r="P59" s="9"/>
    </row>
    <row r="60" spans="1:16" ht="15">
      <c r="A60" s="12"/>
      <c r="B60" s="44">
        <v>685</v>
      </c>
      <c r="C60" s="20" t="s">
        <v>74</v>
      </c>
      <c r="D60" s="46">
        <v>91455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91455</v>
      </c>
      <c r="O60" s="47">
        <f t="shared" si="12"/>
        <v>0.215397551031944</v>
      </c>
      <c r="P60" s="9"/>
    </row>
    <row r="61" spans="1:16" ht="15">
      <c r="A61" s="12"/>
      <c r="B61" s="44">
        <v>689</v>
      </c>
      <c r="C61" s="20" t="s">
        <v>75</v>
      </c>
      <c r="D61" s="46">
        <v>498482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498482</v>
      </c>
      <c r="O61" s="47">
        <f t="shared" si="12"/>
        <v>1.174039713886671</v>
      </c>
      <c r="P61" s="9"/>
    </row>
    <row r="62" spans="1:16" ht="15">
      <c r="A62" s="12"/>
      <c r="B62" s="44">
        <v>691</v>
      </c>
      <c r="C62" s="20" t="s">
        <v>92</v>
      </c>
      <c r="D62" s="46">
        <v>184011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184011</v>
      </c>
      <c r="O62" s="47">
        <f t="shared" si="12"/>
        <v>0.43338821019013773</v>
      </c>
      <c r="P62" s="9"/>
    </row>
    <row r="63" spans="1:16" ht="15">
      <c r="A63" s="12"/>
      <c r="B63" s="44">
        <v>711</v>
      </c>
      <c r="C63" s="20" t="s">
        <v>77</v>
      </c>
      <c r="D63" s="46">
        <v>4545705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4545705</v>
      </c>
      <c r="O63" s="47">
        <f t="shared" si="12"/>
        <v>10.706180358795724</v>
      </c>
      <c r="P63" s="9"/>
    </row>
    <row r="64" spans="1:16" ht="15">
      <c r="A64" s="12"/>
      <c r="B64" s="44">
        <v>713</v>
      </c>
      <c r="C64" s="20" t="s">
        <v>78</v>
      </c>
      <c r="D64" s="46">
        <v>1482407</v>
      </c>
      <c r="E64" s="46">
        <v>838515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2320922</v>
      </c>
      <c r="O64" s="47">
        <f t="shared" si="12"/>
        <v>5.466304903353141</v>
      </c>
      <c r="P64" s="9"/>
    </row>
    <row r="65" spans="1:16" ht="15">
      <c r="A65" s="12"/>
      <c r="B65" s="44">
        <v>714</v>
      </c>
      <c r="C65" s="20" t="s">
        <v>79</v>
      </c>
      <c r="D65" s="46">
        <v>131250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1121956</v>
      </c>
      <c r="N65" s="46">
        <f t="shared" si="17"/>
        <v>1253206</v>
      </c>
      <c r="O65" s="47">
        <f t="shared" si="12"/>
        <v>2.9515882492869543</v>
      </c>
      <c r="P65" s="9"/>
    </row>
    <row r="66" spans="1:16" ht="15">
      <c r="A66" s="12"/>
      <c r="B66" s="44">
        <v>715</v>
      </c>
      <c r="C66" s="20" t="s">
        <v>80</v>
      </c>
      <c r="D66" s="46">
        <v>330808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aca="true" t="shared" si="18" ref="N66:N71">SUM(D66:M66)</f>
        <v>330808</v>
      </c>
      <c r="O66" s="47">
        <f t="shared" si="12"/>
        <v>0.7791288946670529</v>
      </c>
      <c r="P66" s="9"/>
    </row>
    <row r="67" spans="1:16" ht="15">
      <c r="A67" s="12"/>
      <c r="B67" s="44">
        <v>724</v>
      </c>
      <c r="C67" s="20" t="s">
        <v>81</v>
      </c>
      <c r="D67" s="46">
        <v>1584259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1584259</v>
      </c>
      <c r="O67" s="47">
        <f t="shared" si="12"/>
        <v>3.73129417528092</v>
      </c>
      <c r="P67" s="9"/>
    </row>
    <row r="68" spans="1:16" ht="15">
      <c r="A68" s="12"/>
      <c r="B68" s="44">
        <v>741</v>
      </c>
      <c r="C68" s="20" t="s">
        <v>93</v>
      </c>
      <c r="D68" s="46">
        <v>1841336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1841336</v>
      </c>
      <c r="O68" s="47">
        <f t="shared" si="12"/>
        <v>4.336769613765847</v>
      </c>
      <c r="P68" s="9"/>
    </row>
    <row r="69" spans="1:16" ht="15">
      <c r="A69" s="12"/>
      <c r="B69" s="44">
        <v>744</v>
      </c>
      <c r="C69" s="20" t="s">
        <v>83</v>
      </c>
      <c r="D69" s="46">
        <v>608468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608468</v>
      </c>
      <c r="O69" s="47">
        <f>(N69/O$74)</f>
        <v>1.433082030302388</v>
      </c>
      <c r="P69" s="9"/>
    </row>
    <row r="70" spans="1:16" ht="15">
      <c r="A70" s="12"/>
      <c r="B70" s="44">
        <v>759</v>
      </c>
      <c r="C70" s="20" t="s">
        <v>84</v>
      </c>
      <c r="D70" s="46">
        <v>38800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38800</v>
      </c>
      <c r="O70" s="47">
        <f>(N70/O$74)</f>
        <v>0.09138292034376935</v>
      </c>
      <c r="P70" s="9"/>
    </row>
    <row r="71" spans="1:16" ht="15.75" thickBot="1">
      <c r="A71" s="12"/>
      <c r="B71" s="44">
        <v>764</v>
      </c>
      <c r="C71" s="20" t="s">
        <v>85</v>
      </c>
      <c r="D71" s="46">
        <v>913971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913971</v>
      </c>
      <c r="O71" s="47">
        <f>(N71/O$74)</f>
        <v>2.1526118322040007</v>
      </c>
      <c r="P71" s="9"/>
    </row>
    <row r="72" spans="1:119" ht="16.5" thickBot="1">
      <c r="A72" s="14" t="s">
        <v>10</v>
      </c>
      <c r="B72" s="23"/>
      <c r="C72" s="22"/>
      <c r="D72" s="15">
        <f aca="true" t="shared" si="19" ref="D72:M72">SUM(D5,D14,D22,D28,D32,D36,D39,D43,D46)</f>
        <v>200296062</v>
      </c>
      <c r="E72" s="15">
        <f t="shared" si="19"/>
        <v>166348600</v>
      </c>
      <c r="F72" s="15">
        <f t="shared" si="19"/>
        <v>12649709</v>
      </c>
      <c r="G72" s="15">
        <f t="shared" si="19"/>
        <v>978187</v>
      </c>
      <c r="H72" s="15">
        <f t="shared" si="19"/>
        <v>0</v>
      </c>
      <c r="I72" s="15">
        <f t="shared" si="19"/>
        <v>59430252</v>
      </c>
      <c r="J72" s="15">
        <f t="shared" si="19"/>
        <v>18905676</v>
      </c>
      <c r="K72" s="15">
        <f t="shared" si="19"/>
        <v>0</v>
      </c>
      <c r="L72" s="15">
        <f t="shared" si="19"/>
        <v>0</v>
      </c>
      <c r="M72" s="15">
        <f t="shared" si="19"/>
        <v>1837710</v>
      </c>
      <c r="N72" s="15">
        <f>SUM(D72:M72)</f>
        <v>460446196</v>
      </c>
      <c r="O72" s="37">
        <f>(N72/O$74)</f>
        <v>1084.4566508159694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5" ht="15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5" ht="15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8" t="s">
        <v>94</v>
      </c>
      <c r="M74" s="48"/>
      <c r="N74" s="48"/>
      <c r="O74" s="41">
        <v>424587</v>
      </c>
    </row>
    <row r="75" spans="1:15" ht="15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5" ht="15.75" thickBot="1">
      <c r="A76" s="52" t="s">
        <v>95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sheetProtection/>
  <mergeCells count="10">
    <mergeCell ref="A76:O76"/>
    <mergeCell ref="L74:N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43879482</v>
      </c>
      <c r="E5" s="26">
        <f t="shared" si="0"/>
        <v>46279</v>
      </c>
      <c r="F5" s="26">
        <f t="shared" si="0"/>
        <v>32969129</v>
      </c>
      <c r="G5" s="26">
        <f t="shared" si="0"/>
        <v>40451</v>
      </c>
      <c r="H5" s="26">
        <f t="shared" si="0"/>
        <v>0</v>
      </c>
      <c r="I5" s="26">
        <f t="shared" si="0"/>
        <v>9953758</v>
      </c>
      <c r="J5" s="26">
        <f t="shared" si="0"/>
        <v>15477555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102366654</v>
      </c>
      <c r="O5" s="32">
        <f aca="true" t="shared" si="1" ref="O5:O36">(N5/O$73)</f>
        <v>242.16298809135168</v>
      </c>
      <c r="P5" s="6"/>
    </row>
    <row r="6" spans="1:16" ht="15">
      <c r="A6" s="12"/>
      <c r="B6" s="44">
        <v>511</v>
      </c>
      <c r="C6" s="20" t="s">
        <v>20</v>
      </c>
      <c r="D6" s="46">
        <v>537099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537099</v>
      </c>
      <c r="O6" s="47">
        <f t="shared" si="1"/>
        <v>1.2705846450825373</v>
      </c>
      <c r="P6" s="9"/>
    </row>
    <row r="7" spans="1:16" ht="15">
      <c r="A7" s="12"/>
      <c r="B7" s="44">
        <v>512</v>
      </c>
      <c r="C7" s="20" t="s">
        <v>21</v>
      </c>
      <c r="D7" s="46">
        <v>895514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895514</v>
      </c>
      <c r="O7" s="47">
        <f t="shared" si="1"/>
        <v>2.1184666846455555</v>
      </c>
      <c r="P7" s="9"/>
    </row>
    <row r="8" spans="1:16" ht="15">
      <c r="A8" s="12"/>
      <c r="B8" s="44">
        <v>513</v>
      </c>
      <c r="C8" s="20" t="s">
        <v>22</v>
      </c>
      <c r="D8" s="46">
        <v>3461319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3461319</v>
      </c>
      <c r="O8" s="47">
        <f t="shared" si="1"/>
        <v>8.188246064752388</v>
      </c>
      <c r="P8" s="9"/>
    </row>
    <row r="9" spans="1:16" ht="15">
      <c r="A9" s="12"/>
      <c r="B9" s="44">
        <v>514</v>
      </c>
      <c r="C9" s="20" t="s">
        <v>23</v>
      </c>
      <c r="D9" s="46">
        <v>1194015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1194015</v>
      </c>
      <c r="O9" s="47">
        <f t="shared" si="1"/>
        <v>2.82461357216868</v>
      </c>
      <c r="P9" s="9"/>
    </row>
    <row r="10" spans="1:16" ht="15">
      <c r="A10" s="12"/>
      <c r="B10" s="44">
        <v>515</v>
      </c>
      <c r="C10" s="20" t="s">
        <v>24</v>
      </c>
      <c r="D10" s="46">
        <v>3292877</v>
      </c>
      <c r="E10" s="46">
        <v>8993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3301870</v>
      </c>
      <c r="O10" s="47">
        <f t="shared" si="1"/>
        <v>7.811046607904087</v>
      </c>
      <c r="P10" s="9"/>
    </row>
    <row r="11" spans="1:16" ht="15">
      <c r="A11" s="12"/>
      <c r="B11" s="44">
        <v>516</v>
      </c>
      <c r="C11" s="20" t="s">
        <v>88</v>
      </c>
      <c r="D11" s="46">
        <v>3198052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3198052</v>
      </c>
      <c r="O11" s="47">
        <f t="shared" si="1"/>
        <v>7.565450252887268</v>
      </c>
      <c r="P11" s="9"/>
    </row>
    <row r="12" spans="1:16" ht="15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32969129</v>
      </c>
      <c r="G12" s="46">
        <v>0</v>
      </c>
      <c r="H12" s="46">
        <v>0</v>
      </c>
      <c r="I12" s="46">
        <v>9953758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42922887</v>
      </c>
      <c r="O12" s="47">
        <f t="shared" si="1"/>
        <v>101.54023959235235</v>
      </c>
      <c r="P12" s="9"/>
    </row>
    <row r="13" spans="1:16" ht="15">
      <c r="A13" s="12"/>
      <c r="B13" s="44">
        <v>519</v>
      </c>
      <c r="C13" s="20" t="s">
        <v>26</v>
      </c>
      <c r="D13" s="46">
        <v>31300606</v>
      </c>
      <c r="E13" s="46">
        <v>37286</v>
      </c>
      <c r="F13" s="46">
        <v>0</v>
      </c>
      <c r="G13" s="46">
        <v>40451</v>
      </c>
      <c r="H13" s="46">
        <v>0</v>
      </c>
      <c r="I13" s="46">
        <v>0</v>
      </c>
      <c r="J13" s="46">
        <v>15477555</v>
      </c>
      <c r="K13" s="46">
        <v>0</v>
      </c>
      <c r="L13" s="46">
        <v>0</v>
      </c>
      <c r="M13" s="46">
        <v>0</v>
      </c>
      <c r="N13" s="46">
        <f t="shared" si="2"/>
        <v>46855898</v>
      </c>
      <c r="O13" s="47">
        <f t="shared" si="1"/>
        <v>110.84434067155881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SUM(D15:D21)</f>
        <v>100920069</v>
      </c>
      <c r="E14" s="31">
        <f t="shared" si="3"/>
        <v>54219635</v>
      </c>
      <c r="F14" s="31">
        <f t="shared" si="3"/>
        <v>0</v>
      </c>
      <c r="G14" s="31">
        <f t="shared" si="3"/>
        <v>12761264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167900968</v>
      </c>
      <c r="O14" s="43">
        <f t="shared" si="1"/>
        <v>397.19379822955256</v>
      </c>
      <c r="P14" s="10"/>
    </row>
    <row r="15" spans="1:16" ht="15">
      <c r="A15" s="12"/>
      <c r="B15" s="44">
        <v>521</v>
      </c>
      <c r="C15" s="20" t="s">
        <v>28</v>
      </c>
      <c r="D15" s="46">
        <v>65177839</v>
      </c>
      <c r="E15" s="46">
        <v>471113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65648952</v>
      </c>
      <c r="O15" s="47">
        <f t="shared" si="1"/>
        <v>155.30200275360878</v>
      </c>
      <c r="P15" s="9"/>
    </row>
    <row r="16" spans="1:16" ht="15">
      <c r="A16" s="12"/>
      <c r="B16" s="44">
        <v>522</v>
      </c>
      <c r="C16" s="20" t="s">
        <v>29</v>
      </c>
      <c r="D16" s="46">
        <v>342166</v>
      </c>
      <c r="E16" s="46">
        <v>45649842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1">SUM(D16:M16)</f>
        <v>45992008</v>
      </c>
      <c r="O16" s="47">
        <f t="shared" si="1"/>
        <v>108.80068509029661</v>
      </c>
      <c r="P16" s="9"/>
    </row>
    <row r="17" spans="1:16" ht="15">
      <c r="A17" s="12"/>
      <c r="B17" s="44">
        <v>523</v>
      </c>
      <c r="C17" s="20" t="s">
        <v>30</v>
      </c>
      <c r="D17" s="46">
        <v>31604042</v>
      </c>
      <c r="E17" s="46">
        <v>0</v>
      </c>
      <c r="F17" s="46">
        <v>0</v>
      </c>
      <c r="G17" s="46">
        <v>12761264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44365306</v>
      </c>
      <c r="O17" s="47">
        <f t="shared" si="1"/>
        <v>104.9524884201761</v>
      </c>
      <c r="P17" s="9"/>
    </row>
    <row r="18" spans="1:16" ht="15">
      <c r="A18" s="12"/>
      <c r="B18" s="44">
        <v>524</v>
      </c>
      <c r="C18" s="20" t="s">
        <v>31</v>
      </c>
      <c r="D18" s="46">
        <v>117622</v>
      </c>
      <c r="E18" s="46">
        <v>2384018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2501640</v>
      </c>
      <c r="O18" s="47">
        <f t="shared" si="1"/>
        <v>5.917987878443785</v>
      </c>
      <c r="P18" s="9"/>
    </row>
    <row r="19" spans="1:16" ht="15">
      <c r="A19" s="12"/>
      <c r="B19" s="44">
        <v>525</v>
      </c>
      <c r="C19" s="20" t="s">
        <v>32</v>
      </c>
      <c r="D19" s="46">
        <v>3029076</v>
      </c>
      <c r="E19" s="46">
        <v>5115498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8144574</v>
      </c>
      <c r="O19" s="47">
        <f t="shared" si="1"/>
        <v>19.267156827956224</v>
      </c>
      <c r="P19" s="9"/>
    </row>
    <row r="20" spans="1:16" ht="15">
      <c r="A20" s="12"/>
      <c r="B20" s="44">
        <v>527</v>
      </c>
      <c r="C20" s="20" t="s">
        <v>33</v>
      </c>
      <c r="D20" s="46">
        <v>561600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561600</v>
      </c>
      <c r="O20" s="47">
        <f t="shared" si="1"/>
        <v>1.328545271315629</v>
      </c>
      <c r="P20" s="9"/>
    </row>
    <row r="21" spans="1:16" ht="15">
      <c r="A21" s="12"/>
      <c r="B21" s="44">
        <v>529</v>
      </c>
      <c r="C21" s="20" t="s">
        <v>34</v>
      </c>
      <c r="D21" s="46">
        <v>87724</v>
      </c>
      <c r="E21" s="46">
        <v>599164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686888</v>
      </c>
      <c r="O21" s="47">
        <f t="shared" si="1"/>
        <v>1.6249319877554302</v>
      </c>
      <c r="P21" s="9"/>
    </row>
    <row r="22" spans="1:16" ht="15.75">
      <c r="A22" s="28" t="s">
        <v>35</v>
      </c>
      <c r="B22" s="29"/>
      <c r="C22" s="30"/>
      <c r="D22" s="31">
        <f aca="true" t="shared" si="5" ref="D22:M22">SUM(D23:D27)</f>
        <v>4388052</v>
      </c>
      <c r="E22" s="31">
        <f t="shared" si="5"/>
        <v>16039087</v>
      </c>
      <c r="F22" s="31">
        <f t="shared" si="5"/>
        <v>0</v>
      </c>
      <c r="G22" s="31">
        <f t="shared" si="5"/>
        <v>1334</v>
      </c>
      <c r="H22" s="31">
        <f t="shared" si="5"/>
        <v>0</v>
      </c>
      <c r="I22" s="31">
        <f t="shared" si="5"/>
        <v>48453397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aca="true" t="shared" si="6" ref="N22:N27">SUM(D22:M22)</f>
        <v>68881870</v>
      </c>
      <c r="O22" s="43">
        <f t="shared" si="1"/>
        <v>162.94993352542357</v>
      </c>
      <c r="P22" s="10"/>
    </row>
    <row r="23" spans="1:16" ht="15">
      <c r="A23" s="12"/>
      <c r="B23" s="44">
        <v>534</v>
      </c>
      <c r="C23" s="20" t="s">
        <v>36</v>
      </c>
      <c r="D23" s="46">
        <v>0</v>
      </c>
      <c r="E23" s="46">
        <v>12328751</v>
      </c>
      <c r="F23" s="46">
        <v>0</v>
      </c>
      <c r="G23" s="46">
        <v>0</v>
      </c>
      <c r="H23" s="46">
        <v>0</v>
      </c>
      <c r="I23" s="46">
        <v>11893490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24222241</v>
      </c>
      <c r="O23" s="47">
        <f t="shared" si="1"/>
        <v>57.30118187538737</v>
      </c>
      <c r="P23" s="9"/>
    </row>
    <row r="24" spans="1:16" ht="15">
      <c r="A24" s="12"/>
      <c r="B24" s="44">
        <v>536</v>
      </c>
      <c r="C24" s="20" t="s">
        <v>37</v>
      </c>
      <c r="D24" s="46">
        <v>0</v>
      </c>
      <c r="E24" s="46">
        <v>175254</v>
      </c>
      <c r="F24" s="46">
        <v>0</v>
      </c>
      <c r="G24" s="46">
        <v>0</v>
      </c>
      <c r="H24" s="46">
        <v>0</v>
      </c>
      <c r="I24" s="46">
        <v>36559907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36735161</v>
      </c>
      <c r="O24" s="47">
        <f t="shared" si="1"/>
        <v>86.90228710393217</v>
      </c>
      <c r="P24" s="9"/>
    </row>
    <row r="25" spans="1:16" ht="15">
      <c r="A25" s="12"/>
      <c r="B25" s="44">
        <v>537</v>
      </c>
      <c r="C25" s="20" t="s">
        <v>38</v>
      </c>
      <c r="D25" s="46">
        <v>535</v>
      </c>
      <c r="E25" s="46">
        <v>255573</v>
      </c>
      <c r="F25" s="46">
        <v>0</v>
      </c>
      <c r="G25" s="46">
        <v>1334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257442</v>
      </c>
      <c r="O25" s="47">
        <f t="shared" si="1"/>
        <v>0.6090159397044839</v>
      </c>
      <c r="P25" s="9"/>
    </row>
    <row r="26" spans="1:16" ht="15">
      <c r="A26" s="12"/>
      <c r="B26" s="44">
        <v>538</v>
      </c>
      <c r="C26" s="20" t="s">
        <v>39</v>
      </c>
      <c r="D26" s="46">
        <v>4375044</v>
      </c>
      <c r="E26" s="46">
        <v>2056789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6431833</v>
      </c>
      <c r="O26" s="47">
        <f t="shared" si="1"/>
        <v>15.215422574860781</v>
      </c>
      <c r="P26" s="9"/>
    </row>
    <row r="27" spans="1:16" ht="15">
      <c r="A27" s="12"/>
      <c r="B27" s="44">
        <v>539</v>
      </c>
      <c r="C27" s="20" t="s">
        <v>40</v>
      </c>
      <c r="D27" s="46">
        <v>12473</v>
      </c>
      <c r="E27" s="46">
        <v>1222720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1235193</v>
      </c>
      <c r="O27" s="47">
        <f t="shared" si="1"/>
        <v>2.9220260315387563</v>
      </c>
      <c r="P27" s="9"/>
    </row>
    <row r="28" spans="1:16" ht="15.75">
      <c r="A28" s="28" t="s">
        <v>41</v>
      </c>
      <c r="B28" s="29"/>
      <c r="C28" s="30"/>
      <c r="D28" s="31">
        <f aca="true" t="shared" si="7" ref="D28:M28">SUM(D29:D31)</f>
        <v>1026971</v>
      </c>
      <c r="E28" s="31">
        <f t="shared" si="7"/>
        <v>59523238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169451</v>
      </c>
      <c r="N28" s="31">
        <f aca="true" t="shared" si="8" ref="N28:N36">SUM(D28:M28)</f>
        <v>60719660</v>
      </c>
      <c r="O28" s="43">
        <f t="shared" si="1"/>
        <v>143.64105621241583</v>
      </c>
      <c r="P28" s="10"/>
    </row>
    <row r="29" spans="1:16" ht="15">
      <c r="A29" s="12"/>
      <c r="B29" s="44">
        <v>541</v>
      </c>
      <c r="C29" s="20" t="s">
        <v>42</v>
      </c>
      <c r="D29" s="46">
        <v>1025503</v>
      </c>
      <c r="E29" s="46">
        <v>55131898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56157401</v>
      </c>
      <c r="O29" s="47">
        <f t="shared" si="1"/>
        <v>132.8483788246538</v>
      </c>
      <c r="P29" s="9"/>
    </row>
    <row r="30" spans="1:16" ht="15">
      <c r="A30" s="12"/>
      <c r="B30" s="44">
        <v>543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169451</v>
      </c>
      <c r="N30" s="46">
        <f t="shared" si="8"/>
        <v>169451</v>
      </c>
      <c r="O30" s="47">
        <f t="shared" si="1"/>
        <v>0.4008606210286763</v>
      </c>
      <c r="P30" s="9"/>
    </row>
    <row r="31" spans="1:16" ht="15">
      <c r="A31" s="12"/>
      <c r="B31" s="44">
        <v>544</v>
      </c>
      <c r="C31" s="20" t="s">
        <v>44</v>
      </c>
      <c r="D31" s="46">
        <v>1468</v>
      </c>
      <c r="E31" s="46">
        <v>4391340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4392808</v>
      </c>
      <c r="O31" s="47">
        <f t="shared" si="1"/>
        <v>10.391816766733378</v>
      </c>
      <c r="P31" s="9"/>
    </row>
    <row r="32" spans="1:16" ht="15.75">
      <c r="A32" s="28" t="s">
        <v>45</v>
      </c>
      <c r="B32" s="29"/>
      <c r="C32" s="30"/>
      <c r="D32" s="31">
        <f aca="true" t="shared" si="9" ref="D32:M32">SUM(D33:D35)</f>
        <v>1059330</v>
      </c>
      <c r="E32" s="31">
        <f t="shared" si="9"/>
        <v>3250032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4309362</v>
      </c>
      <c r="O32" s="43">
        <f t="shared" si="1"/>
        <v>10.1944132968078</v>
      </c>
      <c r="P32" s="10"/>
    </row>
    <row r="33" spans="1:16" ht="15">
      <c r="A33" s="13"/>
      <c r="B33" s="45">
        <v>552</v>
      </c>
      <c r="C33" s="21" t="s">
        <v>46</v>
      </c>
      <c r="D33" s="46">
        <v>850233</v>
      </c>
      <c r="E33" s="46">
        <v>3216302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4066535</v>
      </c>
      <c r="O33" s="47">
        <f t="shared" si="1"/>
        <v>9.619971233777601</v>
      </c>
      <c r="P33" s="9"/>
    </row>
    <row r="34" spans="1:16" ht="15">
      <c r="A34" s="13"/>
      <c r="B34" s="45">
        <v>553</v>
      </c>
      <c r="C34" s="21" t="s">
        <v>47</v>
      </c>
      <c r="D34" s="46">
        <v>209097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209097</v>
      </c>
      <c r="O34" s="47">
        <f t="shared" si="1"/>
        <v>0.49464891487942314</v>
      </c>
      <c r="P34" s="9"/>
    </row>
    <row r="35" spans="1:16" ht="15">
      <c r="A35" s="13"/>
      <c r="B35" s="45">
        <v>554</v>
      </c>
      <c r="C35" s="21" t="s">
        <v>48</v>
      </c>
      <c r="D35" s="46">
        <v>0</v>
      </c>
      <c r="E35" s="46">
        <v>33730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33730</v>
      </c>
      <c r="O35" s="47">
        <f t="shared" si="1"/>
        <v>0.07979314815077664</v>
      </c>
      <c r="P35" s="9"/>
    </row>
    <row r="36" spans="1:16" ht="15.75">
      <c r="A36" s="28" t="s">
        <v>50</v>
      </c>
      <c r="B36" s="29"/>
      <c r="C36" s="30"/>
      <c r="D36" s="31">
        <f aca="true" t="shared" si="10" ref="D36:M36">SUM(D37:D38)</f>
        <v>8636897</v>
      </c>
      <c r="E36" s="31">
        <f t="shared" si="10"/>
        <v>11644427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20281324</v>
      </c>
      <c r="O36" s="43">
        <f t="shared" si="1"/>
        <v>47.97837802033507</v>
      </c>
      <c r="P36" s="10"/>
    </row>
    <row r="37" spans="1:16" ht="15">
      <c r="A37" s="12"/>
      <c r="B37" s="44">
        <v>562</v>
      </c>
      <c r="C37" s="20" t="s">
        <v>51</v>
      </c>
      <c r="D37" s="46">
        <v>6941462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11" ref="N37:N42">SUM(D37:M37)</f>
        <v>6941462</v>
      </c>
      <c r="O37" s="47">
        <f aca="true" t="shared" si="12" ref="O37:O68">(N37/O$73)</f>
        <v>16.42102299878406</v>
      </c>
      <c r="P37" s="9"/>
    </row>
    <row r="38" spans="1:16" ht="15">
      <c r="A38" s="12"/>
      <c r="B38" s="44">
        <v>564</v>
      </c>
      <c r="C38" s="20" t="s">
        <v>52</v>
      </c>
      <c r="D38" s="46">
        <v>1695435</v>
      </c>
      <c r="E38" s="46">
        <v>11644427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13339862</v>
      </c>
      <c r="O38" s="47">
        <f t="shared" si="12"/>
        <v>31.55735502155101</v>
      </c>
      <c r="P38" s="9"/>
    </row>
    <row r="39" spans="1:16" ht="15.75">
      <c r="A39" s="28" t="s">
        <v>54</v>
      </c>
      <c r="B39" s="29"/>
      <c r="C39" s="30"/>
      <c r="D39" s="31">
        <f aca="true" t="shared" si="13" ref="D39:M39">SUM(D40:D42)</f>
        <v>11915907</v>
      </c>
      <c r="E39" s="31">
        <f t="shared" si="13"/>
        <v>275053</v>
      </c>
      <c r="F39" s="31">
        <f t="shared" si="13"/>
        <v>0</v>
      </c>
      <c r="G39" s="31">
        <f t="shared" si="13"/>
        <v>196654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>SUM(D39:M39)</f>
        <v>12387614</v>
      </c>
      <c r="O39" s="43">
        <f t="shared" si="12"/>
        <v>29.30467593052579</v>
      </c>
      <c r="P39" s="9"/>
    </row>
    <row r="40" spans="1:16" ht="15">
      <c r="A40" s="12"/>
      <c r="B40" s="44">
        <v>571</v>
      </c>
      <c r="C40" s="20" t="s">
        <v>55</v>
      </c>
      <c r="D40" s="46">
        <v>6149509</v>
      </c>
      <c r="E40" s="46">
        <v>57067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6206576</v>
      </c>
      <c r="O40" s="47">
        <f t="shared" si="12"/>
        <v>14.682544864424983</v>
      </c>
      <c r="P40" s="9"/>
    </row>
    <row r="41" spans="1:16" ht="15">
      <c r="A41" s="12"/>
      <c r="B41" s="44">
        <v>572</v>
      </c>
      <c r="C41" s="20" t="s">
        <v>56</v>
      </c>
      <c r="D41" s="46">
        <v>5219868</v>
      </c>
      <c r="E41" s="46">
        <v>217986</v>
      </c>
      <c r="F41" s="46">
        <v>0</v>
      </c>
      <c r="G41" s="46">
        <v>196654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5634508</v>
      </c>
      <c r="O41" s="47">
        <f t="shared" si="12"/>
        <v>13.329236039156127</v>
      </c>
      <c r="P41" s="9"/>
    </row>
    <row r="42" spans="1:16" ht="15">
      <c r="A42" s="12"/>
      <c r="B42" s="44">
        <v>579</v>
      </c>
      <c r="C42" s="20" t="s">
        <v>57</v>
      </c>
      <c r="D42" s="46">
        <v>546530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546530</v>
      </c>
      <c r="O42" s="47">
        <f t="shared" si="12"/>
        <v>1.292895026944677</v>
      </c>
      <c r="P42" s="9"/>
    </row>
    <row r="43" spans="1:16" ht="15.75">
      <c r="A43" s="28" t="s">
        <v>82</v>
      </c>
      <c r="B43" s="29"/>
      <c r="C43" s="30"/>
      <c r="D43" s="31">
        <f aca="true" t="shared" si="14" ref="D43:M43">SUM(D44:D45)</f>
        <v>10460390</v>
      </c>
      <c r="E43" s="31">
        <f t="shared" si="14"/>
        <v>3162482</v>
      </c>
      <c r="F43" s="31">
        <f t="shared" si="14"/>
        <v>0</v>
      </c>
      <c r="G43" s="31">
        <f t="shared" si="14"/>
        <v>0</v>
      </c>
      <c r="H43" s="31">
        <f t="shared" si="14"/>
        <v>0</v>
      </c>
      <c r="I43" s="31">
        <f t="shared" si="14"/>
        <v>2000000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800000</v>
      </c>
      <c r="N43" s="31">
        <f>SUM(D43:M43)</f>
        <v>16422872</v>
      </c>
      <c r="O43" s="43">
        <f t="shared" si="12"/>
        <v>38.85065693914146</v>
      </c>
      <c r="P43" s="9"/>
    </row>
    <row r="44" spans="1:16" ht="15">
      <c r="A44" s="12"/>
      <c r="B44" s="44">
        <v>581</v>
      </c>
      <c r="C44" s="20" t="s">
        <v>58</v>
      </c>
      <c r="D44" s="46">
        <v>10460390</v>
      </c>
      <c r="E44" s="46">
        <v>3162482</v>
      </c>
      <c r="F44" s="46">
        <v>0</v>
      </c>
      <c r="G44" s="46">
        <v>0</v>
      </c>
      <c r="H44" s="46">
        <v>0</v>
      </c>
      <c r="I44" s="46">
        <v>2000000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15622872</v>
      </c>
      <c r="O44" s="47">
        <f t="shared" si="12"/>
        <v>36.958142307637715</v>
      </c>
      <c r="P44" s="9"/>
    </row>
    <row r="45" spans="1:16" ht="15">
      <c r="A45" s="12"/>
      <c r="B45" s="44">
        <v>590</v>
      </c>
      <c r="C45" s="20" t="s">
        <v>59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800000</v>
      </c>
      <c r="N45" s="46">
        <f aca="true" t="shared" si="15" ref="N45:N50">SUM(D45:M45)</f>
        <v>800000</v>
      </c>
      <c r="O45" s="47">
        <f t="shared" si="12"/>
        <v>1.8925146315037449</v>
      </c>
      <c r="P45" s="9"/>
    </row>
    <row r="46" spans="1:16" ht="15.75">
      <c r="A46" s="28" t="s">
        <v>60</v>
      </c>
      <c r="B46" s="29"/>
      <c r="C46" s="30"/>
      <c r="D46" s="31">
        <f aca="true" t="shared" si="16" ref="D46:M46">SUM(D47:D70)</f>
        <v>20332528</v>
      </c>
      <c r="E46" s="31">
        <f t="shared" si="16"/>
        <v>0</v>
      </c>
      <c r="F46" s="31">
        <f t="shared" si="16"/>
        <v>0</v>
      </c>
      <c r="G46" s="31">
        <f t="shared" si="16"/>
        <v>0</v>
      </c>
      <c r="H46" s="31">
        <f t="shared" si="16"/>
        <v>0</v>
      </c>
      <c r="I46" s="31">
        <f t="shared" si="16"/>
        <v>0</v>
      </c>
      <c r="J46" s="31">
        <f t="shared" si="16"/>
        <v>0</v>
      </c>
      <c r="K46" s="31">
        <f t="shared" si="16"/>
        <v>0</v>
      </c>
      <c r="L46" s="31">
        <f t="shared" si="16"/>
        <v>0</v>
      </c>
      <c r="M46" s="31">
        <f t="shared" si="16"/>
        <v>1121438</v>
      </c>
      <c r="N46" s="31">
        <f>SUM(D46:M46)</f>
        <v>21453966</v>
      </c>
      <c r="O46" s="43">
        <f t="shared" si="12"/>
        <v>50.752430698479834</v>
      </c>
      <c r="P46" s="9"/>
    </row>
    <row r="47" spans="1:16" ht="15">
      <c r="A47" s="12"/>
      <c r="B47" s="44">
        <v>602</v>
      </c>
      <c r="C47" s="20" t="s">
        <v>61</v>
      </c>
      <c r="D47" s="46">
        <v>29858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29858</v>
      </c>
      <c r="O47" s="47">
        <f t="shared" si="12"/>
        <v>0.07063337733429852</v>
      </c>
      <c r="P47" s="9"/>
    </row>
    <row r="48" spans="1:16" ht="15">
      <c r="A48" s="12"/>
      <c r="B48" s="44">
        <v>603</v>
      </c>
      <c r="C48" s="20" t="s">
        <v>62</v>
      </c>
      <c r="D48" s="46">
        <v>2971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2971</v>
      </c>
      <c r="O48" s="47">
        <f t="shared" si="12"/>
        <v>0.007028326212747032</v>
      </c>
      <c r="P48" s="9"/>
    </row>
    <row r="49" spans="1:16" ht="15">
      <c r="A49" s="12"/>
      <c r="B49" s="44">
        <v>604</v>
      </c>
      <c r="C49" s="20" t="s">
        <v>63</v>
      </c>
      <c r="D49" s="46">
        <v>2381457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2381457</v>
      </c>
      <c r="O49" s="47">
        <f t="shared" si="12"/>
        <v>5.633677770996267</v>
      </c>
      <c r="P49" s="9"/>
    </row>
    <row r="50" spans="1:16" ht="15">
      <c r="A50" s="12"/>
      <c r="B50" s="44">
        <v>608</v>
      </c>
      <c r="C50" s="20" t="s">
        <v>65</v>
      </c>
      <c r="D50" s="46">
        <v>101568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101568</v>
      </c>
      <c r="O50" s="47">
        <f t="shared" si="12"/>
        <v>0.24027365761571545</v>
      </c>
      <c r="P50" s="9"/>
    </row>
    <row r="51" spans="1:16" ht="15">
      <c r="A51" s="12"/>
      <c r="B51" s="44">
        <v>609</v>
      </c>
      <c r="C51" s="20" t="s">
        <v>89</v>
      </c>
      <c r="D51" s="46">
        <v>2575511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2575511</v>
      </c>
      <c r="O51" s="47">
        <f t="shared" si="12"/>
        <v>6.092740313873551</v>
      </c>
      <c r="P51" s="9"/>
    </row>
    <row r="52" spans="1:16" ht="15">
      <c r="A52" s="12"/>
      <c r="B52" s="44">
        <v>614</v>
      </c>
      <c r="C52" s="20" t="s">
        <v>66</v>
      </c>
      <c r="D52" s="46">
        <v>1042476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aca="true" t="shared" si="17" ref="N52:N65">SUM(D52:M52)</f>
        <v>1042476</v>
      </c>
      <c r="O52" s="47">
        <f t="shared" si="12"/>
        <v>2.4661263537393725</v>
      </c>
      <c r="P52" s="9"/>
    </row>
    <row r="53" spans="1:16" ht="15">
      <c r="A53" s="12"/>
      <c r="B53" s="44">
        <v>622</v>
      </c>
      <c r="C53" s="20" t="s">
        <v>67</v>
      </c>
      <c r="D53" s="46">
        <v>156368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7"/>
        <v>156368</v>
      </c>
      <c r="O53" s="47">
        <f t="shared" si="12"/>
        <v>0.36991090987372194</v>
      </c>
      <c r="P53" s="9"/>
    </row>
    <row r="54" spans="1:16" ht="15">
      <c r="A54" s="12"/>
      <c r="B54" s="44">
        <v>631</v>
      </c>
      <c r="C54" s="20" t="s">
        <v>68</v>
      </c>
      <c r="D54" s="46">
        <v>139901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139901</v>
      </c>
      <c r="O54" s="47">
        <f t="shared" si="12"/>
        <v>0.33095586182750675</v>
      </c>
      <c r="P54" s="9"/>
    </row>
    <row r="55" spans="1:16" ht="15">
      <c r="A55" s="12"/>
      <c r="B55" s="44">
        <v>634</v>
      </c>
      <c r="C55" s="20" t="s">
        <v>69</v>
      </c>
      <c r="D55" s="46">
        <v>945635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945635</v>
      </c>
      <c r="O55" s="47">
        <f t="shared" si="12"/>
        <v>2.2370350919525546</v>
      </c>
      <c r="P55" s="9"/>
    </row>
    <row r="56" spans="1:16" ht="15">
      <c r="A56" s="12"/>
      <c r="B56" s="44">
        <v>642</v>
      </c>
      <c r="C56" s="20" t="s">
        <v>70</v>
      </c>
      <c r="D56" s="46">
        <v>41453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41453</v>
      </c>
      <c r="O56" s="47">
        <f t="shared" si="12"/>
        <v>0.09806301127465591</v>
      </c>
      <c r="P56" s="9"/>
    </row>
    <row r="57" spans="1:16" ht="15">
      <c r="A57" s="12"/>
      <c r="B57" s="44">
        <v>654</v>
      </c>
      <c r="C57" s="20" t="s">
        <v>71</v>
      </c>
      <c r="D57" s="46">
        <v>1011647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1011647</v>
      </c>
      <c r="O57" s="47">
        <f t="shared" si="12"/>
        <v>2.393195936771086</v>
      </c>
      <c r="P57" s="9"/>
    </row>
    <row r="58" spans="1:16" ht="15">
      <c r="A58" s="12"/>
      <c r="B58" s="44">
        <v>674</v>
      </c>
      <c r="C58" s="20" t="s">
        <v>72</v>
      </c>
      <c r="D58" s="46">
        <v>365781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365781</v>
      </c>
      <c r="O58" s="47">
        <f t="shared" si="12"/>
        <v>0.8653073680325891</v>
      </c>
      <c r="P58" s="9"/>
    </row>
    <row r="59" spans="1:16" ht="15">
      <c r="A59" s="12"/>
      <c r="B59" s="44">
        <v>682</v>
      </c>
      <c r="C59" s="20" t="s">
        <v>73</v>
      </c>
      <c r="D59" s="46">
        <v>198032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198032</v>
      </c>
      <c r="O59" s="47">
        <f t="shared" si="12"/>
        <v>0.468473071882437</v>
      </c>
      <c r="P59" s="9"/>
    </row>
    <row r="60" spans="1:16" ht="15">
      <c r="A60" s="12"/>
      <c r="B60" s="44">
        <v>685</v>
      </c>
      <c r="C60" s="20" t="s">
        <v>74</v>
      </c>
      <c r="D60" s="46">
        <v>91050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91050</v>
      </c>
      <c r="O60" s="47">
        <f t="shared" si="12"/>
        <v>0.21539182149801997</v>
      </c>
      <c r="P60" s="9"/>
    </row>
    <row r="61" spans="1:16" ht="15">
      <c r="A61" s="12"/>
      <c r="B61" s="44">
        <v>689</v>
      </c>
      <c r="C61" s="20" t="s">
        <v>75</v>
      </c>
      <c r="D61" s="46">
        <v>510128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510128</v>
      </c>
      <c r="O61" s="47">
        <f t="shared" si="12"/>
        <v>1.206780879924678</v>
      </c>
      <c r="P61" s="9"/>
    </row>
    <row r="62" spans="1:16" ht="15">
      <c r="A62" s="12"/>
      <c r="B62" s="44">
        <v>694</v>
      </c>
      <c r="C62" s="20" t="s">
        <v>76</v>
      </c>
      <c r="D62" s="46">
        <v>178409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178409</v>
      </c>
      <c r="O62" s="47">
        <f t="shared" si="12"/>
        <v>0.4220520536149395</v>
      </c>
      <c r="P62" s="9"/>
    </row>
    <row r="63" spans="1:16" ht="15">
      <c r="A63" s="12"/>
      <c r="B63" s="44">
        <v>711</v>
      </c>
      <c r="C63" s="20" t="s">
        <v>77</v>
      </c>
      <c r="D63" s="46">
        <v>4533757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4533757</v>
      </c>
      <c r="O63" s="47">
        <f t="shared" si="12"/>
        <v>10.725251822728154</v>
      </c>
      <c r="P63" s="9"/>
    </row>
    <row r="64" spans="1:16" ht="15">
      <c r="A64" s="12"/>
      <c r="B64" s="44">
        <v>713</v>
      </c>
      <c r="C64" s="20" t="s">
        <v>78</v>
      </c>
      <c r="D64" s="46">
        <v>2387116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2387116</v>
      </c>
      <c r="O64" s="47">
        <f t="shared" si="12"/>
        <v>5.647064946370866</v>
      </c>
      <c r="P64" s="9"/>
    </row>
    <row r="65" spans="1:16" ht="15">
      <c r="A65" s="12"/>
      <c r="B65" s="44">
        <v>714</v>
      </c>
      <c r="C65" s="20" t="s">
        <v>79</v>
      </c>
      <c r="D65" s="46">
        <v>130753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1121438</v>
      </c>
      <c r="N65" s="46">
        <f t="shared" si="17"/>
        <v>1252191</v>
      </c>
      <c r="O65" s="47">
        <f t="shared" si="12"/>
        <v>2.962237236171632</v>
      </c>
      <c r="P65" s="9"/>
    </row>
    <row r="66" spans="1:16" ht="15">
      <c r="A66" s="12"/>
      <c r="B66" s="44">
        <v>715</v>
      </c>
      <c r="C66" s="20" t="s">
        <v>80</v>
      </c>
      <c r="D66" s="46">
        <v>330808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aca="true" t="shared" si="18" ref="N66:N71">SUM(D66:M66)</f>
        <v>330808</v>
      </c>
      <c r="O66" s="47">
        <f t="shared" si="12"/>
        <v>0.7825737252731135</v>
      </c>
      <c r="P66" s="9"/>
    </row>
    <row r="67" spans="1:16" ht="15">
      <c r="A67" s="12"/>
      <c r="B67" s="44">
        <v>724</v>
      </c>
      <c r="C67" s="20" t="s">
        <v>81</v>
      </c>
      <c r="D67" s="46">
        <v>1603401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1603401</v>
      </c>
      <c r="O67" s="47">
        <f t="shared" si="12"/>
        <v>3.79307481583467</v>
      </c>
      <c r="P67" s="9"/>
    </row>
    <row r="68" spans="1:16" ht="15">
      <c r="A68" s="12"/>
      <c r="B68" s="44">
        <v>744</v>
      </c>
      <c r="C68" s="20" t="s">
        <v>83</v>
      </c>
      <c r="D68" s="46">
        <v>648214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648214</v>
      </c>
      <c r="O68" s="47">
        <f t="shared" si="12"/>
        <v>1.5334430991819605</v>
      </c>
      <c r="P68" s="9"/>
    </row>
    <row r="69" spans="1:16" ht="15">
      <c r="A69" s="12"/>
      <c r="B69" s="44">
        <v>759</v>
      </c>
      <c r="C69" s="20" t="s">
        <v>84</v>
      </c>
      <c r="D69" s="46">
        <v>45442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45442</v>
      </c>
      <c r="O69" s="47">
        <f>(N69/O$73)</f>
        <v>0.10749956235599147</v>
      </c>
      <c r="P69" s="9"/>
    </row>
    <row r="70" spans="1:16" ht="15.75" thickBot="1">
      <c r="A70" s="12"/>
      <c r="B70" s="44">
        <v>764</v>
      </c>
      <c r="C70" s="20" t="s">
        <v>85</v>
      </c>
      <c r="D70" s="46">
        <v>880792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880792</v>
      </c>
      <c r="O70" s="47">
        <f>(N70/O$73)</f>
        <v>2.083639684139308</v>
      </c>
      <c r="P70" s="9"/>
    </row>
    <row r="71" spans="1:119" ht="16.5" thickBot="1">
      <c r="A71" s="14" t="s">
        <v>10</v>
      </c>
      <c r="B71" s="23"/>
      <c r="C71" s="22"/>
      <c r="D71" s="15">
        <f aca="true" t="shared" si="19" ref="D71:M71">SUM(D5,D14,D22,D28,D32,D36,D39,D43,D46)</f>
        <v>202619626</v>
      </c>
      <c r="E71" s="15">
        <f t="shared" si="19"/>
        <v>148160233</v>
      </c>
      <c r="F71" s="15">
        <f t="shared" si="19"/>
        <v>32969129</v>
      </c>
      <c r="G71" s="15">
        <f t="shared" si="19"/>
        <v>12999703</v>
      </c>
      <c r="H71" s="15">
        <f t="shared" si="19"/>
        <v>0</v>
      </c>
      <c r="I71" s="15">
        <f t="shared" si="19"/>
        <v>60407155</v>
      </c>
      <c r="J71" s="15">
        <f t="shared" si="19"/>
        <v>15477555</v>
      </c>
      <c r="K71" s="15">
        <f t="shared" si="19"/>
        <v>0</v>
      </c>
      <c r="L71" s="15">
        <f t="shared" si="19"/>
        <v>0</v>
      </c>
      <c r="M71" s="15">
        <f t="shared" si="19"/>
        <v>2090889</v>
      </c>
      <c r="N71" s="15">
        <f t="shared" si="18"/>
        <v>474724290</v>
      </c>
      <c r="O71" s="37">
        <f>(N71/O$73)</f>
        <v>1123.0283309440335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5" ht="15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5" ht="15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8" t="s">
        <v>90</v>
      </c>
      <c r="M73" s="48"/>
      <c r="N73" s="48"/>
      <c r="O73" s="41">
        <v>422718</v>
      </c>
    </row>
    <row r="74" spans="1:15" ht="15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5" ht="15.75" thickBot="1">
      <c r="A75" s="52" t="s">
        <v>95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sheetProtection/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57232323</v>
      </c>
      <c r="E5" s="26">
        <f t="shared" si="0"/>
        <v>1390190</v>
      </c>
      <c r="F5" s="26">
        <f t="shared" si="0"/>
        <v>12843570</v>
      </c>
      <c r="G5" s="26">
        <f t="shared" si="0"/>
        <v>24163275</v>
      </c>
      <c r="H5" s="26">
        <f t="shared" si="0"/>
        <v>0</v>
      </c>
      <c r="I5" s="26">
        <f t="shared" si="0"/>
        <v>10244103</v>
      </c>
      <c r="J5" s="26">
        <f t="shared" si="0"/>
        <v>5597155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111470616</v>
      </c>
      <c r="O5" s="32">
        <f aca="true" t="shared" si="1" ref="O5:O36">(N5/O$74)</f>
        <v>263.0519139416508</v>
      </c>
      <c r="P5" s="6"/>
    </row>
    <row r="6" spans="1:16" ht="15">
      <c r="A6" s="12"/>
      <c r="B6" s="44">
        <v>511</v>
      </c>
      <c r="C6" s="20" t="s">
        <v>20</v>
      </c>
      <c r="D6" s="46">
        <v>945900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945900</v>
      </c>
      <c r="O6" s="47">
        <f t="shared" si="1"/>
        <v>2.2321649805667843</v>
      </c>
      <c r="P6" s="9"/>
    </row>
    <row r="7" spans="1:16" ht="15">
      <c r="A7" s="12"/>
      <c r="B7" s="44">
        <v>512</v>
      </c>
      <c r="C7" s="20" t="s">
        <v>21</v>
      </c>
      <c r="D7" s="46">
        <v>1802718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1802718</v>
      </c>
      <c r="O7" s="47">
        <f t="shared" si="1"/>
        <v>4.254111417102646</v>
      </c>
      <c r="P7" s="9"/>
    </row>
    <row r="8" spans="1:16" ht="15">
      <c r="A8" s="12"/>
      <c r="B8" s="44">
        <v>513</v>
      </c>
      <c r="C8" s="20" t="s">
        <v>22</v>
      </c>
      <c r="D8" s="46">
        <v>3838724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3838724</v>
      </c>
      <c r="O8" s="47">
        <f t="shared" si="1"/>
        <v>9.058743295127655</v>
      </c>
      <c r="P8" s="9"/>
    </row>
    <row r="9" spans="1:16" ht="15">
      <c r="A9" s="12"/>
      <c r="B9" s="44">
        <v>514</v>
      </c>
      <c r="C9" s="20" t="s">
        <v>23</v>
      </c>
      <c r="D9" s="46">
        <v>1642457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1642457</v>
      </c>
      <c r="O9" s="47">
        <f t="shared" si="1"/>
        <v>3.8759223992882745</v>
      </c>
      <c r="P9" s="9"/>
    </row>
    <row r="10" spans="1:16" ht="15">
      <c r="A10" s="12"/>
      <c r="B10" s="44">
        <v>515</v>
      </c>
      <c r="C10" s="20" t="s">
        <v>24</v>
      </c>
      <c r="D10" s="46">
        <v>3565641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3565641</v>
      </c>
      <c r="O10" s="47">
        <f t="shared" si="1"/>
        <v>8.414313324318776</v>
      </c>
      <c r="P10" s="9"/>
    </row>
    <row r="11" spans="1:16" ht="15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12843570</v>
      </c>
      <c r="G11" s="46">
        <v>0</v>
      </c>
      <c r="H11" s="46">
        <v>0</v>
      </c>
      <c r="I11" s="46">
        <v>10244103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23087673</v>
      </c>
      <c r="O11" s="47">
        <f t="shared" si="1"/>
        <v>54.483026909162994</v>
      </c>
      <c r="P11" s="9"/>
    </row>
    <row r="12" spans="1:16" ht="15">
      <c r="A12" s="12"/>
      <c r="B12" s="44">
        <v>519</v>
      </c>
      <c r="C12" s="20" t="s">
        <v>26</v>
      </c>
      <c r="D12" s="46">
        <v>45436883</v>
      </c>
      <c r="E12" s="46">
        <v>1390190</v>
      </c>
      <c r="F12" s="46">
        <v>0</v>
      </c>
      <c r="G12" s="46">
        <v>24163275</v>
      </c>
      <c r="H12" s="46">
        <v>0</v>
      </c>
      <c r="I12" s="46">
        <v>0</v>
      </c>
      <c r="J12" s="46">
        <v>5597155</v>
      </c>
      <c r="K12" s="46">
        <v>0</v>
      </c>
      <c r="L12" s="46">
        <v>0</v>
      </c>
      <c r="M12" s="46">
        <v>0</v>
      </c>
      <c r="N12" s="46">
        <f t="shared" si="2"/>
        <v>76587503</v>
      </c>
      <c r="O12" s="47">
        <f t="shared" si="1"/>
        <v>180.73363161608367</v>
      </c>
      <c r="P12" s="9"/>
    </row>
    <row r="13" spans="1:16" ht="15.75">
      <c r="A13" s="28" t="s">
        <v>27</v>
      </c>
      <c r="B13" s="29"/>
      <c r="C13" s="30"/>
      <c r="D13" s="31">
        <f aca="true" t="shared" si="3" ref="D13:M13">SUM(D14:D20)</f>
        <v>104735403</v>
      </c>
      <c r="E13" s="31">
        <f t="shared" si="3"/>
        <v>52313753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157049156</v>
      </c>
      <c r="O13" s="43">
        <f t="shared" si="1"/>
        <v>370.6096059316734</v>
      </c>
      <c r="P13" s="10"/>
    </row>
    <row r="14" spans="1:16" ht="15">
      <c r="A14" s="12"/>
      <c r="B14" s="44">
        <v>521</v>
      </c>
      <c r="C14" s="20" t="s">
        <v>28</v>
      </c>
      <c r="D14" s="46">
        <v>68797492</v>
      </c>
      <c r="E14" s="46">
        <v>395619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69193111</v>
      </c>
      <c r="O14" s="47">
        <f t="shared" si="1"/>
        <v>163.28410960003208</v>
      </c>
      <c r="P14" s="9"/>
    </row>
    <row r="15" spans="1:16" ht="15">
      <c r="A15" s="12"/>
      <c r="B15" s="44">
        <v>522</v>
      </c>
      <c r="C15" s="20" t="s">
        <v>29</v>
      </c>
      <c r="D15" s="46">
        <v>12376</v>
      </c>
      <c r="E15" s="46">
        <v>43980725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0">SUM(D15:M15)</f>
        <v>43993101</v>
      </c>
      <c r="O15" s="47">
        <f t="shared" si="1"/>
        <v>103.81632248518615</v>
      </c>
      <c r="P15" s="9"/>
    </row>
    <row r="16" spans="1:16" ht="15">
      <c r="A16" s="12"/>
      <c r="B16" s="44">
        <v>523</v>
      </c>
      <c r="C16" s="20" t="s">
        <v>30</v>
      </c>
      <c r="D16" s="46">
        <v>30442153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30442153</v>
      </c>
      <c r="O16" s="47">
        <f t="shared" si="1"/>
        <v>71.83836331499744</v>
      </c>
      <c r="P16" s="9"/>
    </row>
    <row r="17" spans="1:16" ht="15">
      <c r="A17" s="12"/>
      <c r="B17" s="44">
        <v>524</v>
      </c>
      <c r="C17" s="20" t="s">
        <v>31</v>
      </c>
      <c r="D17" s="46">
        <v>106261</v>
      </c>
      <c r="E17" s="46">
        <v>2861246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2967507</v>
      </c>
      <c r="O17" s="47">
        <f t="shared" si="1"/>
        <v>7.002817639271378</v>
      </c>
      <c r="P17" s="9"/>
    </row>
    <row r="18" spans="1:16" ht="15">
      <c r="A18" s="12"/>
      <c r="B18" s="44">
        <v>525</v>
      </c>
      <c r="C18" s="20" t="s">
        <v>32</v>
      </c>
      <c r="D18" s="46">
        <v>2966706</v>
      </c>
      <c r="E18" s="46">
        <v>5076163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8042869</v>
      </c>
      <c r="O18" s="47">
        <f t="shared" si="1"/>
        <v>18.97981871771455</v>
      </c>
      <c r="P18" s="9"/>
    </row>
    <row r="19" spans="1:16" ht="15">
      <c r="A19" s="12"/>
      <c r="B19" s="44">
        <v>527</v>
      </c>
      <c r="C19" s="20" t="s">
        <v>33</v>
      </c>
      <c r="D19" s="46">
        <v>504000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504000</v>
      </c>
      <c r="O19" s="47">
        <f t="shared" si="1"/>
        <v>1.1893552703305417</v>
      </c>
      <c r="P19" s="9"/>
    </row>
    <row r="20" spans="1:16" ht="15">
      <c r="A20" s="12"/>
      <c r="B20" s="44">
        <v>529</v>
      </c>
      <c r="C20" s="20" t="s">
        <v>34</v>
      </c>
      <c r="D20" s="46">
        <v>1906415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1906415</v>
      </c>
      <c r="O20" s="47">
        <f t="shared" si="1"/>
        <v>4.498818904141269</v>
      </c>
      <c r="P20" s="9"/>
    </row>
    <row r="21" spans="1:16" ht="15.75">
      <c r="A21" s="28" t="s">
        <v>35</v>
      </c>
      <c r="B21" s="29"/>
      <c r="C21" s="30"/>
      <c r="D21" s="31">
        <f aca="true" t="shared" si="5" ref="D21:M21">SUM(D22:D26)</f>
        <v>4880129</v>
      </c>
      <c r="E21" s="31">
        <f t="shared" si="5"/>
        <v>19736386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49923816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aca="true" t="shared" si="6" ref="N21:N26">SUM(D21:M21)</f>
        <v>74540331</v>
      </c>
      <c r="O21" s="43">
        <f t="shared" si="1"/>
        <v>175.90264985522433</v>
      </c>
      <c r="P21" s="10"/>
    </row>
    <row r="22" spans="1:16" ht="15">
      <c r="A22" s="12"/>
      <c r="B22" s="44">
        <v>534</v>
      </c>
      <c r="C22" s="20" t="s">
        <v>36</v>
      </c>
      <c r="D22" s="46">
        <v>0</v>
      </c>
      <c r="E22" s="46">
        <v>11731575</v>
      </c>
      <c r="F22" s="46">
        <v>0</v>
      </c>
      <c r="G22" s="46">
        <v>0</v>
      </c>
      <c r="H22" s="46">
        <v>0</v>
      </c>
      <c r="I22" s="46">
        <v>11936052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23667627</v>
      </c>
      <c r="O22" s="47">
        <f t="shared" si="1"/>
        <v>55.85162085053061</v>
      </c>
      <c r="P22" s="9"/>
    </row>
    <row r="23" spans="1:16" ht="15">
      <c r="A23" s="12"/>
      <c r="B23" s="44">
        <v>536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37987764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37987764</v>
      </c>
      <c r="O23" s="47">
        <f t="shared" si="1"/>
        <v>89.644736748954</v>
      </c>
      <c r="P23" s="9"/>
    </row>
    <row r="24" spans="1:16" ht="15">
      <c r="A24" s="12"/>
      <c r="B24" s="44">
        <v>537</v>
      </c>
      <c r="C24" s="20" t="s">
        <v>38</v>
      </c>
      <c r="D24" s="46">
        <v>328946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328946</v>
      </c>
      <c r="O24" s="47">
        <f t="shared" si="1"/>
        <v>0.776257259432838</v>
      </c>
      <c r="P24" s="9"/>
    </row>
    <row r="25" spans="1:16" ht="15">
      <c r="A25" s="12"/>
      <c r="B25" s="44">
        <v>538</v>
      </c>
      <c r="C25" s="20" t="s">
        <v>39</v>
      </c>
      <c r="D25" s="46">
        <v>4165186</v>
      </c>
      <c r="E25" s="46">
        <v>1420167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5585353</v>
      </c>
      <c r="O25" s="47">
        <f t="shared" si="1"/>
        <v>13.180494101600202</v>
      </c>
      <c r="P25" s="9"/>
    </row>
    <row r="26" spans="1:16" ht="15">
      <c r="A26" s="12"/>
      <c r="B26" s="44">
        <v>539</v>
      </c>
      <c r="C26" s="20" t="s">
        <v>40</v>
      </c>
      <c r="D26" s="46">
        <v>385997</v>
      </c>
      <c r="E26" s="46">
        <v>6584644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6970641</v>
      </c>
      <c r="O26" s="47">
        <f t="shared" si="1"/>
        <v>16.44954089470666</v>
      </c>
      <c r="P26" s="9"/>
    </row>
    <row r="27" spans="1:16" ht="15.75">
      <c r="A27" s="28" t="s">
        <v>41</v>
      </c>
      <c r="B27" s="29"/>
      <c r="C27" s="30"/>
      <c r="D27" s="31">
        <f aca="true" t="shared" si="7" ref="D27:M27">SUM(D28:D30)</f>
        <v>1133352</v>
      </c>
      <c r="E27" s="31">
        <f t="shared" si="7"/>
        <v>98611429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178068</v>
      </c>
      <c r="N27" s="31">
        <f aca="true" t="shared" si="8" ref="N27:N36">SUM(D27:M27)</f>
        <v>99922849</v>
      </c>
      <c r="O27" s="43">
        <f t="shared" si="1"/>
        <v>235.80112516784305</v>
      </c>
      <c r="P27" s="10"/>
    </row>
    <row r="28" spans="1:16" ht="15">
      <c r="A28" s="12"/>
      <c r="B28" s="44">
        <v>541</v>
      </c>
      <c r="C28" s="20" t="s">
        <v>42</v>
      </c>
      <c r="D28" s="46">
        <v>1133292</v>
      </c>
      <c r="E28" s="46">
        <v>93988964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95122256</v>
      </c>
      <c r="O28" s="47">
        <f t="shared" si="1"/>
        <v>224.47253273676785</v>
      </c>
      <c r="P28" s="9"/>
    </row>
    <row r="29" spans="1:16" ht="15">
      <c r="A29" s="12"/>
      <c r="B29" s="44">
        <v>543</v>
      </c>
      <c r="C29" s="20" t="s">
        <v>43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178068</v>
      </c>
      <c r="N29" s="46">
        <f t="shared" si="8"/>
        <v>178068</v>
      </c>
      <c r="O29" s="47">
        <f t="shared" si="1"/>
        <v>0.42021054420083115</v>
      </c>
      <c r="P29" s="9"/>
    </row>
    <row r="30" spans="1:16" ht="15">
      <c r="A30" s="12"/>
      <c r="B30" s="44">
        <v>544</v>
      </c>
      <c r="C30" s="20" t="s">
        <v>44</v>
      </c>
      <c r="D30" s="46">
        <v>60</v>
      </c>
      <c r="E30" s="46">
        <v>4622465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4622525</v>
      </c>
      <c r="O30" s="47">
        <f t="shared" si="1"/>
        <v>10.908381886874379</v>
      </c>
      <c r="P30" s="9"/>
    </row>
    <row r="31" spans="1:16" ht="15.75">
      <c r="A31" s="28" t="s">
        <v>45</v>
      </c>
      <c r="B31" s="29"/>
      <c r="C31" s="30"/>
      <c r="D31" s="31">
        <f aca="true" t="shared" si="9" ref="D31:M31">SUM(D32:D35)</f>
        <v>7163056</v>
      </c>
      <c r="E31" s="31">
        <f t="shared" si="9"/>
        <v>11313825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18476881</v>
      </c>
      <c r="O31" s="43">
        <f t="shared" si="1"/>
        <v>43.60233292980208</v>
      </c>
      <c r="P31" s="10"/>
    </row>
    <row r="32" spans="1:16" ht="15">
      <c r="A32" s="13"/>
      <c r="B32" s="45">
        <v>552</v>
      </c>
      <c r="C32" s="21" t="s">
        <v>46</v>
      </c>
      <c r="D32" s="46">
        <v>1023504</v>
      </c>
      <c r="E32" s="46">
        <v>2997283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4020787</v>
      </c>
      <c r="O32" s="47">
        <f t="shared" si="1"/>
        <v>9.488381367711364</v>
      </c>
      <c r="P32" s="9"/>
    </row>
    <row r="33" spans="1:16" ht="15">
      <c r="A33" s="13"/>
      <c r="B33" s="45">
        <v>553</v>
      </c>
      <c r="C33" s="21" t="s">
        <v>47</v>
      </c>
      <c r="D33" s="46">
        <v>149566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149566</v>
      </c>
      <c r="O33" s="47">
        <f t="shared" si="1"/>
        <v>0.35295061579813053</v>
      </c>
      <c r="P33" s="9"/>
    </row>
    <row r="34" spans="1:16" ht="15">
      <c r="A34" s="13"/>
      <c r="B34" s="45">
        <v>554</v>
      </c>
      <c r="C34" s="21" t="s">
        <v>48</v>
      </c>
      <c r="D34" s="46">
        <v>0</v>
      </c>
      <c r="E34" s="46">
        <v>7109162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7109162</v>
      </c>
      <c r="O34" s="47">
        <f t="shared" si="1"/>
        <v>16.7764271673286</v>
      </c>
      <c r="P34" s="9"/>
    </row>
    <row r="35" spans="1:16" ht="15">
      <c r="A35" s="13"/>
      <c r="B35" s="45">
        <v>559</v>
      </c>
      <c r="C35" s="21" t="s">
        <v>49</v>
      </c>
      <c r="D35" s="46">
        <v>5989986</v>
      </c>
      <c r="E35" s="46">
        <v>1207380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7197366</v>
      </c>
      <c r="O35" s="47">
        <f t="shared" si="1"/>
        <v>16.984573778963988</v>
      </c>
      <c r="P35" s="9"/>
    </row>
    <row r="36" spans="1:16" ht="15.75">
      <c r="A36" s="28" t="s">
        <v>50</v>
      </c>
      <c r="B36" s="29"/>
      <c r="C36" s="30"/>
      <c r="D36" s="31">
        <f aca="true" t="shared" si="10" ref="D36:M36">SUM(D37:D39)</f>
        <v>6067481</v>
      </c>
      <c r="E36" s="31">
        <f t="shared" si="10"/>
        <v>1812234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7879715</v>
      </c>
      <c r="O36" s="43">
        <f t="shared" si="1"/>
        <v>18.594802706255205</v>
      </c>
      <c r="P36" s="10"/>
    </row>
    <row r="37" spans="1:16" ht="15">
      <c r="A37" s="12"/>
      <c r="B37" s="44">
        <v>562</v>
      </c>
      <c r="C37" s="20" t="s">
        <v>51</v>
      </c>
      <c r="D37" s="46">
        <v>4403734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11" ref="N37:N43">SUM(D37:M37)</f>
        <v>4403734</v>
      </c>
      <c r="O37" s="47">
        <f aca="true" t="shared" si="12" ref="O37:O68">(N37/O$74)</f>
        <v>10.392071908797217</v>
      </c>
      <c r="P37" s="9"/>
    </row>
    <row r="38" spans="1:16" ht="15">
      <c r="A38" s="12"/>
      <c r="B38" s="44">
        <v>564</v>
      </c>
      <c r="C38" s="20" t="s">
        <v>52</v>
      </c>
      <c r="D38" s="46">
        <v>732146</v>
      </c>
      <c r="E38" s="46">
        <v>232660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964806</v>
      </c>
      <c r="O38" s="47">
        <f t="shared" si="12"/>
        <v>2.2767799621954934</v>
      </c>
      <c r="P38" s="9"/>
    </row>
    <row r="39" spans="1:16" ht="15">
      <c r="A39" s="12"/>
      <c r="B39" s="44">
        <v>569</v>
      </c>
      <c r="C39" s="20" t="s">
        <v>53</v>
      </c>
      <c r="D39" s="46">
        <v>931601</v>
      </c>
      <c r="E39" s="46">
        <v>1579574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2511175</v>
      </c>
      <c r="O39" s="47">
        <f t="shared" si="12"/>
        <v>5.925950835262496</v>
      </c>
      <c r="P39" s="9"/>
    </row>
    <row r="40" spans="1:16" ht="15.75">
      <c r="A40" s="28" t="s">
        <v>54</v>
      </c>
      <c r="B40" s="29"/>
      <c r="C40" s="30"/>
      <c r="D40" s="31">
        <f aca="true" t="shared" si="13" ref="D40:M40">SUM(D41:D43)</f>
        <v>12869816</v>
      </c>
      <c r="E40" s="31">
        <f t="shared" si="13"/>
        <v>90653</v>
      </c>
      <c r="F40" s="31">
        <f t="shared" si="13"/>
        <v>0</v>
      </c>
      <c r="G40" s="31">
        <f t="shared" si="13"/>
        <v>0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12960469</v>
      </c>
      <c r="O40" s="43">
        <f t="shared" si="12"/>
        <v>30.584527998225408</v>
      </c>
      <c r="P40" s="9"/>
    </row>
    <row r="41" spans="1:16" ht="15">
      <c r="A41" s="12"/>
      <c r="B41" s="44">
        <v>571</v>
      </c>
      <c r="C41" s="20" t="s">
        <v>55</v>
      </c>
      <c r="D41" s="46">
        <v>6304104</v>
      </c>
      <c r="E41" s="46">
        <v>13763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6317867</v>
      </c>
      <c r="O41" s="47">
        <f t="shared" si="12"/>
        <v>14.909103995431366</v>
      </c>
      <c r="P41" s="9"/>
    </row>
    <row r="42" spans="1:16" ht="15">
      <c r="A42" s="12"/>
      <c r="B42" s="44">
        <v>572</v>
      </c>
      <c r="C42" s="20" t="s">
        <v>56</v>
      </c>
      <c r="D42" s="46">
        <v>5470431</v>
      </c>
      <c r="E42" s="46">
        <v>76890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5547321</v>
      </c>
      <c r="O42" s="47">
        <f t="shared" si="12"/>
        <v>13.090744975327958</v>
      </c>
      <c r="P42" s="9"/>
    </row>
    <row r="43" spans="1:16" ht="15">
      <c r="A43" s="12"/>
      <c r="B43" s="44">
        <v>579</v>
      </c>
      <c r="C43" s="20" t="s">
        <v>57</v>
      </c>
      <c r="D43" s="46">
        <v>1095281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1095281</v>
      </c>
      <c r="O43" s="47">
        <f t="shared" si="12"/>
        <v>2.584679027466083</v>
      </c>
      <c r="P43" s="9"/>
    </row>
    <row r="44" spans="1:16" ht="15.75">
      <c r="A44" s="28" t="s">
        <v>82</v>
      </c>
      <c r="B44" s="29"/>
      <c r="C44" s="30"/>
      <c r="D44" s="31">
        <f aca="true" t="shared" si="14" ref="D44:M44">SUM(D45:D46)</f>
        <v>15294426</v>
      </c>
      <c r="E44" s="31">
        <f t="shared" si="14"/>
        <v>2546014</v>
      </c>
      <c r="F44" s="31">
        <f t="shared" si="14"/>
        <v>0</v>
      </c>
      <c r="G44" s="31">
        <f t="shared" si="14"/>
        <v>0</v>
      </c>
      <c r="H44" s="31">
        <f t="shared" si="14"/>
        <v>0</v>
      </c>
      <c r="I44" s="31">
        <f t="shared" si="14"/>
        <v>0</v>
      </c>
      <c r="J44" s="31">
        <f t="shared" si="14"/>
        <v>0</v>
      </c>
      <c r="K44" s="31">
        <f t="shared" si="14"/>
        <v>0</v>
      </c>
      <c r="L44" s="31">
        <f t="shared" si="14"/>
        <v>0</v>
      </c>
      <c r="M44" s="31">
        <f t="shared" si="14"/>
        <v>600000</v>
      </c>
      <c r="N44" s="31">
        <f aca="true" t="shared" si="15" ref="N44:N52">SUM(D44:M44)</f>
        <v>18440440</v>
      </c>
      <c r="O44" s="43">
        <f t="shared" si="12"/>
        <v>43.516338296059786</v>
      </c>
      <c r="P44" s="9"/>
    </row>
    <row r="45" spans="1:16" ht="15">
      <c r="A45" s="12"/>
      <c r="B45" s="44">
        <v>581</v>
      </c>
      <c r="C45" s="20" t="s">
        <v>58</v>
      </c>
      <c r="D45" s="46">
        <v>15294426</v>
      </c>
      <c r="E45" s="46">
        <v>2546014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17840440</v>
      </c>
      <c r="O45" s="47">
        <f t="shared" si="12"/>
        <v>42.100439164713904</v>
      </c>
      <c r="P45" s="9"/>
    </row>
    <row r="46" spans="1:16" ht="15">
      <c r="A46" s="12"/>
      <c r="B46" s="44">
        <v>590</v>
      </c>
      <c r="C46" s="20" t="s">
        <v>59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600000</v>
      </c>
      <c r="N46" s="46">
        <f t="shared" si="15"/>
        <v>600000</v>
      </c>
      <c r="O46" s="47">
        <f t="shared" si="12"/>
        <v>1.4158991313458829</v>
      </c>
      <c r="P46" s="9"/>
    </row>
    <row r="47" spans="1:16" ht="15.75">
      <c r="A47" s="28" t="s">
        <v>60</v>
      </c>
      <c r="B47" s="29"/>
      <c r="C47" s="30"/>
      <c r="D47" s="31">
        <f aca="true" t="shared" si="16" ref="D47:M47">SUM(D48:D71)</f>
        <v>17526190</v>
      </c>
      <c r="E47" s="31">
        <f t="shared" si="16"/>
        <v>0</v>
      </c>
      <c r="F47" s="31">
        <f t="shared" si="16"/>
        <v>0</v>
      </c>
      <c r="G47" s="31">
        <f t="shared" si="16"/>
        <v>0</v>
      </c>
      <c r="H47" s="31">
        <f t="shared" si="16"/>
        <v>0</v>
      </c>
      <c r="I47" s="31">
        <f t="shared" si="16"/>
        <v>0</v>
      </c>
      <c r="J47" s="31">
        <f t="shared" si="16"/>
        <v>0</v>
      </c>
      <c r="K47" s="31">
        <f t="shared" si="16"/>
        <v>0</v>
      </c>
      <c r="L47" s="31">
        <f t="shared" si="16"/>
        <v>0</v>
      </c>
      <c r="M47" s="31">
        <f t="shared" si="16"/>
        <v>1108217</v>
      </c>
      <c r="N47" s="31">
        <f t="shared" si="15"/>
        <v>18634407</v>
      </c>
      <c r="O47" s="43">
        <f t="shared" si="12"/>
        <v>43.9740678074094</v>
      </c>
      <c r="P47" s="9"/>
    </row>
    <row r="48" spans="1:16" ht="15">
      <c r="A48" s="12"/>
      <c r="B48" s="44">
        <v>602</v>
      </c>
      <c r="C48" s="20" t="s">
        <v>61</v>
      </c>
      <c r="D48" s="46">
        <v>367493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367493</v>
      </c>
      <c r="O48" s="47">
        <f t="shared" si="12"/>
        <v>0.8672216991261542</v>
      </c>
      <c r="P48" s="9"/>
    </row>
    <row r="49" spans="1:16" ht="15">
      <c r="A49" s="12"/>
      <c r="B49" s="44">
        <v>603</v>
      </c>
      <c r="C49" s="20" t="s">
        <v>62</v>
      </c>
      <c r="D49" s="46">
        <v>227106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227106</v>
      </c>
      <c r="O49" s="47">
        <f t="shared" si="12"/>
        <v>0.5359319802057302</v>
      </c>
      <c r="P49" s="9"/>
    </row>
    <row r="50" spans="1:16" ht="15">
      <c r="A50" s="12"/>
      <c r="B50" s="44">
        <v>604</v>
      </c>
      <c r="C50" s="20" t="s">
        <v>63</v>
      </c>
      <c r="D50" s="46">
        <v>2091124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2091124</v>
      </c>
      <c r="O50" s="47">
        <f t="shared" si="12"/>
        <v>4.934701091894214</v>
      </c>
      <c r="P50" s="9"/>
    </row>
    <row r="51" spans="1:16" ht="15">
      <c r="A51" s="12"/>
      <c r="B51" s="44">
        <v>605</v>
      </c>
      <c r="C51" s="20" t="s">
        <v>64</v>
      </c>
      <c r="D51" s="46">
        <v>372254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372254</v>
      </c>
      <c r="O51" s="47">
        <f t="shared" si="12"/>
        <v>0.8784568587333839</v>
      </c>
      <c r="P51" s="9"/>
    </row>
    <row r="52" spans="1:16" ht="15">
      <c r="A52" s="12"/>
      <c r="B52" s="44">
        <v>608</v>
      </c>
      <c r="C52" s="20" t="s">
        <v>65</v>
      </c>
      <c r="D52" s="46">
        <v>93156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93156</v>
      </c>
      <c r="O52" s="47">
        <f t="shared" si="12"/>
        <v>0.2198324991327618</v>
      </c>
      <c r="P52" s="9"/>
    </row>
    <row r="53" spans="1:16" ht="15">
      <c r="A53" s="12"/>
      <c r="B53" s="44">
        <v>614</v>
      </c>
      <c r="C53" s="20" t="s">
        <v>66</v>
      </c>
      <c r="D53" s="46">
        <v>1149177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aca="true" t="shared" si="17" ref="N53:N63">SUM(D53:M53)</f>
        <v>1149177</v>
      </c>
      <c r="O53" s="47">
        <f t="shared" si="12"/>
        <v>2.711864526771113</v>
      </c>
      <c r="P53" s="9"/>
    </row>
    <row r="54" spans="1:16" ht="15">
      <c r="A54" s="12"/>
      <c r="B54" s="44">
        <v>622</v>
      </c>
      <c r="C54" s="20" t="s">
        <v>67</v>
      </c>
      <c r="D54" s="46">
        <v>3911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3911</v>
      </c>
      <c r="O54" s="47">
        <f t="shared" si="12"/>
        <v>0.00922930250448958</v>
      </c>
      <c r="P54" s="9"/>
    </row>
    <row r="55" spans="1:16" ht="15">
      <c r="A55" s="12"/>
      <c r="B55" s="44">
        <v>631</v>
      </c>
      <c r="C55" s="20" t="s">
        <v>68</v>
      </c>
      <c r="D55" s="46">
        <v>84424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84424</v>
      </c>
      <c r="O55" s="47">
        <f t="shared" si="12"/>
        <v>0.19922644710790804</v>
      </c>
      <c r="P55" s="9"/>
    </row>
    <row r="56" spans="1:16" ht="15">
      <c r="A56" s="12"/>
      <c r="B56" s="44">
        <v>634</v>
      </c>
      <c r="C56" s="20" t="s">
        <v>69</v>
      </c>
      <c r="D56" s="46">
        <v>969864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969864</v>
      </c>
      <c r="O56" s="47">
        <f t="shared" si="12"/>
        <v>2.288715991872739</v>
      </c>
      <c r="P56" s="9"/>
    </row>
    <row r="57" spans="1:16" ht="15">
      <c r="A57" s="12"/>
      <c r="B57" s="44">
        <v>642</v>
      </c>
      <c r="C57" s="20" t="s">
        <v>70</v>
      </c>
      <c r="D57" s="46">
        <v>9994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9994</v>
      </c>
      <c r="O57" s="47">
        <f t="shared" si="12"/>
        <v>0.023584159864451257</v>
      </c>
      <c r="P57" s="9"/>
    </row>
    <row r="58" spans="1:16" ht="15">
      <c r="A58" s="12"/>
      <c r="B58" s="44">
        <v>654</v>
      </c>
      <c r="C58" s="20" t="s">
        <v>71</v>
      </c>
      <c r="D58" s="46">
        <v>996636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996636</v>
      </c>
      <c r="O58" s="47">
        <f t="shared" si="12"/>
        <v>2.3518934111133922</v>
      </c>
      <c r="P58" s="9"/>
    </row>
    <row r="59" spans="1:16" ht="15">
      <c r="A59" s="12"/>
      <c r="B59" s="44">
        <v>674</v>
      </c>
      <c r="C59" s="20" t="s">
        <v>72</v>
      </c>
      <c r="D59" s="46">
        <v>427999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427999</v>
      </c>
      <c r="O59" s="47">
        <f t="shared" si="12"/>
        <v>1.0100056871948442</v>
      </c>
      <c r="P59" s="9"/>
    </row>
    <row r="60" spans="1:16" ht="15">
      <c r="A60" s="12"/>
      <c r="B60" s="44">
        <v>682</v>
      </c>
      <c r="C60" s="20" t="s">
        <v>73</v>
      </c>
      <c r="D60" s="46">
        <v>163674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163674</v>
      </c>
      <c r="O60" s="47">
        <f t="shared" si="12"/>
        <v>0.3862431240398434</v>
      </c>
      <c r="P60" s="9"/>
    </row>
    <row r="61" spans="1:16" ht="15">
      <c r="A61" s="12"/>
      <c r="B61" s="44">
        <v>685</v>
      </c>
      <c r="C61" s="20" t="s">
        <v>74</v>
      </c>
      <c r="D61" s="46">
        <v>83719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83719</v>
      </c>
      <c r="O61" s="47">
        <f t="shared" si="12"/>
        <v>0.1975627656285766</v>
      </c>
      <c r="P61" s="9"/>
    </row>
    <row r="62" spans="1:16" ht="15">
      <c r="A62" s="12"/>
      <c r="B62" s="44">
        <v>689</v>
      </c>
      <c r="C62" s="20" t="s">
        <v>75</v>
      </c>
      <c r="D62" s="46">
        <v>481685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481685</v>
      </c>
      <c r="O62" s="47">
        <f t="shared" si="12"/>
        <v>1.1366956218039026</v>
      </c>
      <c r="P62" s="9"/>
    </row>
    <row r="63" spans="1:16" ht="15">
      <c r="A63" s="12"/>
      <c r="B63" s="44">
        <v>694</v>
      </c>
      <c r="C63" s="20" t="s">
        <v>76</v>
      </c>
      <c r="D63" s="46">
        <v>190607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190607</v>
      </c>
      <c r="O63" s="47">
        <f t="shared" si="12"/>
        <v>0.4498004762140745</v>
      </c>
      <c r="P63" s="9"/>
    </row>
    <row r="64" spans="1:16" ht="15">
      <c r="A64" s="12"/>
      <c r="B64" s="44">
        <v>711</v>
      </c>
      <c r="C64" s="20" t="s">
        <v>77</v>
      </c>
      <c r="D64" s="46">
        <v>3893697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aca="true" t="shared" si="18" ref="N64:N69">SUM(D64:M64)</f>
        <v>3893697</v>
      </c>
      <c r="O64" s="47">
        <f t="shared" si="12"/>
        <v>9.18847033337345</v>
      </c>
      <c r="P64" s="9"/>
    </row>
    <row r="65" spans="1:16" ht="15">
      <c r="A65" s="12"/>
      <c r="B65" s="44">
        <v>713</v>
      </c>
      <c r="C65" s="20" t="s">
        <v>78</v>
      </c>
      <c r="D65" s="46">
        <v>1679114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1679114</v>
      </c>
      <c r="O65" s="47">
        <f t="shared" si="12"/>
        <v>3.9624267567178513</v>
      </c>
      <c r="P65" s="9"/>
    </row>
    <row r="66" spans="1:16" ht="15">
      <c r="A66" s="12"/>
      <c r="B66" s="44">
        <v>714</v>
      </c>
      <c r="C66" s="20" t="s">
        <v>79</v>
      </c>
      <c r="D66" s="46">
        <v>132602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1108217</v>
      </c>
      <c r="N66" s="46">
        <f t="shared" si="18"/>
        <v>1240819</v>
      </c>
      <c r="O66" s="47">
        <f t="shared" si="12"/>
        <v>2.9281242404291117</v>
      </c>
      <c r="P66" s="9"/>
    </row>
    <row r="67" spans="1:16" ht="15">
      <c r="A67" s="12"/>
      <c r="B67" s="44">
        <v>715</v>
      </c>
      <c r="C67" s="20" t="s">
        <v>80</v>
      </c>
      <c r="D67" s="46">
        <v>325919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325919</v>
      </c>
      <c r="O67" s="47">
        <f t="shared" si="12"/>
        <v>0.769114048315198</v>
      </c>
      <c r="P67" s="9"/>
    </row>
    <row r="68" spans="1:16" ht="15">
      <c r="A68" s="12"/>
      <c r="B68" s="44">
        <v>724</v>
      </c>
      <c r="C68" s="20" t="s">
        <v>81</v>
      </c>
      <c r="D68" s="46">
        <v>1698578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1698578</v>
      </c>
      <c r="O68" s="47">
        <f t="shared" si="12"/>
        <v>4.008358524538711</v>
      </c>
      <c r="P68" s="9"/>
    </row>
    <row r="69" spans="1:16" ht="15">
      <c r="A69" s="12"/>
      <c r="B69" s="44">
        <v>744</v>
      </c>
      <c r="C69" s="20" t="s">
        <v>83</v>
      </c>
      <c r="D69" s="46">
        <v>714410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714410</v>
      </c>
      <c r="O69" s="47">
        <f>(N69/O$74)</f>
        <v>1.6858874973746871</v>
      </c>
      <c r="P69" s="9"/>
    </row>
    <row r="70" spans="1:16" ht="15">
      <c r="A70" s="12"/>
      <c r="B70" s="44">
        <v>759</v>
      </c>
      <c r="C70" s="20" t="s">
        <v>84</v>
      </c>
      <c r="D70" s="46">
        <v>71032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71032</v>
      </c>
      <c r="O70" s="47">
        <f>(N70/O$74)</f>
        <v>0.16762357849626794</v>
      </c>
      <c r="P70" s="9"/>
    </row>
    <row r="71" spans="1:16" ht="15.75" thickBot="1">
      <c r="A71" s="12"/>
      <c r="B71" s="44">
        <v>764</v>
      </c>
      <c r="C71" s="20" t="s">
        <v>85</v>
      </c>
      <c r="D71" s="46">
        <v>1298015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1298015</v>
      </c>
      <c r="O71" s="47">
        <f>(N71/O$74)</f>
        <v>3.063097184956544</v>
      </c>
      <c r="P71" s="9"/>
    </row>
    <row r="72" spans="1:119" ht="16.5" thickBot="1">
      <c r="A72" s="14" t="s">
        <v>10</v>
      </c>
      <c r="B72" s="23"/>
      <c r="C72" s="22"/>
      <c r="D72" s="15">
        <f aca="true" t="shared" si="19" ref="D72:M72">SUM(D5,D13,D21,D27,D31,D36,D40,D44,D47)</f>
        <v>226902176</v>
      </c>
      <c r="E72" s="15">
        <f t="shared" si="19"/>
        <v>187814484</v>
      </c>
      <c r="F72" s="15">
        <f t="shared" si="19"/>
        <v>12843570</v>
      </c>
      <c r="G72" s="15">
        <f t="shared" si="19"/>
        <v>24163275</v>
      </c>
      <c r="H72" s="15">
        <f t="shared" si="19"/>
        <v>0</v>
      </c>
      <c r="I72" s="15">
        <f t="shared" si="19"/>
        <v>60167919</v>
      </c>
      <c r="J72" s="15">
        <f t="shared" si="19"/>
        <v>5597155</v>
      </c>
      <c r="K72" s="15">
        <f t="shared" si="19"/>
        <v>0</v>
      </c>
      <c r="L72" s="15">
        <f t="shared" si="19"/>
        <v>0</v>
      </c>
      <c r="M72" s="15">
        <f t="shared" si="19"/>
        <v>1886285</v>
      </c>
      <c r="N72" s="15">
        <f>SUM(D72:M72)</f>
        <v>519374864</v>
      </c>
      <c r="O72" s="37">
        <f>(N72/O$74)</f>
        <v>1225.6373646341435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5" ht="15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5" ht="15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8" t="s">
        <v>18</v>
      </c>
      <c r="M74" s="48"/>
      <c r="N74" s="48"/>
      <c r="O74" s="41">
        <v>423759</v>
      </c>
    </row>
    <row r="75" spans="1:15" ht="15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5" ht="15.75" thickBot="1">
      <c r="A76" s="52" t="s">
        <v>95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sheetProtection/>
  <mergeCells count="10">
    <mergeCell ref="A76:O76"/>
    <mergeCell ref="A75:O75"/>
    <mergeCell ref="L74:N7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60013735</v>
      </c>
      <c r="E5" s="26">
        <f t="shared" si="0"/>
        <v>1328989</v>
      </c>
      <c r="F5" s="26">
        <f t="shared" si="0"/>
        <v>12847556</v>
      </c>
      <c r="G5" s="26">
        <f t="shared" si="0"/>
        <v>11882890</v>
      </c>
      <c r="H5" s="26">
        <f t="shared" si="0"/>
        <v>0</v>
      </c>
      <c r="I5" s="26">
        <f t="shared" si="0"/>
        <v>9823274</v>
      </c>
      <c r="J5" s="26">
        <f t="shared" si="0"/>
        <v>6062424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101958868</v>
      </c>
      <c r="O5" s="32">
        <f aca="true" t="shared" si="1" ref="O5:O36">(N5/O$73)</f>
        <v>239.10825420425738</v>
      </c>
      <c r="P5" s="6"/>
    </row>
    <row r="6" spans="1:16" ht="15">
      <c r="A6" s="12"/>
      <c r="B6" s="44">
        <v>511</v>
      </c>
      <c r="C6" s="20" t="s">
        <v>20</v>
      </c>
      <c r="D6" s="46">
        <v>906564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906564</v>
      </c>
      <c r="O6" s="47">
        <f t="shared" si="1"/>
        <v>2.1260233623271336</v>
      </c>
      <c r="P6" s="9"/>
    </row>
    <row r="7" spans="1:16" ht="15">
      <c r="A7" s="12"/>
      <c r="B7" s="44">
        <v>512</v>
      </c>
      <c r="C7" s="20" t="s">
        <v>21</v>
      </c>
      <c r="D7" s="46">
        <v>1916009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1916009</v>
      </c>
      <c r="O7" s="47">
        <f t="shared" si="1"/>
        <v>4.493317511426715</v>
      </c>
      <c r="P7" s="9"/>
    </row>
    <row r="8" spans="1:16" ht="15">
      <c r="A8" s="12"/>
      <c r="B8" s="44">
        <v>513</v>
      </c>
      <c r="C8" s="20" t="s">
        <v>22</v>
      </c>
      <c r="D8" s="46">
        <v>4923180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4923180</v>
      </c>
      <c r="O8" s="47">
        <f t="shared" si="1"/>
        <v>11.545567325574032</v>
      </c>
      <c r="P8" s="9"/>
    </row>
    <row r="9" spans="1:16" ht="15">
      <c r="A9" s="12"/>
      <c r="B9" s="44">
        <v>514</v>
      </c>
      <c r="C9" s="20" t="s">
        <v>23</v>
      </c>
      <c r="D9" s="46">
        <v>1744312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1744312</v>
      </c>
      <c r="O9" s="47">
        <f t="shared" si="1"/>
        <v>4.090663277151494</v>
      </c>
      <c r="P9" s="9"/>
    </row>
    <row r="10" spans="1:16" ht="15">
      <c r="A10" s="12"/>
      <c r="B10" s="44">
        <v>515</v>
      </c>
      <c r="C10" s="20" t="s">
        <v>24</v>
      </c>
      <c r="D10" s="46">
        <v>4289563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4289563</v>
      </c>
      <c r="O10" s="47">
        <f t="shared" si="1"/>
        <v>10.059644054003982</v>
      </c>
      <c r="P10" s="9"/>
    </row>
    <row r="11" spans="1:16" ht="15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12847556</v>
      </c>
      <c r="G11" s="46">
        <v>0</v>
      </c>
      <c r="H11" s="46">
        <v>0</v>
      </c>
      <c r="I11" s="46">
        <v>9823274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22670830</v>
      </c>
      <c r="O11" s="47">
        <f t="shared" si="1"/>
        <v>53.166366879058565</v>
      </c>
      <c r="P11" s="9"/>
    </row>
    <row r="12" spans="1:16" ht="15">
      <c r="A12" s="12"/>
      <c r="B12" s="44">
        <v>519</v>
      </c>
      <c r="C12" s="20" t="s">
        <v>26</v>
      </c>
      <c r="D12" s="46">
        <v>46234107</v>
      </c>
      <c r="E12" s="46">
        <v>1328989</v>
      </c>
      <c r="F12" s="46">
        <v>0</v>
      </c>
      <c r="G12" s="46">
        <v>11882890</v>
      </c>
      <c r="H12" s="46">
        <v>0</v>
      </c>
      <c r="I12" s="46">
        <v>0</v>
      </c>
      <c r="J12" s="46">
        <v>6062424</v>
      </c>
      <c r="K12" s="46">
        <v>0</v>
      </c>
      <c r="L12" s="46">
        <v>0</v>
      </c>
      <c r="M12" s="46">
        <v>0</v>
      </c>
      <c r="N12" s="46">
        <f t="shared" si="2"/>
        <v>65508410</v>
      </c>
      <c r="O12" s="47">
        <f t="shared" si="1"/>
        <v>153.62667179471546</v>
      </c>
      <c r="P12" s="9"/>
    </row>
    <row r="13" spans="1:16" ht="15.75">
      <c r="A13" s="28" t="s">
        <v>27</v>
      </c>
      <c r="B13" s="29"/>
      <c r="C13" s="30"/>
      <c r="D13" s="31">
        <f aca="true" t="shared" si="3" ref="D13:M13">SUM(D14:D19)</f>
        <v>104262417</v>
      </c>
      <c r="E13" s="31">
        <f t="shared" si="3"/>
        <v>49002325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5">SUM(D13:M13)</f>
        <v>153264742</v>
      </c>
      <c r="O13" s="43">
        <f t="shared" si="1"/>
        <v>359.4279301991262</v>
      </c>
      <c r="P13" s="10"/>
    </row>
    <row r="14" spans="1:16" ht="15">
      <c r="A14" s="12"/>
      <c r="B14" s="44">
        <v>521</v>
      </c>
      <c r="C14" s="20" t="s">
        <v>28</v>
      </c>
      <c r="D14" s="46">
        <v>70604568</v>
      </c>
      <c r="E14" s="46">
        <v>304428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70908996</v>
      </c>
      <c r="O14" s="47">
        <f t="shared" si="1"/>
        <v>166.29182506161865</v>
      </c>
      <c r="P14" s="9"/>
    </row>
    <row r="15" spans="1:16" ht="15">
      <c r="A15" s="12"/>
      <c r="B15" s="44">
        <v>522</v>
      </c>
      <c r="C15" s="20" t="s">
        <v>29</v>
      </c>
      <c r="D15" s="46">
        <v>54485</v>
      </c>
      <c r="E15" s="46">
        <v>40903296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40957781</v>
      </c>
      <c r="O15" s="47">
        <f t="shared" si="1"/>
        <v>96.05190507794087</v>
      </c>
      <c r="P15" s="9"/>
    </row>
    <row r="16" spans="1:16" ht="15">
      <c r="A16" s="12"/>
      <c r="B16" s="44">
        <v>523</v>
      </c>
      <c r="C16" s="20" t="s">
        <v>30</v>
      </c>
      <c r="D16" s="46">
        <v>29950655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29950655</v>
      </c>
      <c r="O16" s="47">
        <f t="shared" si="1"/>
        <v>70.23860670289133</v>
      </c>
      <c r="P16" s="9"/>
    </row>
    <row r="17" spans="1:16" ht="15">
      <c r="A17" s="12"/>
      <c r="B17" s="44">
        <v>524</v>
      </c>
      <c r="C17" s="20" t="s">
        <v>31</v>
      </c>
      <c r="D17" s="46">
        <v>112591</v>
      </c>
      <c r="E17" s="46">
        <v>3971227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4083818</v>
      </c>
      <c r="O17" s="47">
        <f t="shared" si="1"/>
        <v>9.577142347911531</v>
      </c>
      <c r="P17" s="9"/>
    </row>
    <row r="18" spans="1:16" ht="15">
      <c r="A18" s="12"/>
      <c r="B18" s="44">
        <v>525</v>
      </c>
      <c r="C18" s="20" t="s">
        <v>32</v>
      </c>
      <c r="D18" s="46">
        <v>3077518</v>
      </c>
      <c r="E18" s="46">
        <v>3823374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6900892</v>
      </c>
      <c r="O18" s="47">
        <f t="shared" si="1"/>
        <v>16.18358727337112</v>
      </c>
      <c r="P18" s="9"/>
    </row>
    <row r="19" spans="1:16" ht="15">
      <c r="A19" s="12"/>
      <c r="B19" s="44">
        <v>527</v>
      </c>
      <c r="C19" s="20" t="s">
        <v>33</v>
      </c>
      <c r="D19" s="46">
        <v>462600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462600</v>
      </c>
      <c r="O19" s="47">
        <f t="shared" si="1"/>
        <v>1.0848637353926827</v>
      </c>
      <c r="P19" s="9"/>
    </row>
    <row r="20" spans="1:16" ht="15.75">
      <c r="A20" s="28" t="s">
        <v>35</v>
      </c>
      <c r="B20" s="29"/>
      <c r="C20" s="30"/>
      <c r="D20" s="31">
        <f aca="true" t="shared" si="5" ref="D20:M20">SUM(D21:D25)</f>
        <v>6834050</v>
      </c>
      <c r="E20" s="31">
        <f t="shared" si="5"/>
        <v>55820299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52337263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114991612</v>
      </c>
      <c r="O20" s="43">
        <f t="shared" si="1"/>
        <v>269.6719190080978</v>
      </c>
      <c r="P20" s="10"/>
    </row>
    <row r="21" spans="1:16" ht="15">
      <c r="A21" s="12"/>
      <c r="B21" s="44">
        <v>534</v>
      </c>
      <c r="C21" s="20" t="s">
        <v>36</v>
      </c>
      <c r="D21" s="46">
        <v>0</v>
      </c>
      <c r="E21" s="46">
        <v>11672956</v>
      </c>
      <c r="F21" s="46">
        <v>0</v>
      </c>
      <c r="G21" s="46">
        <v>0</v>
      </c>
      <c r="H21" s="46">
        <v>0</v>
      </c>
      <c r="I21" s="46">
        <v>13501821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25174777</v>
      </c>
      <c r="O21" s="47">
        <f t="shared" si="1"/>
        <v>59.03848381733202</v>
      </c>
      <c r="P21" s="9"/>
    </row>
    <row r="22" spans="1:16" ht="15">
      <c r="A22" s="12"/>
      <c r="B22" s="44">
        <v>536</v>
      </c>
      <c r="C22" s="20" t="s">
        <v>37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38835442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38835442</v>
      </c>
      <c r="O22" s="47">
        <f t="shared" si="1"/>
        <v>91.0747139510287</v>
      </c>
      <c r="P22" s="9"/>
    </row>
    <row r="23" spans="1:16" ht="15">
      <c r="A23" s="12"/>
      <c r="B23" s="44">
        <v>537</v>
      </c>
      <c r="C23" s="20" t="s">
        <v>38</v>
      </c>
      <c r="D23" s="46">
        <v>479120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479120</v>
      </c>
      <c r="O23" s="47">
        <f t="shared" si="1"/>
        <v>1.1236055185934763</v>
      </c>
      <c r="P23" s="9"/>
    </row>
    <row r="24" spans="1:16" ht="15">
      <c r="A24" s="12"/>
      <c r="B24" s="44">
        <v>538</v>
      </c>
      <c r="C24" s="20" t="s">
        <v>39</v>
      </c>
      <c r="D24" s="46">
        <v>5906757</v>
      </c>
      <c r="E24" s="46">
        <v>650503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6557260</v>
      </c>
      <c r="O24" s="47">
        <f t="shared" si="1"/>
        <v>15.37772066048643</v>
      </c>
      <c r="P24" s="9"/>
    </row>
    <row r="25" spans="1:16" ht="15">
      <c r="A25" s="12"/>
      <c r="B25" s="44">
        <v>539</v>
      </c>
      <c r="C25" s="20" t="s">
        <v>40</v>
      </c>
      <c r="D25" s="46">
        <v>448173</v>
      </c>
      <c r="E25" s="46">
        <v>43496840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43945013</v>
      </c>
      <c r="O25" s="47">
        <f t="shared" si="1"/>
        <v>103.05739506065716</v>
      </c>
      <c r="P25" s="9"/>
    </row>
    <row r="26" spans="1:16" ht="15.75">
      <c r="A26" s="28" t="s">
        <v>41</v>
      </c>
      <c r="B26" s="29"/>
      <c r="C26" s="30"/>
      <c r="D26" s="31">
        <f aca="true" t="shared" si="6" ref="D26:M26">SUM(D27:D29)</f>
        <v>0</v>
      </c>
      <c r="E26" s="31">
        <f t="shared" si="6"/>
        <v>69436027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1089487</v>
      </c>
      <c r="N26" s="31">
        <f aca="true" t="shared" si="7" ref="N26:N35">SUM(D26:M26)</f>
        <v>70525514</v>
      </c>
      <c r="O26" s="43">
        <f t="shared" si="1"/>
        <v>165.39250444991123</v>
      </c>
      <c r="P26" s="10"/>
    </row>
    <row r="27" spans="1:16" ht="15">
      <c r="A27" s="12"/>
      <c r="B27" s="44">
        <v>541</v>
      </c>
      <c r="C27" s="20" t="s">
        <v>42</v>
      </c>
      <c r="D27" s="46">
        <v>0</v>
      </c>
      <c r="E27" s="46">
        <v>65046222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65046222</v>
      </c>
      <c r="O27" s="47">
        <f t="shared" si="1"/>
        <v>152.54277425875853</v>
      </c>
      <c r="P27" s="9"/>
    </row>
    <row r="28" spans="1:16" ht="15">
      <c r="A28" s="12"/>
      <c r="B28" s="44">
        <v>543</v>
      </c>
      <c r="C28" s="20" t="s">
        <v>43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1089487</v>
      </c>
      <c r="N28" s="46">
        <f t="shared" si="7"/>
        <v>1089487</v>
      </c>
      <c r="O28" s="47">
        <f t="shared" si="1"/>
        <v>2.555004186082507</v>
      </c>
      <c r="P28" s="9"/>
    </row>
    <row r="29" spans="1:16" ht="15">
      <c r="A29" s="12"/>
      <c r="B29" s="44">
        <v>544</v>
      </c>
      <c r="C29" s="20" t="s">
        <v>44</v>
      </c>
      <c r="D29" s="46">
        <v>0</v>
      </c>
      <c r="E29" s="46">
        <v>4389805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4389805</v>
      </c>
      <c r="O29" s="47">
        <f t="shared" si="1"/>
        <v>10.294726005070203</v>
      </c>
      <c r="P29" s="9"/>
    </row>
    <row r="30" spans="1:16" ht="15.75">
      <c r="A30" s="28" t="s">
        <v>45</v>
      </c>
      <c r="B30" s="29"/>
      <c r="C30" s="30"/>
      <c r="D30" s="31">
        <f aca="true" t="shared" si="8" ref="D30:M30">SUM(D31:D34)</f>
        <v>6624393</v>
      </c>
      <c r="E30" s="31">
        <f t="shared" si="8"/>
        <v>15736889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22361282</v>
      </c>
      <c r="O30" s="43">
        <f t="shared" si="1"/>
        <v>52.44043216318452</v>
      </c>
      <c r="P30" s="10"/>
    </row>
    <row r="31" spans="1:16" ht="15">
      <c r="A31" s="13"/>
      <c r="B31" s="45">
        <v>552</v>
      </c>
      <c r="C31" s="21" t="s">
        <v>46</v>
      </c>
      <c r="D31" s="46">
        <v>1412277</v>
      </c>
      <c r="E31" s="46">
        <v>2377884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3790161</v>
      </c>
      <c r="O31" s="47">
        <f t="shared" si="1"/>
        <v>8.888474319497764</v>
      </c>
      <c r="P31" s="9"/>
    </row>
    <row r="32" spans="1:16" ht="15">
      <c r="A32" s="13"/>
      <c r="B32" s="45">
        <v>553</v>
      </c>
      <c r="C32" s="21" t="s">
        <v>47</v>
      </c>
      <c r="D32" s="46">
        <v>177496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177496</v>
      </c>
      <c r="O32" s="47">
        <f t="shared" si="1"/>
        <v>0.4162537258479455</v>
      </c>
      <c r="P32" s="9"/>
    </row>
    <row r="33" spans="1:16" ht="15">
      <c r="A33" s="13"/>
      <c r="B33" s="45">
        <v>554</v>
      </c>
      <c r="C33" s="21" t="s">
        <v>48</v>
      </c>
      <c r="D33" s="46">
        <v>0</v>
      </c>
      <c r="E33" s="46">
        <v>12187193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12187193</v>
      </c>
      <c r="O33" s="47">
        <f t="shared" si="1"/>
        <v>28.58072572834318</v>
      </c>
      <c r="P33" s="9"/>
    </row>
    <row r="34" spans="1:16" ht="15">
      <c r="A34" s="13"/>
      <c r="B34" s="45">
        <v>559</v>
      </c>
      <c r="C34" s="21" t="s">
        <v>49</v>
      </c>
      <c r="D34" s="46">
        <v>5034620</v>
      </c>
      <c r="E34" s="46">
        <v>1171812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6206432</v>
      </c>
      <c r="O34" s="47">
        <f t="shared" si="1"/>
        <v>14.55497838949563</v>
      </c>
      <c r="P34" s="9"/>
    </row>
    <row r="35" spans="1:16" ht="15.75">
      <c r="A35" s="28" t="s">
        <v>50</v>
      </c>
      <c r="B35" s="29"/>
      <c r="C35" s="30"/>
      <c r="D35" s="31">
        <f aca="true" t="shared" si="9" ref="D35:M35">SUM(D36:D38)</f>
        <v>7489177</v>
      </c>
      <c r="E35" s="31">
        <f t="shared" si="9"/>
        <v>439595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7928772</v>
      </c>
      <c r="O35" s="43">
        <f t="shared" si="1"/>
        <v>18.594114156932363</v>
      </c>
      <c r="P35" s="10"/>
    </row>
    <row r="36" spans="1:16" ht="15">
      <c r="A36" s="12"/>
      <c r="B36" s="44">
        <v>562</v>
      </c>
      <c r="C36" s="20" t="s">
        <v>51</v>
      </c>
      <c r="D36" s="46">
        <v>5764714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10" ref="N36:N42">SUM(D36:M36)</f>
        <v>5764714</v>
      </c>
      <c r="O36" s="47">
        <f t="shared" si="1"/>
        <v>13.519085956572619</v>
      </c>
      <c r="P36" s="9"/>
    </row>
    <row r="37" spans="1:16" ht="15">
      <c r="A37" s="12"/>
      <c r="B37" s="44">
        <v>564</v>
      </c>
      <c r="C37" s="20" t="s">
        <v>52</v>
      </c>
      <c r="D37" s="46">
        <v>603083</v>
      </c>
      <c r="E37" s="46">
        <v>252409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855492</v>
      </c>
      <c r="O37" s="47">
        <f aca="true" t="shared" si="11" ref="O37:O68">(N37/O$73)</f>
        <v>2.0062521546012904</v>
      </c>
      <c r="P37" s="9"/>
    </row>
    <row r="38" spans="1:16" ht="15">
      <c r="A38" s="12"/>
      <c r="B38" s="44">
        <v>569</v>
      </c>
      <c r="C38" s="20" t="s">
        <v>53</v>
      </c>
      <c r="D38" s="46">
        <v>1121380</v>
      </c>
      <c r="E38" s="46">
        <v>187186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1308566</v>
      </c>
      <c r="O38" s="47">
        <f t="shared" si="11"/>
        <v>3.068776045758455</v>
      </c>
      <c r="P38" s="9"/>
    </row>
    <row r="39" spans="1:16" ht="15.75">
      <c r="A39" s="28" t="s">
        <v>54</v>
      </c>
      <c r="B39" s="29"/>
      <c r="C39" s="30"/>
      <c r="D39" s="31">
        <f aca="true" t="shared" si="12" ref="D39:M39">SUM(D40:D42)</f>
        <v>14744431</v>
      </c>
      <c r="E39" s="31">
        <f t="shared" si="12"/>
        <v>757666</v>
      </c>
      <c r="F39" s="31">
        <f t="shared" si="12"/>
        <v>0</v>
      </c>
      <c r="G39" s="31">
        <f t="shared" si="12"/>
        <v>0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15502097</v>
      </c>
      <c r="O39" s="43">
        <f t="shared" si="11"/>
        <v>36.35465382152983</v>
      </c>
      <c r="P39" s="9"/>
    </row>
    <row r="40" spans="1:16" ht="15">
      <c r="A40" s="12"/>
      <c r="B40" s="44">
        <v>571</v>
      </c>
      <c r="C40" s="20" t="s">
        <v>55</v>
      </c>
      <c r="D40" s="46">
        <v>6851209</v>
      </c>
      <c r="E40" s="46">
        <v>57522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6908731</v>
      </c>
      <c r="O40" s="47">
        <f t="shared" si="11"/>
        <v>16.201970859237406</v>
      </c>
      <c r="P40" s="9"/>
    </row>
    <row r="41" spans="1:16" ht="15">
      <c r="A41" s="12"/>
      <c r="B41" s="44">
        <v>572</v>
      </c>
      <c r="C41" s="20" t="s">
        <v>56</v>
      </c>
      <c r="D41" s="46">
        <v>7499762</v>
      </c>
      <c r="E41" s="46">
        <v>700144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8199906</v>
      </c>
      <c r="O41" s="47">
        <f t="shared" si="11"/>
        <v>19.22996250114326</v>
      </c>
      <c r="P41" s="9"/>
    </row>
    <row r="42" spans="1:16" ht="15">
      <c r="A42" s="12"/>
      <c r="B42" s="44">
        <v>579</v>
      </c>
      <c r="C42" s="20" t="s">
        <v>57</v>
      </c>
      <c r="D42" s="46">
        <v>393460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393460</v>
      </c>
      <c r="O42" s="47">
        <f t="shared" si="11"/>
        <v>0.9227204611491676</v>
      </c>
      <c r="P42" s="9"/>
    </row>
    <row r="43" spans="1:16" ht="15.75">
      <c r="A43" s="28" t="s">
        <v>82</v>
      </c>
      <c r="B43" s="29"/>
      <c r="C43" s="30"/>
      <c r="D43" s="31">
        <f aca="true" t="shared" si="13" ref="D43:M43">SUM(D44:D45)</f>
        <v>19154806</v>
      </c>
      <c r="E43" s="31">
        <f t="shared" si="13"/>
        <v>2151108</v>
      </c>
      <c r="F43" s="31">
        <f t="shared" si="13"/>
        <v>0</v>
      </c>
      <c r="G43" s="31">
        <f t="shared" si="13"/>
        <v>0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950000</v>
      </c>
      <c r="N43" s="31">
        <f>SUM(D43:M43)</f>
        <v>22255914</v>
      </c>
      <c r="O43" s="43">
        <f t="shared" si="11"/>
        <v>52.1933290026336</v>
      </c>
      <c r="P43" s="9"/>
    </row>
    <row r="44" spans="1:16" ht="15">
      <c r="A44" s="12"/>
      <c r="B44" s="44">
        <v>581</v>
      </c>
      <c r="C44" s="20" t="s">
        <v>58</v>
      </c>
      <c r="D44" s="46">
        <v>19154806</v>
      </c>
      <c r="E44" s="46">
        <v>2151108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21305914</v>
      </c>
      <c r="O44" s="47">
        <f t="shared" si="11"/>
        <v>49.96544195416181</v>
      </c>
      <c r="P44" s="9"/>
    </row>
    <row r="45" spans="1:16" ht="15">
      <c r="A45" s="12"/>
      <c r="B45" s="44">
        <v>590</v>
      </c>
      <c r="C45" s="20" t="s">
        <v>59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950000</v>
      </c>
      <c r="N45" s="46">
        <f aca="true" t="shared" si="14" ref="N45:N57">SUM(D45:M45)</f>
        <v>950000</v>
      </c>
      <c r="O45" s="47">
        <f t="shared" si="11"/>
        <v>2.2278870484717865</v>
      </c>
      <c r="P45" s="9"/>
    </row>
    <row r="46" spans="1:16" ht="15.75">
      <c r="A46" s="28" t="s">
        <v>60</v>
      </c>
      <c r="B46" s="29"/>
      <c r="C46" s="30"/>
      <c r="D46" s="31">
        <f aca="true" t="shared" si="15" ref="D46:M46">SUM(D47:D70)</f>
        <v>16542439</v>
      </c>
      <c r="E46" s="31">
        <f t="shared" si="15"/>
        <v>0</v>
      </c>
      <c r="F46" s="31">
        <f t="shared" si="15"/>
        <v>0</v>
      </c>
      <c r="G46" s="31">
        <f t="shared" si="15"/>
        <v>0</v>
      </c>
      <c r="H46" s="31">
        <f t="shared" si="15"/>
        <v>0</v>
      </c>
      <c r="I46" s="31">
        <f t="shared" si="15"/>
        <v>0</v>
      </c>
      <c r="J46" s="31">
        <f t="shared" si="15"/>
        <v>0</v>
      </c>
      <c r="K46" s="31">
        <f t="shared" si="15"/>
        <v>0</v>
      </c>
      <c r="L46" s="31">
        <f t="shared" si="15"/>
        <v>0</v>
      </c>
      <c r="M46" s="31">
        <f t="shared" si="15"/>
        <v>168458</v>
      </c>
      <c r="N46" s="31">
        <f>SUM(D46:M46)</f>
        <v>16710897</v>
      </c>
      <c r="O46" s="43">
        <f t="shared" si="11"/>
        <v>39.18946420489056</v>
      </c>
      <c r="P46" s="9"/>
    </row>
    <row r="47" spans="1:16" ht="15">
      <c r="A47" s="12"/>
      <c r="B47" s="44">
        <v>602</v>
      </c>
      <c r="C47" s="20" t="s">
        <v>61</v>
      </c>
      <c r="D47" s="46">
        <v>418262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418262</v>
      </c>
      <c r="O47" s="47">
        <f t="shared" si="11"/>
        <v>0.9808847291241121</v>
      </c>
      <c r="P47" s="9"/>
    </row>
    <row r="48" spans="1:16" ht="15">
      <c r="A48" s="12"/>
      <c r="B48" s="44">
        <v>603</v>
      </c>
      <c r="C48" s="20" t="s">
        <v>62</v>
      </c>
      <c r="D48" s="46">
        <v>250486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250486</v>
      </c>
      <c r="O48" s="47">
        <f t="shared" si="11"/>
        <v>0.5874258054984253</v>
      </c>
      <c r="P48" s="9"/>
    </row>
    <row r="49" spans="1:16" ht="15">
      <c r="A49" s="12"/>
      <c r="B49" s="44">
        <v>604</v>
      </c>
      <c r="C49" s="20" t="s">
        <v>63</v>
      </c>
      <c r="D49" s="46">
        <v>2617689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2617689</v>
      </c>
      <c r="O49" s="47">
        <f t="shared" si="11"/>
        <v>6.138858336870593</v>
      </c>
      <c r="P49" s="9"/>
    </row>
    <row r="50" spans="1:16" ht="15">
      <c r="A50" s="12"/>
      <c r="B50" s="44">
        <v>605</v>
      </c>
      <c r="C50" s="20" t="s">
        <v>64</v>
      </c>
      <c r="D50" s="46">
        <v>443533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443533</v>
      </c>
      <c r="O50" s="47">
        <f t="shared" si="11"/>
        <v>1.0401488697577232</v>
      </c>
      <c r="P50" s="9"/>
    </row>
    <row r="51" spans="1:16" ht="15">
      <c r="A51" s="12"/>
      <c r="B51" s="44">
        <v>608</v>
      </c>
      <c r="C51" s="20" t="s">
        <v>65</v>
      </c>
      <c r="D51" s="46">
        <v>107905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107905</v>
      </c>
      <c r="O51" s="47">
        <f t="shared" si="11"/>
        <v>0.25305279154247173</v>
      </c>
      <c r="P51" s="9"/>
    </row>
    <row r="52" spans="1:16" ht="15">
      <c r="A52" s="12"/>
      <c r="B52" s="44">
        <v>614</v>
      </c>
      <c r="C52" s="20" t="s">
        <v>66</v>
      </c>
      <c r="D52" s="46">
        <v>1104621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1104621</v>
      </c>
      <c r="O52" s="47">
        <f t="shared" si="11"/>
        <v>2.5904955993367933</v>
      </c>
      <c r="P52" s="9"/>
    </row>
    <row r="53" spans="1:16" ht="15">
      <c r="A53" s="12"/>
      <c r="B53" s="44">
        <v>622</v>
      </c>
      <c r="C53" s="20" t="s">
        <v>67</v>
      </c>
      <c r="D53" s="46">
        <v>506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506</v>
      </c>
      <c r="O53" s="47">
        <f t="shared" si="11"/>
        <v>0.00118664299634392</v>
      </c>
      <c r="P53" s="9"/>
    </row>
    <row r="54" spans="1:16" ht="15">
      <c r="A54" s="12"/>
      <c r="B54" s="44">
        <v>631</v>
      </c>
      <c r="C54" s="20" t="s">
        <v>68</v>
      </c>
      <c r="D54" s="46">
        <v>279171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279171</v>
      </c>
      <c r="O54" s="47">
        <f t="shared" si="11"/>
        <v>0.6546962686409654</v>
      </c>
      <c r="P54" s="9"/>
    </row>
    <row r="55" spans="1:16" ht="15">
      <c r="A55" s="12"/>
      <c r="B55" s="44">
        <v>634</v>
      </c>
      <c r="C55" s="20" t="s">
        <v>69</v>
      </c>
      <c r="D55" s="46">
        <v>891732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891732</v>
      </c>
      <c r="O55" s="47">
        <f t="shared" si="11"/>
        <v>2.0912401826398352</v>
      </c>
      <c r="P55" s="9"/>
    </row>
    <row r="56" spans="1:16" ht="15">
      <c r="A56" s="12"/>
      <c r="B56" s="44">
        <v>642</v>
      </c>
      <c r="C56" s="20" t="s">
        <v>70</v>
      </c>
      <c r="D56" s="46">
        <v>5045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5045</v>
      </c>
      <c r="O56" s="47">
        <f t="shared" si="11"/>
        <v>0.011831252799515963</v>
      </c>
      <c r="P56" s="9"/>
    </row>
    <row r="57" spans="1:16" ht="15">
      <c r="A57" s="12"/>
      <c r="B57" s="44">
        <v>654</v>
      </c>
      <c r="C57" s="20" t="s">
        <v>71</v>
      </c>
      <c r="D57" s="46">
        <v>274651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274651</v>
      </c>
      <c r="O57" s="47">
        <f t="shared" si="11"/>
        <v>0.6440962165787628</v>
      </c>
      <c r="P57" s="9"/>
    </row>
    <row r="58" spans="1:16" ht="15">
      <c r="A58" s="12"/>
      <c r="B58" s="44">
        <v>674</v>
      </c>
      <c r="C58" s="20" t="s">
        <v>72</v>
      </c>
      <c r="D58" s="46">
        <v>409594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aca="true" t="shared" si="16" ref="N58:N70">SUM(D58:M58)</f>
        <v>409594</v>
      </c>
      <c r="O58" s="47">
        <f t="shared" si="11"/>
        <v>0.9605570186650032</v>
      </c>
      <c r="P58" s="9"/>
    </row>
    <row r="59" spans="1:16" ht="15">
      <c r="A59" s="12"/>
      <c r="B59" s="44">
        <v>682</v>
      </c>
      <c r="C59" s="20" t="s">
        <v>73</v>
      </c>
      <c r="D59" s="46">
        <v>152314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152314</v>
      </c>
      <c r="O59" s="47">
        <f t="shared" si="11"/>
        <v>0.35719830305361233</v>
      </c>
      <c r="P59" s="9"/>
    </row>
    <row r="60" spans="1:16" ht="15">
      <c r="A60" s="12"/>
      <c r="B60" s="44">
        <v>685</v>
      </c>
      <c r="C60" s="20" t="s">
        <v>74</v>
      </c>
      <c r="D60" s="46">
        <v>89846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89846</v>
      </c>
      <c r="O60" s="47">
        <f t="shared" si="11"/>
        <v>0.21070183132315384</v>
      </c>
      <c r="P60" s="9"/>
    </row>
    <row r="61" spans="1:16" ht="15">
      <c r="A61" s="12"/>
      <c r="B61" s="44">
        <v>689</v>
      </c>
      <c r="C61" s="20" t="s">
        <v>75</v>
      </c>
      <c r="D61" s="46">
        <v>485792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485792</v>
      </c>
      <c r="O61" s="47">
        <f t="shared" si="11"/>
        <v>1.1392523211065329</v>
      </c>
      <c r="P61" s="9"/>
    </row>
    <row r="62" spans="1:16" ht="15">
      <c r="A62" s="12"/>
      <c r="B62" s="44">
        <v>694</v>
      </c>
      <c r="C62" s="20" t="s">
        <v>76</v>
      </c>
      <c r="D62" s="46">
        <v>188476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188476</v>
      </c>
      <c r="O62" s="47">
        <f t="shared" si="11"/>
        <v>0.4420034098397563</v>
      </c>
      <c r="P62" s="9"/>
    </row>
    <row r="63" spans="1:16" ht="15">
      <c r="A63" s="12"/>
      <c r="B63" s="44">
        <v>711</v>
      </c>
      <c r="C63" s="20" t="s">
        <v>77</v>
      </c>
      <c r="D63" s="46">
        <v>3523325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3523325</v>
      </c>
      <c r="O63" s="47">
        <f t="shared" si="11"/>
        <v>8.262705405323008</v>
      </c>
      <c r="P63" s="9"/>
    </row>
    <row r="64" spans="1:16" ht="15">
      <c r="A64" s="12"/>
      <c r="B64" s="44">
        <v>713</v>
      </c>
      <c r="C64" s="20" t="s">
        <v>78</v>
      </c>
      <c r="D64" s="46">
        <v>1565168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1565168</v>
      </c>
      <c r="O64" s="47">
        <f t="shared" si="11"/>
        <v>3.6705447535605153</v>
      </c>
      <c r="P64" s="9"/>
    </row>
    <row r="65" spans="1:16" ht="15">
      <c r="A65" s="12"/>
      <c r="B65" s="44">
        <v>714</v>
      </c>
      <c r="C65" s="20" t="s">
        <v>79</v>
      </c>
      <c r="D65" s="46">
        <v>139674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168458</v>
      </c>
      <c r="N65" s="46">
        <f t="shared" si="16"/>
        <v>308132</v>
      </c>
      <c r="O65" s="47">
        <f t="shared" si="11"/>
        <v>0.7226139915996933</v>
      </c>
      <c r="P65" s="9"/>
    </row>
    <row r="66" spans="1:16" ht="15">
      <c r="A66" s="12"/>
      <c r="B66" s="44">
        <v>715</v>
      </c>
      <c r="C66" s="20" t="s">
        <v>80</v>
      </c>
      <c r="D66" s="46">
        <v>321103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321103</v>
      </c>
      <c r="O66" s="47">
        <f t="shared" si="11"/>
        <v>0.7530328578162485</v>
      </c>
      <c r="P66" s="9"/>
    </row>
    <row r="67" spans="1:16" ht="15">
      <c r="A67" s="12"/>
      <c r="B67" s="44">
        <v>724</v>
      </c>
      <c r="C67" s="20" t="s">
        <v>81</v>
      </c>
      <c r="D67" s="46">
        <v>1588913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1588913</v>
      </c>
      <c r="O67" s="47">
        <f t="shared" si="11"/>
        <v>3.726230204051002</v>
      </c>
      <c r="P67" s="9"/>
    </row>
    <row r="68" spans="1:16" ht="15">
      <c r="A68" s="12"/>
      <c r="B68" s="44">
        <v>744</v>
      </c>
      <c r="C68" s="20" t="s">
        <v>83</v>
      </c>
      <c r="D68" s="46">
        <v>676223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676223</v>
      </c>
      <c r="O68" s="47">
        <f t="shared" si="11"/>
        <v>1.585840487977618</v>
      </c>
      <c r="P68" s="9"/>
    </row>
    <row r="69" spans="1:16" ht="15">
      <c r="A69" s="12"/>
      <c r="B69" s="44">
        <v>759</v>
      </c>
      <c r="C69" s="20" t="s">
        <v>84</v>
      </c>
      <c r="D69" s="46">
        <v>67004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67004</v>
      </c>
      <c r="O69" s="47">
        <f>(N69/O$73)</f>
        <v>0.1571340461008459</v>
      </c>
      <c r="P69" s="9"/>
    </row>
    <row r="70" spans="1:16" ht="15.75" thickBot="1">
      <c r="A70" s="12"/>
      <c r="B70" s="44">
        <v>764</v>
      </c>
      <c r="C70" s="20" t="s">
        <v>85</v>
      </c>
      <c r="D70" s="46">
        <v>941406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941406</v>
      </c>
      <c r="O70" s="47">
        <f>(N70/O$73)</f>
        <v>2.2077328786880326</v>
      </c>
      <c r="P70" s="9"/>
    </row>
    <row r="71" spans="1:119" ht="16.5" thickBot="1">
      <c r="A71" s="14" t="s">
        <v>10</v>
      </c>
      <c r="B71" s="23"/>
      <c r="C71" s="22"/>
      <c r="D71" s="15">
        <f aca="true" t="shared" si="17" ref="D71:M71">SUM(D5,D13,D20,D26,D30,D35,D39,D43,D46)</f>
        <v>235665448</v>
      </c>
      <c r="E71" s="15">
        <f t="shared" si="17"/>
        <v>194672898</v>
      </c>
      <c r="F71" s="15">
        <f t="shared" si="17"/>
        <v>12847556</v>
      </c>
      <c r="G71" s="15">
        <f t="shared" si="17"/>
        <v>11882890</v>
      </c>
      <c r="H71" s="15">
        <f t="shared" si="17"/>
        <v>0</v>
      </c>
      <c r="I71" s="15">
        <f t="shared" si="17"/>
        <v>62160537</v>
      </c>
      <c r="J71" s="15">
        <f t="shared" si="17"/>
        <v>6062424</v>
      </c>
      <c r="K71" s="15">
        <f t="shared" si="17"/>
        <v>0</v>
      </c>
      <c r="L71" s="15">
        <f t="shared" si="17"/>
        <v>0</v>
      </c>
      <c r="M71" s="15">
        <f t="shared" si="17"/>
        <v>2207945</v>
      </c>
      <c r="N71" s="15">
        <f>SUM(D71:M71)</f>
        <v>525499698</v>
      </c>
      <c r="O71" s="37">
        <f>(N71/O$73)</f>
        <v>1232.3726012105635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5" ht="15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5" ht="15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8" t="s">
        <v>97</v>
      </c>
      <c r="M73" s="48"/>
      <c r="N73" s="48"/>
      <c r="O73" s="41">
        <v>426413</v>
      </c>
    </row>
    <row r="74" spans="1:15" ht="15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5" ht="15.75" customHeight="1" thickBot="1">
      <c r="A75" s="52" t="s">
        <v>95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sheetProtection/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63214351</v>
      </c>
      <c r="E5" s="26">
        <f t="shared" si="0"/>
        <v>3029279</v>
      </c>
      <c r="F5" s="26">
        <f t="shared" si="0"/>
        <v>12842982</v>
      </c>
      <c r="G5" s="26">
        <f t="shared" si="0"/>
        <v>2558009</v>
      </c>
      <c r="H5" s="26">
        <f t="shared" si="0"/>
        <v>0</v>
      </c>
      <c r="I5" s="26">
        <f t="shared" si="0"/>
        <v>8892919</v>
      </c>
      <c r="J5" s="26">
        <f t="shared" si="0"/>
        <v>9448764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99986304</v>
      </c>
      <c r="O5" s="32">
        <f aca="true" t="shared" si="1" ref="O5:O37">(N5/O$72)</f>
        <v>234.87614224168308</v>
      </c>
      <c r="P5" s="6"/>
    </row>
    <row r="6" spans="1:16" ht="15">
      <c r="A6" s="12"/>
      <c r="B6" s="44">
        <v>511</v>
      </c>
      <c r="C6" s="20" t="s">
        <v>20</v>
      </c>
      <c r="D6" s="46">
        <v>900552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900552</v>
      </c>
      <c r="O6" s="47">
        <f t="shared" si="1"/>
        <v>2.115471531461271</v>
      </c>
      <c r="P6" s="9"/>
    </row>
    <row r="7" spans="1:16" ht="15">
      <c r="A7" s="12"/>
      <c r="B7" s="44">
        <v>512</v>
      </c>
      <c r="C7" s="20" t="s">
        <v>21</v>
      </c>
      <c r="D7" s="46">
        <v>1987959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1987959</v>
      </c>
      <c r="O7" s="47">
        <f t="shared" si="1"/>
        <v>4.6698809954474765</v>
      </c>
      <c r="P7" s="9"/>
    </row>
    <row r="8" spans="1:16" ht="15">
      <c r="A8" s="12"/>
      <c r="B8" s="44">
        <v>513</v>
      </c>
      <c r="C8" s="20" t="s">
        <v>22</v>
      </c>
      <c r="D8" s="46">
        <v>6588730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6588730</v>
      </c>
      <c r="O8" s="47">
        <f t="shared" si="1"/>
        <v>15.477474641647365</v>
      </c>
      <c r="P8" s="9"/>
    </row>
    <row r="9" spans="1:16" ht="15">
      <c r="A9" s="12"/>
      <c r="B9" s="44">
        <v>514</v>
      </c>
      <c r="C9" s="20" t="s">
        <v>23</v>
      </c>
      <c r="D9" s="46">
        <v>1912579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1912579</v>
      </c>
      <c r="O9" s="47">
        <f t="shared" si="1"/>
        <v>4.492807107385987</v>
      </c>
      <c r="P9" s="9"/>
    </row>
    <row r="10" spans="1:16" ht="15">
      <c r="A10" s="12"/>
      <c r="B10" s="44">
        <v>515</v>
      </c>
      <c r="C10" s="20" t="s">
        <v>24</v>
      </c>
      <c r="D10" s="46">
        <v>3614034</v>
      </c>
      <c r="E10" s="46">
        <v>2107892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5721926</v>
      </c>
      <c r="O10" s="47">
        <f t="shared" si="1"/>
        <v>13.441279968428322</v>
      </c>
      <c r="P10" s="9"/>
    </row>
    <row r="11" spans="1:16" ht="15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12842982</v>
      </c>
      <c r="G11" s="46">
        <v>0</v>
      </c>
      <c r="H11" s="46">
        <v>0</v>
      </c>
      <c r="I11" s="46">
        <v>8892919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21735901</v>
      </c>
      <c r="O11" s="47">
        <f t="shared" si="1"/>
        <v>51.059438851016445</v>
      </c>
      <c r="P11" s="9"/>
    </row>
    <row r="12" spans="1:16" ht="15">
      <c r="A12" s="12"/>
      <c r="B12" s="44">
        <v>519</v>
      </c>
      <c r="C12" s="20" t="s">
        <v>26</v>
      </c>
      <c r="D12" s="46">
        <v>48210497</v>
      </c>
      <c r="E12" s="46">
        <v>921387</v>
      </c>
      <c r="F12" s="46">
        <v>0</v>
      </c>
      <c r="G12" s="46">
        <v>2558009</v>
      </c>
      <c r="H12" s="46">
        <v>0</v>
      </c>
      <c r="I12" s="46">
        <v>0</v>
      </c>
      <c r="J12" s="46">
        <v>9448764</v>
      </c>
      <c r="K12" s="46">
        <v>0</v>
      </c>
      <c r="L12" s="46">
        <v>0</v>
      </c>
      <c r="M12" s="46">
        <v>0</v>
      </c>
      <c r="N12" s="46">
        <f t="shared" si="2"/>
        <v>61138657</v>
      </c>
      <c r="O12" s="47">
        <f t="shared" si="1"/>
        <v>143.6197891462962</v>
      </c>
      <c r="P12" s="9"/>
    </row>
    <row r="13" spans="1:16" ht="15.75">
      <c r="A13" s="28" t="s">
        <v>27</v>
      </c>
      <c r="B13" s="29"/>
      <c r="C13" s="30"/>
      <c r="D13" s="31">
        <f aca="true" t="shared" si="3" ref="D13:M13">SUM(D14:D20)</f>
        <v>99941242</v>
      </c>
      <c r="E13" s="31">
        <f t="shared" si="3"/>
        <v>50067174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150008416</v>
      </c>
      <c r="O13" s="43">
        <f t="shared" si="1"/>
        <v>352.382242810631</v>
      </c>
      <c r="P13" s="10"/>
    </row>
    <row r="14" spans="1:16" ht="15">
      <c r="A14" s="12"/>
      <c r="B14" s="44">
        <v>521</v>
      </c>
      <c r="C14" s="20" t="s">
        <v>28</v>
      </c>
      <c r="D14" s="46">
        <v>67389121</v>
      </c>
      <c r="E14" s="46">
        <v>497103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67886224</v>
      </c>
      <c r="O14" s="47">
        <f t="shared" si="1"/>
        <v>159.47038510869208</v>
      </c>
      <c r="P14" s="9"/>
    </row>
    <row r="15" spans="1:16" ht="15">
      <c r="A15" s="12"/>
      <c r="B15" s="44">
        <v>522</v>
      </c>
      <c r="C15" s="20" t="s">
        <v>29</v>
      </c>
      <c r="D15" s="46">
        <v>42606</v>
      </c>
      <c r="E15" s="46">
        <v>41171531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0">SUM(D15:M15)</f>
        <v>41214137</v>
      </c>
      <c r="O15" s="47">
        <f t="shared" si="1"/>
        <v>96.81543488576409</v>
      </c>
      <c r="P15" s="9"/>
    </row>
    <row r="16" spans="1:16" ht="15">
      <c r="A16" s="12"/>
      <c r="B16" s="44">
        <v>523</v>
      </c>
      <c r="C16" s="20" t="s">
        <v>30</v>
      </c>
      <c r="D16" s="46">
        <v>29246026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29246026</v>
      </c>
      <c r="O16" s="47">
        <f t="shared" si="1"/>
        <v>68.70134696427984</v>
      </c>
      <c r="P16" s="9"/>
    </row>
    <row r="17" spans="1:16" ht="15">
      <c r="A17" s="12"/>
      <c r="B17" s="44">
        <v>524</v>
      </c>
      <c r="C17" s="20" t="s">
        <v>31</v>
      </c>
      <c r="D17" s="46">
        <v>0</v>
      </c>
      <c r="E17" s="46">
        <v>4869444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4869444</v>
      </c>
      <c r="O17" s="47">
        <f t="shared" si="1"/>
        <v>11.438728864124332</v>
      </c>
      <c r="P17" s="9"/>
    </row>
    <row r="18" spans="1:16" ht="15">
      <c r="A18" s="12"/>
      <c r="B18" s="44">
        <v>525</v>
      </c>
      <c r="C18" s="20" t="s">
        <v>32</v>
      </c>
      <c r="D18" s="46">
        <v>2858489</v>
      </c>
      <c r="E18" s="46">
        <v>3495518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6354007</v>
      </c>
      <c r="O18" s="47">
        <f t="shared" si="1"/>
        <v>14.926090796762024</v>
      </c>
      <c r="P18" s="9"/>
    </row>
    <row r="19" spans="1:16" ht="15">
      <c r="A19" s="12"/>
      <c r="B19" s="44">
        <v>526</v>
      </c>
      <c r="C19" s="20" t="s">
        <v>99</v>
      </c>
      <c r="D19" s="46">
        <v>0</v>
      </c>
      <c r="E19" s="46">
        <v>33578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33578</v>
      </c>
      <c r="O19" s="47">
        <f t="shared" si="1"/>
        <v>0.07887751410624433</v>
      </c>
      <c r="P19" s="9"/>
    </row>
    <row r="20" spans="1:16" ht="15">
      <c r="A20" s="12"/>
      <c r="B20" s="44">
        <v>527</v>
      </c>
      <c r="C20" s="20" t="s">
        <v>33</v>
      </c>
      <c r="D20" s="46">
        <v>405000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405000</v>
      </c>
      <c r="O20" s="47">
        <f t="shared" si="1"/>
        <v>0.951378676902405</v>
      </c>
      <c r="P20" s="9"/>
    </row>
    <row r="21" spans="1:16" ht="15.75">
      <c r="A21" s="28" t="s">
        <v>35</v>
      </c>
      <c r="B21" s="29"/>
      <c r="C21" s="30"/>
      <c r="D21" s="31">
        <f aca="true" t="shared" si="5" ref="D21:M21">SUM(D22:D26)</f>
        <v>6380912</v>
      </c>
      <c r="E21" s="31">
        <f t="shared" si="5"/>
        <v>17282334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54031000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aca="true" t="shared" si="6" ref="N21:N26">SUM(D21:M21)</f>
        <v>77694246</v>
      </c>
      <c r="O21" s="43">
        <f t="shared" si="1"/>
        <v>182.51024435162955</v>
      </c>
      <c r="P21" s="10"/>
    </row>
    <row r="22" spans="1:16" ht="15">
      <c r="A22" s="12"/>
      <c r="B22" s="44">
        <v>534</v>
      </c>
      <c r="C22" s="20" t="s">
        <v>36</v>
      </c>
      <c r="D22" s="46">
        <v>0</v>
      </c>
      <c r="E22" s="46">
        <v>10774777</v>
      </c>
      <c r="F22" s="46">
        <v>0</v>
      </c>
      <c r="G22" s="46">
        <v>0</v>
      </c>
      <c r="H22" s="46">
        <v>0</v>
      </c>
      <c r="I22" s="46">
        <v>15437010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26211787</v>
      </c>
      <c r="O22" s="47">
        <f t="shared" si="1"/>
        <v>61.573667247673235</v>
      </c>
      <c r="P22" s="9"/>
    </row>
    <row r="23" spans="1:16" ht="15">
      <c r="A23" s="12"/>
      <c r="B23" s="44">
        <v>536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38593990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38593990</v>
      </c>
      <c r="O23" s="47">
        <f t="shared" si="1"/>
        <v>90.66049171008555</v>
      </c>
      <c r="P23" s="9"/>
    </row>
    <row r="24" spans="1:16" ht="15">
      <c r="A24" s="12"/>
      <c r="B24" s="44">
        <v>537</v>
      </c>
      <c r="C24" s="20" t="s">
        <v>38</v>
      </c>
      <c r="D24" s="46">
        <v>458741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458741</v>
      </c>
      <c r="O24" s="47">
        <f t="shared" si="1"/>
        <v>1.077620754619472</v>
      </c>
      <c r="P24" s="9"/>
    </row>
    <row r="25" spans="1:16" ht="15">
      <c r="A25" s="12"/>
      <c r="B25" s="44">
        <v>538</v>
      </c>
      <c r="C25" s="20" t="s">
        <v>39</v>
      </c>
      <c r="D25" s="46">
        <v>5922171</v>
      </c>
      <c r="E25" s="46">
        <v>3408547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9330718</v>
      </c>
      <c r="O25" s="47">
        <f t="shared" si="1"/>
        <v>21.91863245775174</v>
      </c>
      <c r="P25" s="9"/>
    </row>
    <row r="26" spans="1:16" ht="15">
      <c r="A26" s="12"/>
      <c r="B26" s="44">
        <v>539</v>
      </c>
      <c r="C26" s="20" t="s">
        <v>40</v>
      </c>
      <c r="D26" s="46">
        <v>0</v>
      </c>
      <c r="E26" s="46">
        <v>3099010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3099010</v>
      </c>
      <c r="O26" s="47">
        <f t="shared" si="1"/>
        <v>7.279832181499561</v>
      </c>
      <c r="P26" s="9"/>
    </row>
    <row r="27" spans="1:16" ht="15.75">
      <c r="A27" s="28" t="s">
        <v>41</v>
      </c>
      <c r="B27" s="29"/>
      <c r="C27" s="30"/>
      <c r="D27" s="31">
        <f aca="true" t="shared" si="7" ref="D27:M27">SUM(D28:D30)</f>
        <v>5649391</v>
      </c>
      <c r="E27" s="31">
        <f t="shared" si="7"/>
        <v>122763425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2012062</v>
      </c>
      <c r="N27" s="31">
        <f aca="true" t="shared" si="8" ref="N27:N36">SUM(D27:M27)</f>
        <v>130424878</v>
      </c>
      <c r="O27" s="43">
        <f t="shared" si="1"/>
        <v>306.3788836217224</v>
      </c>
      <c r="P27" s="10"/>
    </row>
    <row r="28" spans="1:16" ht="15">
      <c r="A28" s="12"/>
      <c r="B28" s="44">
        <v>541</v>
      </c>
      <c r="C28" s="20" t="s">
        <v>42</v>
      </c>
      <c r="D28" s="46">
        <v>5649391</v>
      </c>
      <c r="E28" s="46">
        <v>117741527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123390918</v>
      </c>
      <c r="O28" s="47">
        <f t="shared" si="1"/>
        <v>289.8555266879337</v>
      </c>
      <c r="P28" s="9"/>
    </row>
    <row r="29" spans="1:16" ht="15">
      <c r="A29" s="12"/>
      <c r="B29" s="44">
        <v>543</v>
      </c>
      <c r="C29" s="20" t="s">
        <v>43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2012062</v>
      </c>
      <c r="N29" s="46">
        <f>SUM(D29:M29)</f>
        <v>2012062</v>
      </c>
      <c r="O29" s="47">
        <f t="shared" si="1"/>
        <v>4.726500946680511</v>
      </c>
      <c r="P29" s="9"/>
    </row>
    <row r="30" spans="1:16" ht="15">
      <c r="A30" s="12"/>
      <c r="B30" s="44">
        <v>544</v>
      </c>
      <c r="C30" s="20" t="s">
        <v>44</v>
      </c>
      <c r="D30" s="46">
        <v>0</v>
      </c>
      <c r="E30" s="46">
        <v>5021898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5021898</v>
      </c>
      <c r="O30" s="47">
        <f t="shared" si="1"/>
        <v>11.796855987108232</v>
      </c>
      <c r="P30" s="9"/>
    </row>
    <row r="31" spans="1:16" ht="15.75">
      <c r="A31" s="28" t="s">
        <v>45</v>
      </c>
      <c r="B31" s="29"/>
      <c r="C31" s="30"/>
      <c r="D31" s="31">
        <f aca="true" t="shared" si="9" ref="D31:M31">SUM(D32:D35)</f>
        <v>1987577</v>
      </c>
      <c r="E31" s="31">
        <f t="shared" si="9"/>
        <v>12807964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14795541</v>
      </c>
      <c r="O31" s="43">
        <f t="shared" si="1"/>
        <v>34.75595610033404</v>
      </c>
      <c r="P31" s="10"/>
    </row>
    <row r="32" spans="1:16" ht="15">
      <c r="A32" s="13"/>
      <c r="B32" s="45">
        <v>552</v>
      </c>
      <c r="C32" s="21" t="s">
        <v>46</v>
      </c>
      <c r="D32" s="46">
        <v>1705827</v>
      </c>
      <c r="E32" s="46">
        <v>2506200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4212027</v>
      </c>
      <c r="O32" s="47">
        <f t="shared" si="1"/>
        <v>9.894401665030138</v>
      </c>
      <c r="P32" s="9"/>
    </row>
    <row r="33" spans="1:16" ht="15">
      <c r="A33" s="13"/>
      <c r="B33" s="45">
        <v>553</v>
      </c>
      <c r="C33" s="21" t="s">
        <v>47</v>
      </c>
      <c r="D33" s="46">
        <v>281750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281750</v>
      </c>
      <c r="O33" s="47">
        <f t="shared" si="1"/>
        <v>0.661854178314204</v>
      </c>
      <c r="P33" s="9"/>
    </row>
    <row r="34" spans="1:16" ht="15">
      <c r="A34" s="13"/>
      <c r="B34" s="45">
        <v>554</v>
      </c>
      <c r="C34" s="21" t="s">
        <v>48</v>
      </c>
      <c r="D34" s="46">
        <v>0</v>
      </c>
      <c r="E34" s="46">
        <v>9905888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9905888</v>
      </c>
      <c r="O34" s="47">
        <f t="shared" si="1"/>
        <v>23.269754614773852</v>
      </c>
      <c r="P34" s="9"/>
    </row>
    <row r="35" spans="1:16" ht="15">
      <c r="A35" s="13"/>
      <c r="B35" s="45">
        <v>559</v>
      </c>
      <c r="C35" s="21" t="s">
        <v>49</v>
      </c>
      <c r="D35" s="46">
        <v>0</v>
      </c>
      <c r="E35" s="46">
        <v>395876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395876</v>
      </c>
      <c r="O35" s="47">
        <f t="shared" si="1"/>
        <v>0.9299456422158432</v>
      </c>
      <c r="P35" s="9"/>
    </row>
    <row r="36" spans="1:16" ht="15.75">
      <c r="A36" s="28" t="s">
        <v>50</v>
      </c>
      <c r="B36" s="29"/>
      <c r="C36" s="30"/>
      <c r="D36" s="31">
        <f aca="true" t="shared" si="10" ref="D36:M36">SUM(D37:D39)</f>
        <v>8156898</v>
      </c>
      <c r="E36" s="31">
        <f t="shared" si="10"/>
        <v>341046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8497944</v>
      </c>
      <c r="O36" s="43">
        <f t="shared" si="1"/>
        <v>19.962377084224027</v>
      </c>
      <c r="P36" s="10"/>
    </row>
    <row r="37" spans="1:16" ht="15">
      <c r="A37" s="12"/>
      <c r="B37" s="44">
        <v>562</v>
      </c>
      <c r="C37" s="20" t="s">
        <v>51</v>
      </c>
      <c r="D37" s="46">
        <v>6047715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11" ref="N37:N44">SUM(D37:M37)</f>
        <v>6047715</v>
      </c>
      <c r="O37" s="47">
        <f t="shared" si="1"/>
        <v>14.206585419710686</v>
      </c>
      <c r="P37" s="9"/>
    </row>
    <row r="38" spans="1:16" ht="15">
      <c r="A38" s="12"/>
      <c r="B38" s="44">
        <v>564</v>
      </c>
      <c r="C38" s="20" t="s">
        <v>52</v>
      </c>
      <c r="D38" s="46">
        <v>601837</v>
      </c>
      <c r="E38" s="46">
        <v>239373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841210</v>
      </c>
      <c r="O38" s="47">
        <f aca="true" t="shared" si="12" ref="O38:O69">(N38/O$72)</f>
        <v>1.9760722390051162</v>
      </c>
      <c r="P38" s="9"/>
    </row>
    <row r="39" spans="1:16" ht="15">
      <c r="A39" s="12"/>
      <c r="B39" s="44">
        <v>569</v>
      </c>
      <c r="C39" s="20" t="s">
        <v>53</v>
      </c>
      <c r="D39" s="46">
        <v>1507346</v>
      </c>
      <c r="E39" s="46">
        <v>101673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1609019</v>
      </c>
      <c r="O39" s="47">
        <f t="shared" si="12"/>
        <v>3.7797194255082243</v>
      </c>
      <c r="P39" s="9"/>
    </row>
    <row r="40" spans="1:16" ht="15.75">
      <c r="A40" s="28" t="s">
        <v>54</v>
      </c>
      <c r="B40" s="29"/>
      <c r="C40" s="30"/>
      <c r="D40" s="31">
        <f aca="true" t="shared" si="13" ref="D40:M40">SUM(D41:D44)</f>
        <v>12130621</v>
      </c>
      <c r="E40" s="31">
        <f t="shared" si="13"/>
        <v>235484</v>
      </c>
      <c r="F40" s="31">
        <f t="shared" si="13"/>
        <v>0</v>
      </c>
      <c r="G40" s="31">
        <f t="shared" si="13"/>
        <v>0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12366105</v>
      </c>
      <c r="O40" s="43">
        <f t="shared" si="12"/>
        <v>29.049008921817816</v>
      </c>
      <c r="P40" s="9"/>
    </row>
    <row r="41" spans="1:16" ht="15">
      <c r="A41" s="12"/>
      <c r="B41" s="44">
        <v>571</v>
      </c>
      <c r="C41" s="20" t="s">
        <v>55</v>
      </c>
      <c r="D41" s="46">
        <v>6572698</v>
      </c>
      <c r="E41" s="46">
        <v>129176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6701874</v>
      </c>
      <c r="O41" s="47">
        <f t="shared" si="12"/>
        <v>15.74325930589291</v>
      </c>
      <c r="P41" s="9"/>
    </row>
    <row r="42" spans="1:16" ht="15">
      <c r="A42" s="12"/>
      <c r="B42" s="44">
        <v>572</v>
      </c>
      <c r="C42" s="20" t="s">
        <v>56</v>
      </c>
      <c r="D42" s="46">
        <v>5256871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5256871</v>
      </c>
      <c r="O42" s="47">
        <f t="shared" si="12"/>
        <v>12.348827102781785</v>
      </c>
      <c r="P42" s="9"/>
    </row>
    <row r="43" spans="1:16" ht="15">
      <c r="A43" s="12"/>
      <c r="B43" s="44">
        <v>573</v>
      </c>
      <c r="C43" s="20" t="s">
        <v>100</v>
      </c>
      <c r="D43" s="46">
        <v>0</v>
      </c>
      <c r="E43" s="46">
        <v>106308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106308</v>
      </c>
      <c r="O43" s="47">
        <f t="shared" si="12"/>
        <v>0.24972633181269352</v>
      </c>
      <c r="P43" s="9"/>
    </row>
    <row r="44" spans="1:16" ht="15">
      <c r="A44" s="12"/>
      <c r="B44" s="44">
        <v>579</v>
      </c>
      <c r="C44" s="20" t="s">
        <v>57</v>
      </c>
      <c r="D44" s="46">
        <v>301052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301052</v>
      </c>
      <c r="O44" s="47">
        <f t="shared" si="12"/>
        <v>0.7071961813304267</v>
      </c>
      <c r="P44" s="9"/>
    </row>
    <row r="45" spans="1:16" ht="15.75">
      <c r="A45" s="28" t="s">
        <v>82</v>
      </c>
      <c r="B45" s="29"/>
      <c r="C45" s="30"/>
      <c r="D45" s="31">
        <f aca="true" t="shared" si="14" ref="D45:M45">SUM(D46:D48)</f>
        <v>23488618</v>
      </c>
      <c r="E45" s="31">
        <f t="shared" si="14"/>
        <v>1882360</v>
      </c>
      <c r="F45" s="31">
        <f t="shared" si="14"/>
        <v>0</v>
      </c>
      <c r="G45" s="31">
        <f t="shared" si="14"/>
        <v>0</v>
      </c>
      <c r="H45" s="31">
        <f t="shared" si="14"/>
        <v>0</v>
      </c>
      <c r="I45" s="31">
        <f t="shared" si="14"/>
        <v>0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>SUM(D45:M45)</f>
        <v>25370978</v>
      </c>
      <c r="O45" s="43">
        <f t="shared" si="12"/>
        <v>59.59853699101241</v>
      </c>
      <c r="P45" s="9"/>
    </row>
    <row r="46" spans="1:16" ht="15">
      <c r="A46" s="12"/>
      <c r="B46" s="44">
        <v>581</v>
      </c>
      <c r="C46" s="20" t="s">
        <v>58</v>
      </c>
      <c r="D46" s="46">
        <v>23384142</v>
      </c>
      <c r="E46" s="46">
        <v>1882360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25266502</v>
      </c>
      <c r="O46" s="47">
        <f t="shared" si="12"/>
        <v>59.35311417953573</v>
      </c>
      <c r="P46" s="9"/>
    </row>
    <row r="47" spans="1:16" ht="15">
      <c r="A47" s="12"/>
      <c r="B47" s="44">
        <v>586</v>
      </c>
      <c r="C47" s="20" t="s">
        <v>101</v>
      </c>
      <c r="D47" s="46">
        <v>6805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aca="true" t="shared" si="15" ref="N47:N56">SUM(D47:M47)</f>
        <v>6805</v>
      </c>
      <c r="O47" s="47">
        <f t="shared" si="12"/>
        <v>0.01598551085511325</v>
      </c>
      <c r="P47" s="9"/>
    </row>
    <row r="48" spans="1:16" ht="15">
      <c r="A48" s="12"/>
      <c r="B48" s="44">
        <v>587</v>
      </c>
      <c r="C48" s="20" t="s">
        <v>102</v>
      </c>
      <c r="D48" s="46">
        <v>97671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97671</v>
      </c>
      <c r="O48" s="47">
        <f t="shared" si="12"/>
        <v>0.2294373006215674</v>
      </c>
      <c r="P48" s="9"/>
    </row>
    <row r="49" spans="1:16" ht="15.75">
      <c r="A49" s="28" t="s">
        <v>60</v>
      </c>
      <c r="B49" s="29"/>
      <c r="C49" s="30"/>
      <c r="D49" s="31">
        <f aca="true" t="shared" si="16" ref="D49:M49">SUM(D50:D69)</f>
        <v>16388779</v>
      </c>
      <c r="E49" s="31">
        <f t="shared" si="16"/>
        <v>0</v>
      </c>
      <c r="F49" s="31">
        <f t="shared" si="16"/>
        <v>0</v>
      </c>
      <c r="G49" s="31">
        <f t="shared" si="16"/>
        <v>0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160928</v>
      </c>
      <c r="N49" s="31">
        <f>SUM(D49:M49)</f>
        <v>16549707</v>
      </c>
      <c r="O49" s="43">
        <f t="shared" si="12"/>
        <v>38.876637898228324</v>
      </c>
      <c r="P49" s="9"/>
    </row>
    <row r="50" spans="1:16" ht="15">
      <c r="A50" s="12"/>
      <c r="B50" s="44">
        <v>604</v>
      </c>
      <c r="C50" s="20" t="s">
        <v>63</v>
      </c>
      <c r="D50" s="46">
        <v>2896034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2896034</v>
      </c>
      <c r="O50" s="47">
        <f t="shared" si="12"/>
        <v>6.803024679467604</v>
      </c>
      <c r="P50" s="9"/>
    </row>
    <row r="51" spans="1:16" ht="15">
      <c r="A51" s="12"/>
      <c r="B51" s="44">
        <v>608</v>
      </c>
      <c r="C51" s="20" t="s">
        <v>65</v>
      </c>
      <c r="D51" s="46">
        <v>82436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82436</v>
      </c>
      <c r="O51" s="47">
        <f t="shared" si="12"/>
        <v>0.19364901878796706</v>
      </c>
      <c r="P51" s="9"/>
    </row>
    <row r="52" spans="1:16" ht="15">
      <c r="A52" s="12"/>
      <c r="B52" s="44">
        <v>614</v>
      </c>
      <c r="C52" s="20" t="s">
        <v>66</v>
      </c>
      <c r="D52" s="46">
        <v>1557518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1557518</v>
      </c>
      <c r="O52" s="47">
        <f t="shared" si="12"/>
        <v>3.658739294053531</v>
      </c>
      <c r="P52" s="9"/>
    </row>
    <row r="53" spans="1:16" ht="15">
      <c r="A53" s="12"/>
      <c r="B53" s="44">
        <v>622</v>
      </c>
      <c r="C53" s="20" t="s">
        <v>67</v>
      </c>
      <c r="D53" s="46">
        <v>131558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131558</v>
      </c>
      <c r="O53" s="47">
        <f t="shared" si="12"/>
        <v>0.309040681422041</v>
      </c>
      <c r="P53" s="9"/>
    </row>
    <row r="54" spans="1:16" ht="15">
      <c r="A54" s="12"/>
      <c r="B54" s="44">
        <v>634</v>
      </c>
      <c r="C54" s="20" t="s">
        <v>69</v>
      </c>
      <c r="D54" s="46">
        <v>762211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762211</v>
      </c>
      <c r="O54" s="47">
        <f t="shared" si="12"/>
        <v>1.790497019013479</v>
      </c>
      <c r="P54" s="9"/>
    </row>
    <row r="55" spans="1:16" ht="15">
      <c r="A55" s="12"/>
      <c r="B55" s="44">
        <v>642</v>
      </c>
      <c r="C55" s="20" t="s">
        <v>70</v>
      </c>
      <c r="D55" s="46">
        <v>13614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13614</v>
      </c>
      <c r="O55" s="47">
        <f t="shared" si="12"/>
        <v>0.03198041804283788</v>
      </c>
      <c r="P55" s="9"/>
    </row>
    <row r="56" spans="1:16" ht="15">
      <c r="A56" s="12"/>
      <c r="B56" s="44">
        <v>654</v>
      </c>
      <c r="C56" s="20" t="s">
        <v>71</v>
      </c>
      <c r="D56" s="46">
        <v>290612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290612</v>
      </c>
      <c r="O56" s="47">
        <f t="shared" si="12"/>
        <v>0.6826717532147203</v>
      </c>
      <c r="P56" s="9"/>
    </row>
    <row r="57" spans="1:16" ht="15">
      <c r="A57" s="12"/>
      <c r="B57" s="44">
        <v>674</v>
      </c>
      <c r="C57" s="20" t="s">
        <v>72</v>
      </c>
      <c r="D57" s="46">
        <v>381587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381587</v>
      </c>
      <c r="O57" s="47">
        <f t="shared" si="12"/>
        <v>0.8963795930448346</v>
      </c>
      <c r="P57" s="9"/>
    </row>
    <row r="58" spans="1:16" ht="15">
      <c r="A58" s="12"/>
      <c r="B58" s="44">
        <v>682</v>
      </c>
      <c r="C58" s="20" t="s">
        <v>73</v>
      </c>
      <c r="D58" s="46">
        <v>118184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118184</v>
      </c>
      <c r="O58" s="47">
        <f t="shared" si="12"/>
        <v>0.27762404333588603</v>
      </c>
      <c r="P58" s="9"/>
    </row>
    <row r="59" spans="1:16" ht="15">
      <c r="A59" s="12"/>
      <c r="B59" s="44">
        <v>685</v>
      </c>
      <c r="C59" s="20" t="s">
        <v>74</v>
      </c>
      <c r="D59" s="46">
        <v>75391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75391</v>
      </c>
      <c r="O59" s="47">
        <f t="shared" si="12"/>
        <v>0.1770997279761709</v>
      </c>
      <c r="P59" s="9"/>
    </row>
    <row r="60" spans="1:16" ht="15">
      <c r="A60" s="12"/>
      <c r="B60" s="44">
        <v>689</v>
      </c>
      <c r="C60" s="20" t="s">
        <v>75</v>
      </c>
      <c r="D60" s="46">
        <v>493067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493067</v>
      </c>
      <c r="O60" s="47">
        <f t="shared" si="12"/>
        <v>1.1582553829240447</v>
      </c>
      <c r="P60" s="9"/>
    </row>
    <row r="61" spans="1:16" ht="15">
      <c r="A61" s="12"/>
      <c r="B61" s="44">
        <v>694</v>
      </c>
      <c r="C61" s="20" t="s">
        <v>76</v>
      </c>
      <c r="D61" s="46">
        <v>166609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166609</v>
      </c>
      <c r="O61" s="47">
        <f t="shared" si="12"/>
        <v>0.39137839501242666</v>
      </c>
      <c r="P61" s="9"/>
    </row>
    <row r="62" spans="1:16" ht="15">
      <c r="A62" s="12"/>
      <c r="B62" s="44">
        <v>711</v>
      </c>
      <c r="C62" s="20" t="s">
        <v>77</v>
      </c>
      <c r="D62" s="46">
        <v>3495993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aca="true" t="shared" si="17" ref="N62:N69">SUM(D62:M62)</f>
        <v>3495993</v>
      </c>
      <c r="O62" s="47">
        <f t="shared" si="12"/>
        <v>8.212378258765604</v>
      </c>
      <c r="P62" s="9"/>
    </row>
    <row r="63" spans="1:16" ht="15" customHeight="1">
      <c r="A63" s="12"/>
      <c r="B63" s="44">
        <v>713</v>
      </c>
      <c r="C63" s="20" t="s">
        <v>78</v>
      </c>
      <c r="D63" s="46">
        <v>2500396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2500396</v>
      </c>
      <c r="O63" s="47">
        <f t="shared" si="12"/>
        <v>5.873638119042138</v>
      </c>
      <c r="P63" s="9"/>
    </row>
    <row r="64" spans="1:16" ht="15" customHeight="1">
      <c r="A64" s="12"/>
      <c r="B64" s="44">
        <v>714</v>
      </c>
      <c r="C64" s="20" t="s">
        <v>79</v>
      </c>
      <c r="D64" s="46">
        <v>137500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160928</v>
      </c>
      <c r="N64" s="46">
        <f t="shared" si="17"/>
        <v>298428</v>
      </c>
      <c r="O64" s="47">
        <f t="shared" si="12"/>
        <v>0.7010321871373603</v>
      </c>
      <c r="P64" s="9"/>
    </row>
    <row r="65" spans="1:16" ht="15" customHeight="1">
      <c r="A65" s="12"/>
      <c r="B65" s="44">
        <v>715</v>
      </c>
      <c r="C65" s="20" t="s">
        <v>80</v>
      </c>
      <c r="D65" s="46">
        <v>316357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316357</v>
      </c>
      <c r="O65" s="47">
        <f t="shared" si="12"/>
        <v>0.7431488989847262</v>
      </c>
      <c r="P65" s="9"/>
    </row>
    <row r="66" spans="1:16" ht="15" customHeight="1">
      <c r="A66" s="12"/>
      <c r="B66" s="44">
        <v>724</v>
      </c>
      <c r="C66" s="20" t="s">
        <v>81</v>
      </c>
      <c r="D66" s="46">
        <v>1412553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1412553</v>
      </c>
      <c r="O66" s="47">
        <f t="shared" si="12"/>
        <v>3.318204454801291</v>
      </c>
      <c r="P66" s="9"/>
    </row>
    <row r="67" spans="1:16" ht="15" customHeight="1">
      <c r="A67" s="12"/>
      <c r="B67" s="44">
        <v>744</v>
      </c>
      <c r="C67" s="20" t="s">
        <v>83</v>
      </c>
      <c r="D67" s="46">
        <v>599953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599953</v>
      </c>
      <c r="O67" s="47">
        <f t="shared" si="12"/>
        <v>1.409339484799083</v>
      </c>
      <c r="P67" s="9"/>
    </row>
    <row r="68" spans="1:16" ht="15" customHeight="1">
      <c r="A68" s="12"/>
      <c r="B68" s="44">
        <v>759</v>
      </c>
      <c r="C68" s="20" t="s">
        <v>84</v>
      </c>
      <c r="D68" s="46">
        <v>97920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97920</v>
      </c>
      <c r="O68" s="47">
        <f t="shared" si="12"/>
        <v>0.23002222232662592</v>
      </c>
      <c r="P68" s="9"/>
    </row>
    <row r="69" spans="1:16" ht="15" customHeight="1" thickBot="1">
      <c r="A69" s="12"/>
      <c r="B69" s="44">
        <v>764</v>
      </c>
      <c r="C69" s="20" t="s">
        <v>85</v>
      </c>
      <c r="D69" s="46">
        <v>859286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859286</v>
      </c>
      <c r="O69" s="47">
        <f t="shared" si="12"/>
        <v>2.0185342660759504</v>
      </c>
      <c r="P69" s="9"/>
    </row>
    <row r="70" spans="1:119" ht="16.5" thickBot="1">
      <c r="A70" s="14" t="s">
        <v>10</v>
      </c>
      <c r="B70" s="23"/>
      <c r="C70" s="22"/>
      <c r="D70" s="15">
        <f aca="true" t="shared" si="18" ref="D70:M70">SUM(D5,D13,D21,D27,D31,D36,D40,D45,D49)</f>
        <v>237338389</v>
      </c>
      <c r="E70" s="15">
        <f t="shared" si="18"/>
        <v>208409066</v>
      </c>
      <c r="F70" s="15">
        <f t="shared" si="18"/>
        <v>12842982</v>
      </c>
      <c r="G70" s="15">
        <f t="shared" si="18"/>
        <v>2558009</v>
      </c>
      <c r="H70" s="15">
        <f t="shared" si="18"/>
        <v>0</v>
      </c>
      <c r="I70" s="15">
        <f t="shared" si="18"/>
        <v>62923919</v>
      </c>
      <c r="J70" s="15">
        <f t="shared" si="18"/>
        <v>9448764</v>
      </c>
      <c r="K70" s="15">
        <f t="shared" si="18"/>
        <v>0</v>
      </c>
      <c r="L70" s="15">
        <f t="shared" si="18"/>
        <v>0</v>
      </c>
      <c r="M70" s="15">
        <f t="shared" si="18"/>
        <v>2172990</v>
      </c>
      <c r="N70" s="15">
        <f>SUM(D70:M70)</f>
        <v>535694119</v>
      </c>
      <c r="O70" s="37">
        <f>(N70/O$72)</f>
        <v>1258.3900300212827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5" ht="15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5" ht="15">
      <c r="A72" s="38"/>
      <c r="B72" s="39"/>
      <c r="C72" s="39"/>
      <c r="D72" s="40"/>
      <c r="E72" s="40"/>
      <c r="F72" s="40"/>
      <c r="G72" s="40"/>
      <c r="H72" s="40"/>
      <c r="I72" s="40"/>
      <c r="J72" s="40"/>
      <c r="K72" s="40"/>
      <c r="L72" s="48" t="s">
        <v>103</v>
      </c>
      <c r="M72" s="48"/>
      <c r="N72" s="48"/>
      <c r="O72" s="41">
        <v>425698</v>
      </c>
    </row>
    <row r="73" spans="1:15" ht="15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5" ht="15.75" customHeight="1" thickBot="1">
      <c r="A74" s="52" t="s">
        <v>95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sheetProtection/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61746583</v>
      </c>
      <c r="E5" s="26">
        <f t="shared" si="0"/>
        <v>1722919</v>
      </c>
      <c r="F5" s="26">
        <f t="shared" si="0"/>
        <v>12864486</v>
      </c>
      <c r="G5" s="26">
        <f t="shared" si="0"/>
        <v>8022909</v>
      </c>
      <c r="H5" s="26">
        <f t="shared" si="0"/>
        <v>0</v>
      </c>
      <c r="I5" s="26">
        <f t="shared" si="0"/>
        <v>3319667</v>
      </c>
      <c r="J5" s="26">
        <f t="shared" si="0"/>
        <v>6254592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93931156</v>
      </c>
      <c r="O5" s="32">
        <f aca="true" t="shared" si="1" ref="O5:O36">(N5/O$70)</f>
        <v>223.291002146591</v>
      </c>
      <c r="P5" s="6"/>
    </row>
    <row r="6" spans="1:16" ht="15">
      <c r="A6" s="12"/>
      <c r="B6" s="44">
        <v>511</v>
      </c>
      <c r="C6" s="20" t="s">
        <v>20</v>
      </c>
      <c r="D6" s="46">
        <v>815050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815050</v>
      </c>
      <c r="O6" s="47">
        <f t="shared" si="1"/>
        <v>1.9375182745497033</v>
      </c>
      <c r="P6" s="9"/>
    </row>
    <row r="7" spans="1:16" ht="15">
      <c r="A7" s="12"/>
      <c r="B7" s="44">
        <v>512</v>
      </c>
      <c r="C7" s="20" t="s">
        <v>21</v>
      </c>
      <c r="D7" s="46">
        <v>1889682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1889682</v>
      </c>
      <c r="O7" s="47">
        <f t="shared" si="1"/>
        <v>4.49210896029401</v>
      </c>
      <c r="P7" s="9"/>
    </row>
    <row r="8" spans="1:16" ht="15">
      <c r="A8" s="12"/>
      <c r="B8" s="44">
        <v>513</v>
      </c>
      <c r="C8" s="20" t="s">
        <v>22</v>
      </c>
      <c r="D8" s="46">
        <v>6031794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6031794</v>
      </c>
      <c r="O8" s="47">
        <f t="shared" si="1"/>
        <v>14.338643154799401</v>
      </c>
      <c r="P8" s="9"/>
    </row>
    <row r="9" spans="1:16" ht="15">
      <c r="A9" s="12"/>
      <c r="B9" s="44">
        <v>514</v>
      </c>
      <c r="C9" s="20" t="s">
        <v>23</v>
      </c>
      <c r="D9" s="46">
        <v>1744844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1744844</v>
      </c>
      <c r="O9" s="47">
        <f t="shared" si="1"/>
        <v>4.147803369410959</v>
      </c>
      <c r="P9" s="9"/>
    </row>
    <row r="10" spans="1:16" ht="15">
      <c r="A10" s="12"/>
      <c r="B10" s="44">
        <v>515</v>
      </c>
      <c r="C10" s="20" t="s">
        <v>24</v>
      </c>
      <c r="D10" s="46">
        <v>2862681</v>
      </c>
      <c r="E10" s="46">
        <v>1722919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4585600</v>
      </c>
      <c r="O10" s="47">
        <f t="shared" si="1"/>
        <v>10.900783755321905</v>
      </c>
      <c r="P10" s="9"/>
    </row>
    <row r="11" spans="1:16" ht="15">
      <c r="A11" s="12"/>
      <c r="B11" s="44">
        <v>517</v>
      </c>
      <c r="C11" s="20" t="s">
        <v>25</v>
      </c>
      <c r="D11" s="46">
        <v>54347</v>
      </c>
      <c r="E11" s="46">
        <v>0</v>
      </c>
      <c r="F11" s="46">
        <v>12864486</v>
      </c>
      <c r="G11" s="46">
        <v>0</v>
      </c>
      <c r="H11" s="46">
        <v>0</v>
      </c>
      <c r="I11" s="46">
        <v>3319667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16238500</v>
      </c>
      <c r="O11" s="47">
        <f t="shared" si="1"/>
        <v>38.60179191617122</v>
      </c>
      <c r="P11" s="9"/>
    </row>
    <row r="12" spans="1:16" ht="15">
      <c r="A12" s="12"/>
      <c r="B12" s="44">
        <v>519</v>
      </c>
      <c r="C12" s="20" t="s">
        <v>26</v>
      </c>
      <c r="D12" s="46">
        <v>48348185</v>
      </c>
      <c r="E12" s="46">
        <v>0</v>
      </c>
      <c r="F12" s="46">
        <v>0</v>
      </c>
      <c r="G12" s="46">
        <v>8022909</v>
      </c>
      <c r="H12" s="46">
        <v>0</v>
      </c>
      <c r="I12" s="46">
        <v>0</v>
      </c>
      <c r="J12" s="46">
        <v>6254592</v>
      </c>
      <c r="K12" s="46">
        <v>0</v>
      </c>
      <c r="L12" s="46">
        <v>0</v>
      </c>
      <c r="M12" s="46">
        <v>0</v>
      </c>
      <c r="N12" s="46">
        <f t="shared" si="2"/>
        <v>62625686</v>
      </c>
      <c r="O12" s="47">
        <f t="shared" si="1"/>
        <v>148.8723527160438</v>
      </c>
      <c r="P12" s="9"/>
    </row>
    <row r="13" spans="1:16" ht="15.75">
      <c r="A13" s="28" t="s">
        <v>27</v>
      </c>
      <c r="B13" s="29"/>
      <c r="C13" s="30"/>
      <c r="D13" s="31">
        <f aca="true" t="shared" si="3" ref="D13:M13">SUM(D14:D20)</f>
        <v>89298848</v>
      </c>
      <c r="E13" s="31">
        <f t="shared" si="3"/>
        <v>45560992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134859840</v>
      </c>
      <c r="O13" s="43">
        <f t="shared" si="1"/>
        <v>320.58573646138154</v>
      </c>
      <c r="P13" s="10"/>
    </row>
    <row r="14" spans="1:16" ht="15">
      <c r="A14" s="12"/>
      <c r="B14" s="44">
        <v>521</v>
      </c>
      <c r="C14" s="20" t="s">
        <v>28</v>
      </c>
      <c r="D14" s="46">
        <v>61467033</v>
      </c>
      <c r="E14" s="46">
        <v>313346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61780379</v>
      </c>
      <c r="O14" s="47">
        <f t="shared" si="1"/>
        <v>146.86290819103948</v>
      </c>
      <c r="P14" s="9"/>
    </row>
    <row r="15" spans="1:16" ht="15">
      <c r="A15" s="12"/>
      <c r="B15" s="44">
        <v>522</v>
      </c>
      <c r="C15" s="20" t="s">
        <v>29</v>
      </c>
      <c r="D15" s="46">
        <v>23987</v>
      </c>
      <c r="E15" s="46">
        <v>37275772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0">SUM(D15:M15)</f>
        <v>37299759</v>
      </c>
      <c r="O15" s="47">
        <f t="shared" si="1"/>
        <v>88.66813655456691</v>
      </c>
      <c r="P15" s="9"/>
    </row>
    <row r="16" spans="1:16" ht="15">
      <c r="A16" s="12"/>
      <c r="B16" s="44">
        <v>523</v>
      </c>
      <c r="C16" s="20" t="s">
        <v>30</v>
      </c>
      <c r="D16" s="46">
        <v>24553477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24553477</v>
      </c>
      <c r="O16" s="47">
        <f t="shared" si="1"/>
        <v>58.36796563552644</v>
      </c>
      <c r="P16" s="9"/>
    </row>
    <row r="17" spans="1:16" ht="15">
      <c r="A17" s="12"/>
      <c r="B17" s="44">
        <v>524</v>
      </c>
      <c r="C17" s="20" t="s">
        <v>31</v>
      </c>
      <c r="D17" s="46">
        <v>0</v>
      </c>
      <c r="E17" s="46">
        <v>4527063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4527063</v>
      </c>
      <c r="O17" s="47">
        <f t="shared" si="1"/>
        <v>10.761630933731432</v>
      </c>
      <c r="P17" s="9"/>
    </row>
    <row r="18" spans="1:16" ht="15">
      <c r="A18" s="12"/>
      <c r="B18" s="44">
        <v>525</v>
      </c>
      <c r="C18" s="20" t="s">
        <v>32</v>
      </c>
      <c r="D18" s="46">
        <v>2882501</v>
      </c>
      <c r="E18" s="46">
        <v>3412386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6294887</v>
      </c>
      <c r="O18" s="47">
        <f t="shared" si="1"/>
        <v>14.964061835133252</v>
      </c>
      <c r="P18" s="9"/>
    </row>
    <row r="19" spans="1:16" ht="15">
      <c r="A19" s="12"/>
      <c r="B19" s="44">
        <v>526</v>
      </c>
      <c r="C19" s="20" t="s">
        <v>99</v>
      </c>
      <c r="D19" s="46">
        <v>0</v>
      </c>
      <c r="E19" s="46">
        <v>32425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32425</v>
      </c>
      <c r="O19" s="47">
        <f t="shared" si="1"/>
        <v>0.07707997061808984</v>
      </c>
      <c r="P19" s="9"/>
    </row>
    <row r="20" spans="1:16" ht="15">
      <c r="A20" s="12"/>
      <c r="B20" s="44">
        <v>527</v>
      </c>
      <c r="C20" s="20" t="s">
        <v>33</v>
      </c>
      <c r="D20" s="46">
        <v>371850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371850</v>
      </c>
      <c r="O20" s="47">
        <f t="shared" si="1"/>
        <v>0.883953340765974</v>
      </c>
      <c r="P20" s="9"/>
    </row>
    <row r="21" spans="1:16" ht="15.75">
      <c r="A21" s="28" t="s">
        <v>35</v>
      </c>
      <c r="B21" s="29"/>
      <c r="C21" s="30"/>
      <c r="D21" s="31">
        <f aca="true" t="shared" si="5" ref="D21:M21">SUM(D22:D26)</f>
        <v>9819641</v>
      </c>
      <c r="E21" s="31">
        <f t="shared" si="5"/>
        <v>14189646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49065614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aca="true" t="shared" si="6" ref="N21:N26">SUM(D21:M21)</f>
        <v>73074901</v>
      </c>
      <c r="O21" s="43">
        <f t="shared" si="1"/>
        <v>173.71198834232302</v>
      </c>
      <c r="P21" s="10"/>
    </row>
    <row r="22" spans="1:16" ht="15">
      <c r="A22" s="12"/>
      <c r="B22" s="44">
        <v>534</v>
      </c>
      <c r="C22" s="20" t="s">
        <v>36</v>
      </c>
      <c r="D22" s="46">
        <v>0</v>
      </c>
      <c r="E22" s="46">
        <v>10340603</v>
      </c>
      <c r="F22" s="46">
        <v>0</v>
      </c>
      <c r="G22" s="46">
        <v>0</v>
      </c>
      <c r="H22" s="46">
        <v>0</v>
      </c>
      <c r="I22" s="46">
        <v>11629630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21970233</v>
      </c>
      <c r="O22" s="47">
        <f t="shared" si="1"/>
        <v>52.227136904011964</v>
      </c>
      <c r="P22" s="9"/>
    </row>
    <row r="23" spans="1:16" ht="15">
      <c r="A23" s="12"/>
      <c r="B23" s="44">
        <v>536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37435984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37435984</v>
      </c>
      <c r="O23" s="47">
        <f t="shared" si="1"/>
        <v>88.99196751825077</v>
      </c>
      <c r="P23" s="9"/>
    </row>
    <row r="24" spans="1:16" ht="15">
      <c r="A24" s="12"/>
      <c r="B24" s="44">
        <v>537</v>
      </c>
      <c r="C24" s="20" t="s">
        <v>38</v>
      </c>
      <c r="D24" s="46">
        <v>376008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376008</v>
      </c>
      <c r="O24" s="47">
        <f t="shared" si="1"/>
        <v>0.893837643551788</v>
      </c>
      <c r="P24" s="9"/>
    </row>
    <row r="25" spans="1:16" ht="15">
      <c r="A25" s="12"/>
      <c r="B25" s="44">
        <v>538</v>
      </c>
      <c r="C25" s="20" t="s">
        <v>39</v>
      </c>
      <c r="D25" s="46">
        <v>9443633</v>
      </c>
      <c r="E25" s="46">
        <v>2809649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12253282</v>
      </c>
      <c r="O25" s="47">
        <f t="shared" si="1"/>
        <v>29.12822256083791</v>
      </c>
      <c r="P25" s="9"/>
    </row>
    <row r="26" spans="1:16" ht="15">
      <c r="A26" s="12"/>
      <c r="B26" s="44">
        <v>539</v>
      </c>
      <c r="C26" s="20" t="s">
        <v>40</v>
      </c>
      <c r="D26" s="46">
        <v>0</v>
      </c>
      <c r="E26" s="46">
        <v>1039394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1039394</v>
      </c>
      <c r="O26" s="47">
        <f t="shared" si="1"/>
        <v>2.4708237156705897</v>
      </c>
      <c r="P26" s="9"/>
    </row>
    <row r="27" spans="1:16" ht="15.75">
      <c r="A27" s="28" t="s">
        <v>41</v>
      </c>
      <c r="B27" s="29"/>
      <c r="C27" s="30"/>
      <c r="D27" s="31">
        <f aca="true" t="shared" si="7" ref="D27:M27">SUM(D28:D30)</f>
        <v>1826302</v>
      </c>
      <c r="E27" s="31">
        <f t="shared" si="7"/>
        <v>83858885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1304971</v>
      </c>
      <c r="N27" s="31">
        <f aca="true" t="shared" si="8" ref="N27:N36">SUM(D27:M27)</f>
        <v>86990158</v>
      </c>
      <c r="O27" s="43">
        <f t="shared" si="1"/>
        <v>206.79101997542</v>
      </c>
      <c r="P27" s="10"/>
    </row>
    <row r="28" spans="1:16" ht="15">
      <c r="A28" s="12"/>
      <c r="B28" s="44">
        <v>541</v>
      </c>
      <c r="C28" s="20" t="s">
        <v>42</v>
      </c>
      <c r="D28" s="46">
        <v>1826302</v>
      </c>
      <c r="E28" s="46">
        <v>79978127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81804429</v>
      </c>
      <c r="O28" s="47">
        <f t="shared" si="1"/>
        <v>194.46362324594037</v>
      </c>
      <c r="P28" s="9"/>
    </row>
    <row r="29" spans="1:16" ht="15">
      <c r="A29" s="12"/>
      <c r="B29" s="44">
        <v>543</v>
      </c>
      <c r="C29" s="20" t="s">
        <v>43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1304971</v>
      </c>
      <c r="N29" s="46">
        <f t="shared" si="8"/>
        <v>1304971</v>
      </c>
      <c r="O29" s="47">
        <f t="shared" si="1"/>
        <v>3.1021473041621994</v>
      </c>
      <c r="P29" s="9"/>
    </row>
    <row r="30" spans="1:16" ht="15">
      <c r="A30" s="12"/>
      <c r="B30" s="44">
        <v>544</v>
      </c>
      <c r="C30" s="20" t="s">
        <v>44</v>
      </c>
      <c r="D30" s="46">
        <v>0</v>
      </c>
      <c r="E30" s="46">
        <v>3880758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3880758</v>
      </c>
      <c r="O30" s="47">
        <f t="shared" si="1"/>
        <v>9.225249425317413</v>
      </c>
      <c r="P30" s="9"/>
    </row>
    <row r="31" spans="1:16" ht="15.75">
      <c r="A31" s="28" t="s">
        <v>45</v>
      </c>
      <c r="B31" s="29"/>
      <c r="C31" s="30"/>
      <c r="D31" s="31">
        <f aca="true" t="shared" si="9" ref="D31:M31">SUM(D32:D35)</f>
        <v>1345386</v>
      </c>
      <c r="E31" s="31">
        <f t="shared" si="9"/>
        <v>9739523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11084909</v>
      </c>
      <c r="O31" s="43">
        <f t="shared" si="1"/>
        <v>26.350792907454114</v>
      </c>
      <c r="P31" s="10"/>
    </row>
    <row r="32" spans="1:16" ht="15">
      <c r="A32" s="13"/>
      <c r="B32" s="45">
        <v>552</v>
      </c>
      <c r="C32" s="21" t="s">
        <v>46</v>
      </c>
      <c r="D32" s="46">
        <v>1119292</v>
      </c>
      <c r="E32" s="46">
        <v>2093749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3213041</v>
      </c>
      <c r="O32" s="47">
        <f t="shared" si="1"/>
        <v>7.637967798757687</v>
      </c>
      <c r="P32" s="9"/>
    </row>
    <row r="33" spans="1:16" ht="15">
      <c r="A33" s="13"/>
      <c r="B33" s="45">
        <v>553</v>
      </c>
      <c r="C33" s="21" t="s">
        <v>47</v>
      </c>
      <c r="D33" s="46">
        <v>226094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226094</v>
      </c>
      <c r="O33" s="47">
        <f t="shared" si="1"/>
        <v>0.5374655012159262</v>
      </c>
      <c r="P33" s="9"/>
    </row>
    <row r="34" spans="1:16" ht="15">
      <c r="A34" s="13"/>
      <c r="B34" s="45">
        <v>554</v>
      </c>
      <c r="C34" s="21" t="s">
        <v>48</v>
      </c>
      <c r="D34" s="46">
        <v>0</v>
      </c>
      <c r="E34" s="46">
        <v>7040724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7040724</v>
      </c>
      <c r="O34" s="47">
        <f t="shared" si="1"/>
        <v>16.737048544335543</v>
      </c>
      <c r="P34" s="9"/>
    </row>
    <row r="35" spans="1:16" ht="15">
      <c r="A35" s="13"/>
      <c r="B35" s="45">
        <v>559</v>
      </c>
      <c r="C35" s="21" t="s">
        <v>49</v>
      </c>
      <c r="D35" s="46">
        <v>0</v>
      </c>
      <c r="E35" s="46">
        <v>605050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605050</v>
      </c>
      <c r="O35" s="47">
        <f t="shared" si="1"/>
        <v>1.4383110631449578</v>
      </c>
      <c r="P35" s="9"/>
    </row>
    <row r="36" spans="1:16" ht="15.75">
      <c r="A36" s="28" t="s">
        <v>50</v>
      </c>
      <c r="B36" s="29"/>
      <c r="C36" s="30"/>
      <c r="D36" s="31">
        <f aca="true" t="shared" si="10" ref="D36:M36">SUM(D37:D39)</f>
        <v>7796021</v>
      </c>
      <c r="E36" s="31">
        <f t="shared" si="10"/>
        <v>233228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8029249</v>
      </c>
      <c r="O36" s="43">
        <f t="shared" si="1"/>
        <v>19.086947633163522</v>
      </c>
      <c r="P36" s="10"/>
    </row>
    <row r="37" spans="1:16" ht="15">
      <c r="A37" s="12"/>
      <c r="B37" s="44">
        <v>562</v>
      </c>
      <c r="C37" s="20" t="s">
        <v>51</v>
      </c>
      <c r="D37" s="46">
        <v>5844927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11" ref="N37:N44">SUM(D37:M37)</f>
        <v>5844927</v>
      </c>
      <c r="O37" s="47">
        <f aca="true" t="shared" si="12" ref="O37:O68">(N37/O$70)</f>
        <v>13.894427183496685</v>
      </c>
      <c r="P37" s="9"/>
    </row>
    <row r="38" spans="1:16" ht="15">
      <c r="A38" s="12"/>
      <c r="B38" s="44">
        <v>564</v>
      </c>
      <c r="C38" s="20" t="s">
        <v>52</v>
      </c>
      <c r="D38" s="46">
        <v>488571</v>
      </c>
      <c r="E38" s="46">
        <v>230148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718719</v>
      </c>
      <c r="O38" s="47">
        <f t="shared" si="12"/>
        <v>1.708522417969558</v>
      </c>
      <c r="P38" s="9"/>
    </row>
    <row r="39" spans="1:16" ht="15">
      <c r="A39" s="12"/>
      <c r="B39" s="44">
        <v>569</v>
      </c>
      <c r="C39" s="20" t="s">
        <v>53</v>
      </c>
      <c r="D39" s="46">
        <v>1462523</v>
      </c>
      <c r="E39" s="46">
        <v>3080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1465603</v>
      </c>
      <c r="O39" s="47">
        <f t="shared" si="12"/>
        <v>3.483998031697281</v>
      </c>
      <c r="P39" s="9"/>
    </row>
    <row r="40" spans="1:16" ht="15.75">
      <c r="A40" s="28" t="s">
        <v>54</v>
      </c>
      <c r="B40" s="29"/>
      <c r="C40" s="30"/>
      <c r="D40" s="31">
        <f aca="true" t="shared" si="13" ref="D40:M40">SUM(D41:D44)</f>
        <v>10195460</v>
      </c>
      <c r="E40" s="31">
        <f t="shared" si="13"/>
        <v>98101</v>
      </c>
      <c r="F40" s="31">
        <f t="shared" si="13"/>
        <v>0</v>
      </c>
      <c r="G40" s="31">
        <f t="shared" si="13"/>
        <v>0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143418</v>
      </c>
      <c r="N40" s="31">
        <f>SUM(D40:M40)</f>
        <v>10436979</v>
      </c>
      <c r="O40" s="43">
        <f t="shared" si="12"/>
        <v>24.810548486094703</v>
      </c>
      <c r="P40" s="9"/>
    </row>
    <row r="41" spans="1:16" ht="15">
      <c r="A41" s="12"/>
      <c r="B41" s="44">
        <v>571</v>
      </c>
      <c r="C41" s="20" t="s">
        <v>55</v>
      </c>
      <c r="D41" s="46">
        <v>5620316</v>
      </c>
      <c r="E41" s="46">
        <v>54376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143418</v>
      </c>
      <c r="N41" s="46">
        <f t="shared" si="11"/>
        <v>5818110</v>
      </c>
      <c r="O41" s="47">
        <f t="shared" si="12"/>
        <v>13.830678422600299</v>
      </c>
      <c r="P41" s="9"/>
    </row>
    <row r="42" spans="1:16" ht="15">
      <c r="A42" s="12"/>
      <c r="B42" s="44">
        <v>572</v>
      </c>
      <c r="C42" s="20" t="s">
        <v>56</v>
      </c>
      <c r="D42" s="46">
        <v>4405677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4405677</v>
      </c>
      <c r="O42" s="47">
        <f t="shared" si="12"/>
        <v>10.473074902476306</v>
      </c>
      <c r="P42" s="9"/>
    </row>
    <row r="43" spans="1:16" ht="15">
      <c r="A43" s="12"/>
      <c r="B43" s="44">
        <v>573</v>
      </c>
      <c r="C43" s="20" t="s">
        <v>100</v>
      </c>
      <c r="D43" s="46">
        <v>0</v>
      </c>
      <c r="E43" s="46">
        <v>43725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43725</v>
      </c>
      <c r="O43" s="47">
        <f t="shared" si="12"/>
        <v>0.10394207294605948</v>
      </c>
      <c r="P43" s="9"/>
    </row>
    <row r="44" spans="1:16" ht="15">
      <c r="A44" s="12"/>
      <c r="B44" s="44">
        <v>579</v>
      </c>
      <c r="C44" s="20" t="s">
        <v>57</v>
      </c>
      <c r="D44" s="46">
        <v>169467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169467</v>
      </c>
      <c r="O44" s="47">
        <f t="shared" si="12"/>
        <v>0.40285308807203796</v>
      </c>
      <c r="P44" s="9"/>
    </row>
    <row r="45" spans="1:16" ht="15.75">
      <c r="A45" s="28" t="s">
        <v>82</v>
      </c>
      <c r="B45" s="29"/>
      <c r="C45" s="30"/>
      <c r="D45" s="31">
        <f aca="true" t="shared" si="14" ref="D45:M45">SUM(D46:D48)</f>
        <v>17003714</v>
      </c>
      <c r="E45" s="31">
        <f t="shared" si="14"/>
        <v>145308</v>
      </c>
      <c r="F45" s="31">
        <f t="shared" si="14"/>
        <v>43489880</v>
      </c>
      <c r="G45" s="31">
        <f t="shared" si="14"/>
        <v>0</v>
      </c>
      <c r="H45" s="31">
        <f t="shared" si="14"/>
        <v>0</v>
      </c>
      <c r="I45" s="31">
        <f t="shared" si="14"/>
        <v>0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>SUM(D45:M45)</f>
        <v>60638902</v>
      </c>
      <c r="O45" s="43">
        <f t="shared" si="12"/>
        <v>144.14941509555064</v>
      </c>
      <c r="P45" s="9"/>
    </row>
    <row r="46" spans="1:16" ht="15">
      <c r="A46" s="12"/>
      <c r="B46" s="44">
        <v>581</v>
      </c>
      <c r="C46" s="20" t="s">
        <v>58</v>
      </c>
      <c r="D46" s="46">
        <v>17003714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17003714</v>
      </c>
      <c r="O46" s="47">
        <f t="shared" si="12"/>
        <v>40.42084118792299</v>
      </c>
      <c r="P46" s="9"/>
    </row>
    <row r="47" spans="1:16" ht="15">
      <c r="A47" s="12"/>
      <c r="B47" s="44">
        <v>585</v>
      </c>
      <c r="C47" s="20" t="s">
        <v>109</v>
      </c>
      <c r="D47" s="46">
        <v>0</v>
      </c>
      <c r="E47" s="46">
        <v>0</v>
      </c>
      <c r="F47" s="46">
        <v>43489880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aca="true" t="shared" si="15" ref="N47:N55">SUM(D47:M47)</f>
        <v>43489880</v>
      </c>
      <c r="O47" s="47">
        <f t="shared" si="12"/>
        <v>103.38315104346194</v>
      </c>
      <c r="P47" s="9"/>
    </row>
    <row r="48" spans="1:16" ht="15">
      <c r="A48" s="12"/>
      <c r="B48" s="44">
        <v>590</v>
      </c>
      <c r="C48" s="20" t="s">
        <v>59</v>
      </c>
      <c r="D48" s="46">
        <v>0</v>
      </c>
      <c r="E48" s="46">
        <v>145308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145308</v>
      </c>
      <c r="O48" s="47">
        <f t="shared" si="12"/>
        <v>0.34542286416571777</v>
      </c>
      <c r="P48" s="9"/>
    </row>
    <row r="49" spans="1:16" ht="15.75">
      <c r="A49" s="28" t="s">
        <v>60</v>
      </c>
      <c r="B49" s="29"/>
      <c r="C49" s="30"/>
      <c r="D49" s="31">
        <f aca="true" t="shared" si="16" ref="D49:M49">SUM(D50:D67)</f>
        <v>15235030</v>
      </c>
      <c r="E49" s="31">
        <f t="shared" si="16"/>
        <v>1757460</v>
      </c>
      <c r="F49" s="31">
        <f t="shared" si="16"/>
        <v>0</v>
      </c>
      <c r="G49" s="31">
        <f t="shared" si="16"/>
        <v>0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>SUM(D49:M49)</f>
        <v>16992490</v>
      </c>
      <c r="O49" s="43">
        <f t="shared" si="12"/>
        <v>40.394159751062006</v>
      </c>
      <c r="P49" s="9"/>
    </row>
    <row r="50" spans="1:16" ht="15">
      <c r="A50" s="12"/>
      <c r="B50" s="44">
        <v>604</v>
      </c>
      <c r="C50" s="20" t="s">
        <v>63</v>
      </c>
      <c r="D50" s="46">
        <v>2501186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2501186</v>
      </c>
      <c r="O50" s="47">
        <f t="shared" si="12"/>
        <v>5.945762325069473</v>
      </c>
      <c r="P50" s="9"/>
    </row>
    <row r="51" spans="1:16" ht="15">
      <c r="A51" s="12"/>
      <c r="B51" s="44">
        <v>608</v>
      </c>
      <c r="C51" s="20" t="s">
        <v>65</v>
      </c>
      <c r="D51" s="46">
        <v>80909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80909</v>
      </c>
      <c r="O51" s="47">
        <f t="shared" si="12"/>
        <v>0.19233502984545972</v>
      </c>
      <c r="P51" s="9"/>
    </row>
    <row r="52" spans="1:16" ht="15">
      <c r="A52" s="12"/>
      <c r="B52" s="44">
        <v>614</v>
      </c>
      <c r="C52" s="20" t="s">
        <v>66</v>
      </c>
      <c r="D52" s="46">
        <v>1452252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1452252</v>
      </c>
      <c r="O52" s="47">
        <f t="shared" si="12"/>
        <v>3.4522603389379247</v>
      </c>
      <c r="P52" s="9"/>
    </row>
    <row r="53" spans="1:16" ht="15">
      <c r="A53" s="12"/>
      <c r="B53" s="44">
        <v>622</v>
      </c>
      <c r="C53" s="20" t="s">
        <v>67</v>
      </c>
      <c r="D53" s="46">
        <v>220714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220714</v>
      </c>
      <c r="O53" s="47">
        <f t="shared" si="12"/>
        <v>0.524676287895176</v>
      </c>
      <c r="P53" s="9"/>
    </row>
    <row r="54" spans="1:16" ht="15">
      <c r="A54" s="12"/>
      <c r="B54" s="44">
        <v>634</v>
      </c>
      <c r="C54" s="20" t="s">
        <v>69</v>
      </c>
      <c r="D54" s="46">
        <v>770365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770365</v>
      </c>
      <c r="O54" s="47">
        <f t="shared" si="12"/>
        <v>1.8312941114943648</v>
      </c>
      <c r="P54" s="9"/>
    </row>
    <row r="55" spans="1:16" ht="15">
      <c r="A55" s="12"/>
      <c r="B55" s="44">
        <v>654</v>
      </c>
      <c r="C55" s="20" t="s">
        <v>71</v>
      </c>
      <c r="D55" s="46">
        <v>809427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809427</v>
      </c>
      <c r="O55" s="47">
        <f t="shared" si="12"/>
        <v>1.9241514071700418</v>
      </c>
      <c r="P55" s="9"/>
    </row>
    <row r="56" spans="1:16" ht="15">
      <c r="A56" s="12"/>
      <c r="B56" s="44">
        <v>674</v>
      </c>
      <c r="C56" s="20" t="s">
        <v>72</v>
      </c>
      <c r="D56" s="46">
        <v>380276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380276</v>
      </c>
      <c r="O56" s="47">
        <f t="shared" si="12"/>
        <v>0.9039834358292902</v>
      </c>
      <c r="P56" s="9"/>
    </row>
    <row r="57" spans="1:16" ht="15">
      <c r="A57" s="12"/>
      <c r="B57" s="44">
        <v>685</v>
      </c>
      <c r="C57" s="20" t="s">
        <v>74</v>
      </c>
      <c r="D57" s="46">
        <v>66922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66922</v>
      </c>
      <c r="O57" s="47">
        <f t="shared" si="12"/>
        <v>0.1590854523887065</v>
      </c>
      <c r="P57" s="9"/>
    </row>
    <row r="58" spans="1:16" ht="15">
      <c r="A58" s="12"/>
      <c r="B58" s="44">
        <v>689</v>
      </c>
      <c r="C58" s="20" t="s">
        <v>75</v>
      </c>
      <c r="D58" s="46">
        <v>497402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497402</v>
      </c>
      <c r="O58" s="47">
        <f t="shared" si="12"/>
        <v>1.182412692224491</v>
      </c>
      <c r="P58" s="9"/>
    </row>
    <row r="59" spans="1:16" ht="15">
      <c r="A59" s="12"/>
      <c r="B59" s="44">
        <v>694</v>
      </c>
      <c r="C59" s="20" t="s">
        <v>76</v>
      </c>
      <c r="D59" s="46">
        <v>215359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215359</v>
      </c>
      <c r="O59" s="47">
        <f t="shared" si="12"/>
        <v>0.511946504004355</v>
      </c>
      <c r="P59" s="9"/>
    </row>
    <row r="60" spans="1:16" ht="15">
      <c r="A60" s="12"/>
      <c r="B60" s="44">
        <v>711</v>
      </c>
      <c r="C60" s="20" t="s">
        <v>77</v>
      </c>
      <c r="D60" s="46">
        <v>3715053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aca="true" t="shared" si="17" ref="N60:N67">SUM(D60:M60)</f>
        <v>3715053</v>
      </c>
      <c r="O60" s="47">
        <f t="shared" si="12"/>
        <v>8.831339277861112</v>
      </c>
      <c r="P60" s="9"/>
    </row>
    <row r="61" spans="1:16" ht="15">
      <c r="A61" s="12"/>
      <c r="B61" s="44">
        <v>713</v>
      </c>
      <c r="C61" s="20" t="s">
        <v>78</v>
      </c>
      <c r="D61" s="46">
        <v>1340707</v>
      </c>
      <c r="E61" s="46">
        <v>1757460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3098167</v>
      </c>
      <c r="O61" s="47">
        <f t="shared" si="12"/>
        <v>7.364891945410503</v>
      </c>
      <c r="P61" s="9"/>
    </row>
    <row r="62" spans="1:16" ht="15">
      <c r="A62" s="12"/>
      <c r="B62" s="44">
        <v>714</v>
      </c>
      <c r="C62" s="20" t="s">
        <v>79</v>
      </c>
      <c r="D62" s="46">
        <v>133749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133749</v>
      </c>
      <c r="O62" s="47">
        <f t="shared" si="12"/>
        <v>0.3179450729436823</v>
      </c>
      <c r="P62" s="9"/>
    </row>
    <row r="63" spans="1:16" ht="15">
      <c r="A63" s="12"/>
      <c r="B63" s="44">
        <v>719</v>
      </c>
      <c r="C63" s="20" t="s">
        <v>118</v>
      </c>
      <c r="D63" s="46">
        <v>311682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311682</v>
      </c>
      <c r="O63" s="47">
        <f t="shared" si="12"/>
        <v>0.740923343166923</v>
      </c>
      <c r="P63" s="9"/>
    </row>
    <row r="64" spans="1:16" ht="15">
      <c r="A64" s="12"/>
      <c r="B64" s="44">
        <v>724</v>
      </c>
      <c r="C64" s="20" t="s">
        <v>81</v>
      </c>
      <c r="D64" s="46">
        <v>1342505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1342505</v>
      </c>
      <c r="O64" s="47">
        <f t="shared" si="12"/>
        <v>3.191372273080608</v>
      </c>
      <c r="P64" s="9"/>
    </row>
    <row r="65" spans="1:16" ht="15">
      <c r="A65" s="12"/>
      <c r="B65" s="44">
        <v>744</v>
      </c>
      <c r="C65" s="20" t="s">
        <v>83</v>
      </c>
      <c r="D65" s="46">
        <v>589258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589258</v>
      </c>
      <c r="O65" s="47">
        <f t="shared" si="12"/>
        <v>1.400770680847321</v>
      </c>
      <c r="P65" s="9"/>
    </row>
    <row r="66" spans="1:16" ht="15">
      <c r="A66" s="12"/>
      <c r="B66" s="44">
        <v>752</v>
      </c>
      <c r="C66" s="20" t="s">
        <v>105</v>
      </c>
      <c r="D66" s="46">
        <v>2907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2907</v>
      </c>
      <c r="O66" s="47">
        <f t="shared" si="12"/>
        <v>0.006910454112159975</v>
      </c>
      <c r="P66" s="9"/>
    </row>
    <row r="67" spans="1:16" ht="15.75" thickBot="1">
      <c r="A67" s="12"/>
      <c r="B67" s="44">
        <v>764</v>
      </c>
      <c r="C67" s="20" t="s">
        <v>85</v>
      </c>
      <c r="D67" s="46">
        <v>804357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804357</v>
      </c>
      <c r="O67" s="47">
        <f t="shared" si="12"/>
        <v>1.912099118780413</v>
      </c>
      <c r="P67" s="9"/>
    </row>
    <row r="68" spans="1:119" ht="16.5" thickBot="1">
      <c r="A68" s="14" t="s">
        <v>10</v>
      </c>
      <c r="B68" s="23"/>
      <c r="C68" s="22"/>
      <c r="D68" s="15">
        <f aca="true" t="shared" si="18" ref="D68:M68">SUM(D5,D13,D21,D27,D31,D36,D40,D45,D49)</f>
        <v>214266985</v>
      </c>
      <c r="E68" s="15">
        <f t="shared" si="18"/>
        <v>157306062</v>
      </c>
      <c r="F68" s="15">
        <f t="shared" si="18"/>
        <v>56354366</v>
      </c>
      <c r="G68" s="15">
        <f t="shared" si="18"/>
        <v>8022909</v>
      </c>
      <c r="H68" s="15">
        <f t="shared" si="18"/>
        <v>0</v>
      </c>
      <c r="I68" s="15">
        <f t="shared" si="18"/>
        <v>52385281</v>
      </c>
      <c r="J68" s="15">
        <f t="shared" si="18"/>
        <v>6254592</v>
      </c>
      <c r="K68" s="15">
        <f t="shared" si="18"/>
        <v>0</v>
      </c>
      <c r="L68" s="15">
        <f t="shared" si="18"/>
        <v>0</v>
      </c>
      <c r="M68" s="15">
        <f t="shared" si="18"/>
        <v>1448389</v>
      </c>
      <c r="N68" s="15">
        <f>SUM(D68:M68)</f>
        <v>496038584</v>
      </c>
      <c r="O68" s="37">
        <f t="shared" si="12"/>
        <v>1179.1716107990405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5" ht="15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5" ht="15">
      <c r="A70" s="38"/>
      <c r="B70" s="39"/>
      <c r="C70" s="39"/>
      <c r="D70" s="40"/>
      <c r="E70" s="40"/>
      <c r="F70" s="40"/>
      <c r="G70" s="40"/>
      <c r="H70" s="40"/>
      <c r="I70" s="40"/>
      <c r="J70" s="40"/>
      <c r="K70" s="40"/>
      <c r="L70" s="48" t="s">
        <v>119</v>
      </c>
      <c r="M70" s="48"/>
      <c r="N70" s="48"/>
      <c r="O70" s="41">
        <v>420667</v>
      </c>
    </row>
    <row r="71" spans="1:15" ht="15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5" ht="15.75" customHeight="1" thickBot="1">
      <c r="A72" s="52" t="s">
        <v>95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sheetProtection/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52561809</v>
      </c>
      <c r="E5" s="26">
        <f t="shared" si="0"/>
        <v>1786218</v>
      </c>
      <c r="F5" s="26">
        <f t="shared" si="0"/>
        <v>9244373</v>
      </c>
      <c r="G5" s="26">
        <f t="shared" si="0"/>
        <v>6722952</v>
      </c>
      <c r="H5" s="26">
        <f t="shared" si="0"/>
        <v>0</v>
      </c>
      <c r="I5" s="26">
        <f t="shared" si="0"/>
        <v>3683703</v>
      </c>
      <c r="J5" s="26">
        <f t="shared" si="0"/>
        <v>7291980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81291035</v>
      </c>
      <c r="O5" s="32">
        <f aca="true" t="shared" si="1" ref="O5:O36">(N5/O$72)</f>
        <v>197.43101295950882</v>
      </c>
      <c r="P5" s="6"/>
    </row>
    <row r="6" spans="1:16" ht="15">
      <c r="A6" s="12"/>
      <c r="B6" s="44">
        <v>511</v>
      </c>
      <c r="C6" s="20" t="s">
        <v>20</v>
      </c>
      <c r="D6" s="46">
        <v>804231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804231</v>
      </c>
      <c r="O6" s="47">
        <f t="shared" si="1"/>
        <v>1.9532306481697366</v>
      </c>
      <c r="P6" s="9"/>
    </row>
    <row r="7" spans="1:16" ht="15">
      <c r="A7" s="12"/>
      <c r="B7" s="44">
        <v>512</v>
      </c>
      <c r="C7" s="20" t="s">
        <v>21</v>
      </c>
      <c r="D7" s="46">
        <v>1455513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1455513</v>
      </c>
      <c r="O7" s="47">
        <f t="shared" si="1"/>
        <v>3.5349950454651435</v>
      </c>
      <c r="P7" s="9"/>
    </row>
    <row r="8" spans="1:16" ht="15">
      <c r="A8" s="12"/>
      <c r="B8" s="44">
        <v>513</v>
      </c>
      <c r="C8" s="20" t="s">
        <v>22</v>
      </c>
      <c r="D8" s="46">
        <v>6002619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6002619</v>
      </c>
      <c r="O8" s="47">
        <f t="shared" si="1"/>
        <v>14.578522091396596</v>
      </c>
      <c r="P8" s="9"/>
    </row>
    <row r="9" spans="1:16" ht="15">
      <c r="A9" s="12"/>
      <c r="B9" s="44">
        <v>514</v>
      </c>
      <c r="C9" s="20" t="s">
        <v>23</v>
      </c>
      <c r="D9" s="46">
        <v>1537973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1537973</v>
      </c>
      <c r="O9" s="47">
        <f t="shared" si="1"/>
        <v>3.7352651161886996</v>
      </c>
      <c r="P9" s="9"/>
    </row>
    <row r="10" spans="1:16" ht="15">
      <c r="A10" s="12"/>
      <c r="B10" s="44">
        <v>515</v>
      </c>
      <c r="C10" s="20" t="s">
        <v>24</v>
      </c>
      <c r="D10" s="46">
        <v>2812539</v>
      </c>
      <c r="E10" s="46">
        <v>1749221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4561760</v>
      </c>
      <c r="O10" s="47">
        <f t="shared" si="1"/>
        <v>11.0791171213181</v>
      </c>
      <c r="P10" s="9"/>
    </row>
    <row r="11" spans="1:16" ht="15">
      <c r="A11" s="12"/>
      <c r="B11" s="44">
        <v>517</v>
      </c>
      <c r="C11" s="20" t="s">
        <v>25</v>
      </c>
      <c r="D11" s="46">
        <v>54347</v>
      </c>
      <c r="E11" s="46">
        <v>36997</v>
      </c>
      <c r="F11" s="46">
        <v>9244373</v>
      </c>
      <c r="G11" s="46">
        <v>0</v>
      </c>
      <c r="H11" s="46">
        <v>0</v>
      </c>
      <c r="I11" s="46">
        <v>3683703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13019420</v>
      </c>
      <c r="O11" s="47">
        <f t="shared" si="1"/>
        <v>31.62018147198259</v>
      </c>
      <c r="P11" s="9"/>
    </row>
    <row r="12" spans="1:16" ht="15">
      <c r="A12" s="12"/>
      <c r="B12" s="44">
        <v>519</v>
      </c>
      <c r="C12" s="20" t="s">
        <v>26</v>
      </c>
      <c r="D12" s="46">
        <v>39894587</v>
      </c>
      <c r="E12" s="46">
        <v>0</v>
      </c>
      <c r="F12" s="46">
        <v>0</v>
      </c>
      <c r="G12" s="46">
        <v>6722952</v>
      </c>
      <c r="H12" s="46">
        <v>0</v>
      </c>
      <c r="I12" s="46">
        <v>0</v>
      </c>
      <c r="J12" s="46">
        <v>7291980</v>
      </c>
      <c r="K12" s="46">
        <v>0</v>
      </c>
      <c r="L12" s="46">
        <v>0</v>
      </c>
      <c r="M12" s="46">
        <v>0</v>
      </c>
      <c r="N12" s="46">
        <f t="shared" si="2"/>
        <v>53909519</v>
      </c>
      <c r="O12" s="47">
        <f t="shared" si="1"/>
        <v>130.92970146498794</v>
      </c>
      <c r="P12" s="9"/>
    </row>
    <row r="13" spans="1:16" ht="15.75">
      <c r="A13" s="28" t="s">
        <v>27</v>
      </c>
      <c r="B13" s="29"/>
      <c r="C13" s="30"/>
      <c r="D13" s="31">
        <f aca="true" t="shared" si="3" ref="D13:M13">SUM(D14:D20)</f>
        <v>80380089</v>
      </c>
      <c r="E13" s="31">
        <f t="shared" si="3"/>
        <v>42202441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122582530</v>
      </c>
      <c r="O13" s="43">
        <f t="shared" si="1"/>
        <v>297.7154008315847</v>
      </c>
      <c r="P13" s="10"/>
    </row>
    <row r="14" spans="1:16" ht="15">
      <c r="A14" s="12"/>
      <c r="B14" s="44">
        <v>521</v>
      </c>
      <c r="C14" s="20" t="s">
        <v>28</v>
      </c>
      <c r="D14" s="46">
        <v>54453218</v>
      </c>
      <c r="E14" s="46">
        <v>298601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54751819</v>
      </c>
      <c r="O14" s="47">
        <f t="shared" si="1"/>
        <v>132.9753900481853</v>
      </c>
      <c r="P14" s="9"/>
    </row>
    <row r="15" spans="1:16" ht="15">
      <c r="A15" s="12"/>
      <c r="B15" s="44">
        <v>522</v>
      </c>
      <c r="C15" s="20" t="s">
        <v>29</v>
      </c>
      <c r="D15" s="46">
        <v>0</v>
      </c>
      <c r="E15" s="46">
        <v>35160149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0">SUM(D15:M15)</f>
        <v>35160149</v>
      </c>
      <c r="O15" s="47">
        <f t="shared" si="1"/>
        <v>85.3932273451465</v>
      </c>
      <c r="P15" s="9"/>
    </row>
    <row r="16" spans="1:16" ht="15">
      <c r="A16" s="12"/>
      <c r="B16" s="44">
        <v>523</v>
      </c>
      <c r="C16" s="20" t="s">
        <v>30</v>
      </c>
      <c r="D16" s="46">
        <v>22509869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22509869</v>
      </c>
      <c r="O16" s="47">
        <f t="shared" si="1"/>
        <v>54.66957381285459</v>
      </c>
      <c r="P16" s="9"/>
    </row>
    <row r="17" spans="1:16" ht="15">
      <c r="A17" s="12"/>
      <c r="B17" s="44">
        <v>524</v>
      </c>
      <c r="C17" s="20" t="s">
        <v>31</v>
      </c>
      <c r="D17" s="46">
        <v>0</v>
      </c>
      <c r="E17" s="46">
        <v>4157196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4157196</v>
      </c>
      <c r="O17" s="47">
        <f t="shared" si="1"/>
        <v>10.096555141058522</v>
      </c>
      <c r="P17" s="9"/>
    </row>
    <row r="18" spans="1:16" ht="15">
      <c r="A18" s="12"/>
      <c r="B18" s="44">
        <v>525</v>
      </c>
      <c r="C18" s="20" t="s">
        <v>32</v>
      </c>
      <c r="D18" s="46">
        <v>3019352</v>
      </c>
      <c r="E18" s="46">
        <v>2562492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5581844</v>
      </c>
      <c r="O18" s="47">
        <f t="shared" si="1"/>
        <v>13.556588559881869</v>
      </c>
      <c r="P18" s="9"/>
    </row>
    <row r="19" spans="1:16" ht="15">
      <c r="A19" s="12"/>
      <c r="B19" s="44">
        <v>526</v>
      </c>
      <c r="C19" s="20" t="s">
        <v>99</v>
      </c>
      <c r="D19" s="46">
        <v>0</v>
      </c>
      <c r="E19" s="46">
        <v>24003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24003</v>
      </c>
      <c r="O19" s="47">
        <f t="shared" si="1"/>
        <v>0.058295931452553046</v>
      </c>
      <c r="P19" s="9"/>
    </row>
    <row r="20" spans="1:16" ht="15">
      <c r="A20" s="12"/>
      <c r="B20" s="44">
        <v>527</v>
      </c>
      <c r="C20" s="20" t="s">
        <v>33</v>
      </c>
      <c r="D20" s="46">
        <v>397650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397650</v>
      </c>
      <c r="O20" s="47">
        <f t="shared" si="1"/>
        <v>0.9657699930053626</v>
      </c>
      <c r="P20" s="9"/>
    </row>
    <row r="21" spans="1:16" ht="15.75">
      <c r="A21" s="28" t="s">
        <v>35</v>
      </c>
      <c r="B21" s="29"/>
      <c r="C21" s="30"/>
      <c r="D21" s="31">
        <f aca="true" t="shared" si="5" ref="D21:M21">SUM(D22:D26)</f>
        <v>12114695</v>
      </c>
      <c r="E21" s="31">
        <f t="shared" si="5"/>
        <v>15643891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47153561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aca="true" t="shared" si="6" ref="N21:N26">SUM(D21:M21)</f>
        <v>74912147</v>
      </c>
      <c r="O21" s="43">
        <f t="shared" si="1"/>
        <v>181.93864877205255</v>
      </c>
      <c r="P21" s="10"/>
    </row>
    <row r="22" spans="1:16" ht="15">
      <c r="A22" s="12"/>
      <c r="B22" s="44">
        <v>534</v>
      </c>
      <c r="C22" s="20" t="s">
        <v>36</v>
      </c>
      <c r="D22" s="46">
        <v>0</v>
      </c>
      <c r="E22" s="46">
        <v>14090708</v>
      </c>
      <c r="F22" s="46">
        <v>0</v>
      </c>
      <c r="G22" s="46">
        <v>0</v>
      </c>
      <c r="H22" s="46">
        <v>0</v>
      </c>
      <c r="I22" s="46">
        <v>15318052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29408760</v>
      </c>
      <c r="O22" s="47">
        <f t="shared" si="1"/>
        <v>71.42486593611565</v>
      </c>
      <c r="P22" s="9"/>
    </row>
    <row r="23" spans="1:16" ht="15">
      <c r="A23" s="12"/>
      <c r="B23" s="44">
        <v>536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31835509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31835509</v>
      </c>
      <c r="O23" s="47">
        <f t="shared" si="1"/>
        <v>77.31869559726432</v>
      </c>
      <c r="P23" s="9"/>
    </row>
    <row r="24" spans="1:16" ht="15">
      <c r="A24" s="12"/>
      <c r="B24" s="44">
        <v>537</v>
      </c>
      <c r="C24" s="20" t="s">
        <v>38</v>
      </c>
      <c r="D24" s="46">
        <v>354815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354815</v>
      </c>
      <c r="O24" s="47">
        <f t="shared" si="1"/>
        <v>0.8617369044843398</v>
      </c>
      <c r="P24" s="9"/>
    </row>
    <row r="25" spans="1:16" ht="15">
      <c r="A25" s="12"/>
      <c r="B25" s="44">
        <v>538</v>
      </c>
      <c r="C25" s="20" t="s">
        <v>39</v>
      </c>
      <c r="D25" s="46">
        <v>11759315</v>
      </c>
      <c r="E25" s="46">
        <v>811954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12571269</v>
      </c>
      <c r="O25" s="47">
        <f t="shared" si="1"/>
        <v>30.531760025647003</v>
      </c>
      <c r="P25" s="9"/>
    </row>
    <row r="26" spans="1:16" ht="15">
      <c r="A26" s="12"/>
      <c r="B26" s="44">
        <v>539</v>
      </c>
      <c r="C26" s="20" t="s">
        <v>40</v>
      </c>
      <c r="D26" s="46">
        <v>565</v>
      </c>
      <c r="E26" s="46">
        <v>741229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741794</v>
      </c>
      <c r="O26" s="47">
        <f t="shared" si="1"/>
        <v>1.8015903085412295</v>
      </c>
      <c r="P26" s="9"/>
    </row>
    <row r="27" spans="1:16" ht="15.75">
      <c r="A27" s="28" t="s">
        <v>41</v>
      </c>
      <c r="B27" s="29"/>
      <c r="C27" s="30"/>
      <c r="D27" s="31">
        <f aca="true" t="shared" si="7" ref="D27:M27">SUM(D28:D30)</f>
        <v>0</v>
      </c>
      <c r="E27" s="31">
        <f t="shared" si="7"/>
        <v>75601783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1245357</v>
      </c>
      <c r="N27" s="31">
        <f aca="true" t="shared" si="8" ref="N27:N36">SUM(D27:M27)</f>
        <v>76847140</v>
      </c>
      <c r="O27" s="43">
        <f t="shared" si="1"/>
        <v>186.63815380430557</v>
      </c>
      <c r="P27" s="10"/>
    </row>
    <row r="28" spans="1:16" ht="15">
      <c r="A28" s="12"/>
      <c r="B28" s="44">
        <v>541</v>
      </c>
      <c r="C28" s="20" t="s">
        <v>42</v>
      </c>
      <c r="D28" s="46">
        <v>0</v>
      </c>
      <c r="E28" s="46">
        <v>72297886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72297886</v>
      </c>
      <c r="O28" s="47">
        <f t="shared" si="1"/>
        <v>175.58940992461336</v>
      </c>
      <c r="P28" s="9"/>
    </row>
    <row r="29" spans="1:16" ht="15">
      <c r="A29" s="12"/>
      <c r="B29" s="44">
        <v>543</v>
      </c>
      <c r="C29" s="20" t="s">
        <v>43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1245357</v>
      </c>
      <c r="N29" s="46">
        <f t="shared" si="8"/>
        <v>1245357</v>
      </c>
      <c r="O29" s="47">
        <f t="shared" si="1"/>
        <v>3.0245905222662626</v>
      </c>
      <c r="P29" s="9"/>
    </row>
    <row r="30" spans="1:16" ht="15">
      <c r="A30" s="12"/>
      <c r="B30" s="44">
        <v>544</v>
      </c>
      <c r="C30" s="20" t="s">
        <v>44</v>
      </c>
      <c r="D30" s="46">
        <v>0</v>
      </c>
      <c r="E30" s="46">
        <v>3303897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3303897</v>
      </c>
      <c r="O30" s="47">
        <f t="shared" si="1"/>
        <v>8.024153357425973</v>
      </c>
      <c r="P30" s="9"/>
    </row>
    <row r="31" spans="1:16" ht="15.75">
      <c r="A31" s="28" t="s">
        <v>45</v>
      </c>
      <c r="B31" s="29"/>
      <c r="C31" s="30"/>
      <c r="D31" s="31">
        <f aca="true" t="shared" si="9" ref="D31:M31">SUM(D32:D35)</f>
        <v>1107758</v>
      </c>
      <c r="E31" s="31">
        <f t="shared" si="9"/>
        <v>12516219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13623977</v>
      </c>
      <c r="O31" s="43">
        <f t="shared" si="1"/>
        <v>33.08846516281962</v>
      </c>
      <c r="P31" s="10"/>
    </row>
    <row r="32" spans="1:16" ht="15">
      <c r="A32" s="13"/>
      <c r="B32" s="45">
        <v>552</v>
      </c>
      <c r="C32" s="21" t="s">
        <v>46</v>
      </c>
      <c r="D32" s="46">
        <v>926090</v>
      </c>
      <c r="E32" s="46">
        <v>1645149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2571239</v>
      </c>
      <c r="O32" s="47">
        <f t="shared" si="1"/>
        <v>6.244751593222974</v>
      </c>
      <c r="P32" s="9"/>
    </row>
    <row r="33" spans="1:16" ht="15">
      <c r="A33" s="13"/>
      <c r="B33" s="45">
        <v>553</v>
      </c>
      <c r="C33" s="21" t="s">
        <v>47</v>
      </c>
      <c r="D33" s="46">
        <v>181668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181668</v>
      </c>
      <c r="O33" s="47">
        <f t="shared" si="1"/>
        <v>0.44121590114245746</v>
      </c>
      <c r="P33" s="9"/>
    </row>
    <row r="34" spans="1:16" ht="15">
      <c r="A34" s="13"/>
      <c r="B34" s="45">
        <v>554</v>
      </c>
      <c r="C34" s="21" t="s">
        <v>48</v>
      </c>
      <c r="D34" s="46">
        <v>0</v>
      </c>
      <c r="E34" s="46">
        <v>10362387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10362387</v>
      </c>
      <c r="O34" s="47">
        <f t="shared" si="1"/>
        <v>25.167062543716483</v>
      </c>
      <c r="P34" s="9"/>
    </row>
    <row r="35" spans="1:16" ht="15">
      <c r="A35" s="13"/>
      <c r="B35" s="45">
        <v>559</v>
      </c>
      <c r="C35" s="21" t="s">
        <v>49</v>
      </c>
      <c r="D35" s="46">
        <v>0</v>
      </c>
      <c r="E35" s="46">
        <v>508683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508683</v>
      </c>
      <c r="O35" s="47">
        <f t="shared" si="1"/>
        <v>1.2354351247377011</v>
      </c>
      <c r="P35" s="9"/>
    </row>
    <row r="36" spans="1:16" ht="15.75">
      <c r="A36" s="28" t="s">
        <v>50</v>
      </c>
      <c r="B36" s="29"/>
      <c r="C36" s="30"/>
      <c r="D36" s="31">
        <f aca="true" t="shared" si="10" ref="D36:M36">SUM(D37:D39)</f>
        <v>6443241</v>
      </c>
      <c r="E36" s="31">
        <f t="shared" si="10"/>
        <v>250341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6693582</v>
      </c>
      <c r="O36" s="43">
        <f t="shared" si="1"/>
        <v>16.256659477733738</v>
      </c>
      <c r="P36" s="10"/>
    </row>
    <row r="37" spans="1:16" ht="15">
      <c r="A37" s="12"/>
      <c r="B37" s="44">
        <v>562</v>
      </c>
      <c r="C37" s="20" t="s">
        <v>51</v>
      </c>
      <c r="D37" s="46">
        <v>4190123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11" ref="N37:N43">SUM(D37:M37)</f>
        <v>4190123</v>
      </c>
      <c r="O37" s="47">
        <f aca="true" t="shared" si="12" ref="O37:O68">(N37/O$72)</f>
        <v>10.176524733815187</v>
      </c>
      <c r="P37" s="9"/>
    </row>
    <row r="38" spans="1:16" ht="15">
      <c r="A38" s="12"/>
      <c r="B38" s="44">
        <v>564</v>
      </c>
      <c r="C38" s="20" t="s">
        <v>52</v>
      </c>
      <c r="D38" s="46">
        <v>466686</v>
      </c>
      <c r="E38" s="46">
        <v>250341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717027</v>
      </c>
      <c r="O38" s="47">
        <f t="shared" si="12"/>
        <v>1.741438855211005</v>
      </c>
      <c r="P38" s="9"/>
    </row>
    <row r="39" spans="1:16" ht="15">
      <c r="A39" s="12"/>
      <c r="B39" s="44">
        <v>569</v>
      </c>
      <c r="C39" s="20" t="s">
        <v>53</v>
      </c>
      <c r="D39" s="46">
        <v>1786432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1786432</v>
      </c>
      <c r="O39" s="47">
        <f t="shared" si="12"/>
        <v>4.338695888707546</v>
      </c>
      <c r="P39" s="9"/>
    </row>
    <row r="40" spans="1:16" ht="15.75">
      <c r="A40" s="28" t="s">
        <v>54</v>
      </c>
      <c r="B40" s="29"/>
      <c r="C40" s="30"/>
      <c r="D40" s="31">
        <f aca="true" t="shared" si="13" ref="D40:M40">SUM(D41:D43)</f>
        <v>9917234</v>
      </c>
      <c r="E40" s="31">
        <f t="shared" si="13"/>
        <v>65148</v>
      </c>
      <c r="F40" s="31">
        <f t="shared" si="13"/>
        <v>0</v>
      </c>
      <c r="G40" s="31">
        <f t="shared" si="13"/>
        <v>0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184242</v>
      </c>
      <c r="N40" s="31">
        <f>SUM(D40:M40)</f>
        <v>10166624</v>
      </c>
      <c r="O40" s="43">
        <f t="shared" si="12"/>
        <v>24.69161420688583</v>
      </c>
      <c r="P40" s="9"/>
    </row>
    <row r="41" spans="1:16" ht="15">
      <c r="A41" s="12"/>
      <c r="B41" s="44">
        <v>571</v>
      </c>
      <c r="C41" s="20" t="s">
        <v>55</v>
      </c>
      <c r="D41" s="46">
        <v>5134335</v>
      </c>
      <c r="E41" s="46">
        <v>65148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184242</v>
      </c>
      <c r="N41" s="46">
        <f t="shared" si="11"/>
        <v>5383725</v>
      </c>
      <c r="O41" s="47">
        <f t="shared" si="12"/>
        <v>13.075418221030544</v>
      </c>
      <c r="P41" s="9"/>
    </row>
    <row r="42" spans="1:16" ht="15">
      <c r="A42" s="12"/>
      <c r="B42" s="44">
        <v>572</v>
      </c>
      <c r="C42" s="20" t="s">
        <v>56</v>
      </c>
      <c r="D42" s="46">
        <v>4607654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4607654</v>
      </c>
      <c r="O42" s="47">
        <f t="shared" si="12"/>
        <v>11.19057958343048</v>
      </c>
      <c r="P42" s="9"/>
    </row>
    <row r="43" spans="1:16" ht="15">
      <c r="A43" s="12"/>
      <c r="B43" s="44">
        <v>579</v>
      </c>
      <c r="C43" s="20" t="s">
        <v>57</v>
      </c>
      <c r="D43" s="46">
        <v>175245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175245</v>
      </c>
      <c r="O43" s="47">
        <f t="shared" si="12"/>
        <v>0.42561640242480764</v>
      </c>
      <c r="P43" s="9"/>
    </row>
    <row r="44" spans="1:16" ht="15.75">
      <c r="A44" s="28" t="s">
        <v>82</v>
      </c>
      <c r="B44" s="29"/>
      <c r="C44" s="30"/>
      <c r="D44" s="31">
        <f aca="true" t="shared" si="14" ref="D44:M44">SUM(D45:D46)</f>
        <v>121768756</v>
      </c>
      <c r="E44" s="31">
        <f t="shared" si="14"/>
        <v>113541679</v>
      </c>
      <c r="F44" s="31">
        <f t="shared" si="14"/>
        <v>0</v>
      </c>
      <c r="G44" s="31">
        <f t="shared" si="14"/>
        <v>0</v>
      </c>
      <c r="H44" s="31">
        <f t="shared" si="14"/>
        <v>0</v>
      </c>
      <c r="I44" s="31">
        <f t="shared" si="14"/>
        <v>32186</v>
      </c>
      <c r="J44" s="31">
        <f t="shared" si="14"/>
        <v>15809</v>
      </c>
      <c r="K44" s="31">
        <f t="shared" si="14"/>
        <v>0</v>
      </c>
      <c r="L44" s="31">
        <f t="shared" si="14"/>
        <v>0</v>
      </c>
      <c r="M44" s="31">
        <f t="shared" si="14"/>
        <v>0</v>
      </c>
      <c r="N44" s="31">
        <f>SUM(D44:M44)</f>
        <v>235358430</v>
      </c>
      <c r="O44" s="43">
        <f t="shared" si="12"/>
        <v>571.6135025647004</v>
      </c>
      <c r="P44" s="9"/>
    </row>
    <row r="45" spans="1:16" ht="15">
      <c r="A45" s="12"/>
      <c r="B45" s="44">
        <v>581</v>
      </c>
      <c r="C45" s="20" t="s">
        <v>58</v>
      </c>
      <c r="D45" s="46">
        <v>24424879</v>
      </c>
      <c r="E45" s="46">
        <v>112942393</v>
      </c>
      <c r="F45" s="46">
        <v>0</v>
      </c>
      <c r="G45" s="46">
        <v>0</v>
      </c>
      <c r="H45" s="46">
        <v>0</v>
      </c>
      <c r="I45" s="46">
        <v>0</v>
      </c>
      <c r="J45" s="46">
        <v>15809</v>
      </c>
      <c r="K45" s="46">
        <v>0</v>
      </c>
      <c r="L45" s="46">
        <v>0</v>
      </c>
      <c r="M45" s="46">
        <v>0</v>
      </c>
      <c r="N45" s="46">
        <f>SUM(D45:M45)</f>
        <v>137383081</v>
      </c>
      <c r="O45" s="47">
        <f t="shared" si="12"/>
        <v>333.6614036877283</v>
      </c>
      <c r="P45" s="9"/>
    </row>
    <row r="46" spans="1:16" ht="15">
      <c r="A46" s="12"/>
      <c r="B46" s="44">
        <v>586</v>
      </c>
      <c r="C46" s="20" t="s">
        <v>101</v>
      </c>
      <c r="D46" s="46">
        <v>97343877</v>
      </c>
      <c r="E46" s="46">
        <v>599286</v>
      </c>
      <c r="F46" s="46">
        <v>0</v>
      </c>
      <c r="G46" s="46">
        <v>0</v>
      </c>
      <c r="H46" s="46">
        <v>0</v>
      </c>
      <c r="I46" s="46">
        <v>32186</v>
      </c>
      <c r="J46" s="46">
        <v>0</v>
      </c>
      <c r="K46" s="46">
        <v>0</v>
      </c>
      <c r="L46" s="46">
        <v>0</v>
      </c>
      <c r="M46" s="46">
        <v>0</v>
      </c>
      <c r="N46" s="46">
        <f aca="true" t="shared" si="15" ref="N46:N55">SUM(D46:M46)</f>
        <v>97975349</v>
      </c>
      <c r="O46" s="47">
        <f t="shared" si="12"/>
        <v>237.9520988769721</v>
      </c>
      <c r="P46" s="9"/>
    </row>
    <row r="47" spans="1:16" ht="15.75">
      <c r="A47" s="28" t="s">
        <v>60</v>
      </c>
      <c r="B47" s="29"/>
      <c r="C47" s="30"/>
      <c r="D47" s="31">
        <f aca="true" t="shared" si="16" ref="D47:M47">SUM(D48:D69)</f>
        <v>14880999</v>
      </c>
      <c r="E47" s="31">
        <f t="shared" si="16"/>
        <v>111183</v>
      </c>
      <c r="F47" s="31">
        <f t="shared" si="16"/>
        <v>0</v>
      </c>
      <c r="G47" s="31">
        <f t="shared" si="16"/>
        <v>0</v>
      </c>
      <c r="H47" s="31">
        <f t="shared" si="16"/>
        <v>0</v>
      </c>
      <c r="I47" s="31">
        <f t="shared" si="16"/>
        <v>0</v>
      </c>
      <c r="J47" s="31">
        <f t="shared" si="16"/>
        <v>0</v>
      </c>
      <c r="K47" s="31">
        <f t="shared" si="16"/>
        <v>0</v>
      </c>
      <c r="L47" s="31">
        <f t="shared" si="16"/>
        <v>0</v>
      </c>
      <c r="M47" s="31">
        <f t="shared" si="16"/>
        <v>0</v>
      </c>
      <c r="N47" s="31">
        <f>SUM(D47:M47)</f>
        <v>14992182</v>
      </c>
      <c r="O47" s="43">
        <f t="shared" si="12"/>
        <v>36.41141583119608</v>
      </c>
      <c r="P47" s="9"/>
    </row>
    <row r="48" spans="1:16" ht="15">
      <c r="A48" s="12"/>
      <c r="B48" s="44">
        <v>604</v>
      </c>
      <c r="C48" s="20" t="s">
        <v>63</v>
      </c>
      <c r="D48" s="46">
        <v>2254158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2254158</v>
      </c>
      <c r="O48" s="47">
        <f t="shared" si="12"/>
        <v>5.474659011424574</v>
      </c>
      <c r="P48" s="9"/>
    </row>
    <row r="49" spans="1:16" ht="15">
      <c r="A49" s="12"/>
      <c r="B49" s="44">
        <v>608</v>
      </c>
      <c r="C49" s="20" t="s">
        <v>65</v>
      </c>
      <c r="D49" s="46">
        <v>82354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82354</v>
      </c>
      <c r="O49" s="47">
        <f t="shared" si="12"/>
        <v>0.20001262920649723</v>
      </c>
      <c r="P49" s="9"/>
    </row>
    <row r="50" spans="1:16" ht="15">
      <c r="A50" s="12"/>
      <c r="B50" s="44">
        <v>614</v>
      </c>
      <c r="C50" s="20" t="s">
        <v>66</v>
      </c>
      <c r="D50" s="46">
        <v>1851219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1851219</v>
      </c>
      <c r="O50" s="47">
        <f t="shared" si="12"/>
        <v>4.496043658195384</v>
      </c>
      <c r="P50" s="9"/>
    </row>
    <row r="51" spans="1:16" ht="15">
      <c r="A51" s="12"/>
      <c r="B51" s="44">
        <v>622</v>
      </c>
      <c r="C51" s="20" t="s">
        <v>67</v>
      </c>
      <c r="D51" s="46">
        <v>148520</v>
      </c>
      <c r="E51" s="46">
        <v>111183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259703</v>
      </c>
      <c r="O51" s="47">
        <f t="shared" si="12"/>
        <v>0.6307390028755732</v>
      </c>
      <c r="P51" s="9"/>
    </row>
    <row r="52" spans="1:16" ht="15">
      <c r="A52" s="12"/>
      <c r="B52" s="44">
        <v>624</v>
      </c>
      <c r="C52" s="20" t="s">
        <v>142</v>
      </c>
      <c r="D52" s="46">
        <v>47446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47446</v>
      </c>
      <c r="O52" s="47">
        <f t="shared" si="12"/>
        <v>0.11523179451309551</v>
      </c>
      <c r="P52" s="9"/>
    </row>
    <row r="53" spans="1:16" ht="15">
      <c r="A53" s="12"/>
      <c r="B53" s="44">
        <v>634</v>
      </c>
      <c r="C53" s="20" t="s">
        <v>69</v>
      </c>
      <c r="D53" s="46">
        <v>601241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601241</v>
      </c>
      <c r="O53" s="47">
        <f t="shared" si="12"/>
        <v>1.4602301430014766</v>
      </c>
      <c r="P53" s="9"/>
    </row>
    <row r="54" spans="1:16" ht="15">
      <c r="A54" s="12"/>
      <c r="B54" s="44">
        <v>654</v>
      </c>
      <c r="C54" s="20" t="s">
        <v>71</v>
      </c>
      <c r="D54" s="46">
        <v>808051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808051</v>
      </c>
      <c r="O54" s="47">
        <f t="shared" si="12"/>
        <v>1.9625082575580943</v>
      </c>
      <c r="P54" s="9"/>
    </row>
    <row r="55" spans="1:16" ht="15">
      <c r="A55" s="12"/>
      <c r="B55" s="44">
        <v>656</v>
      </c>
      <c r="C55" s="20" t="s">
        <v>154</v>
      </c>
      <c r="D55" s="46">
        <v>-35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-35</v>
      </c>
      <c r="O55" s="47">
        <f t="shared" si="12"/>
        <v>-8.50042745006606E-05</v>
      </c>
      <c r="P55" s="9"/>
    </row>
    <row r="56" spans="1:16" ht="15">
      <c r="A56" s="12"/>
      <c r="B56" s="44">
        <v>674</v>
      </c>
      <c r="C56" s="20" t="s">
        <v>72</v>
      </c>
      <c r="D56" s="46">
        <v>361037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361037</v>
      </c>
      <c r="O56" s="47">
        <f t="shared" si="12"/>
        <v>0.8768482357970001</v>
      </c>
      <c r="P56" s="9"/>
    </row>
    <row r="57" spans="1:16" ht="15">
      <c r="A57" s="12"/>
      <c r="B57" s="44">
        <v>685</v>
      </c>
      <c r="C57" s="20" t="s">
        <v>74</v>
      </c>
      <c r="D57" s="46">
        <v>65476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65476</v>
      </c>
      <c r="O57" s="47">
        <f t="shared" si="12"/>
        <v>0.15902113934872153</v>
      </c>
      <c r="P57" s="9"/>
    </row>
    <row r="58" spans="1:16" ht="15">
      <c r="A58" s="12"/>
      <c r="B58" s="44">
        <v>689</v>
      </c>
      <c r="C58" s="20" t="s">
        <v>75</v>
      </c>
      <c r="D58" s="46">
        <v>513178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513178</v>
      </c>
      <c r="O58" s="47">
        <f t="shared" si="12"/>
        <v>1.246352102277143</v>
      </c>
      <c r="P58" s="9"/>
    </row>
    <row r="59" spans="1:16" ht="15">
      <c r="A59" s="12"/>
      <c r="B59" s="44">
        <v>694</v>
      </c>
      <c r="C59" s="20" t="s">
        <v>76</v>
      </c>
      <c r="D59" s="46">
        <v>184899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184899</v>
      </c>
      <c r="O59" s="47">
        <f t="shared" si="12"/>
        <v>0.449063010025647</v>
      </c>
      <c r="P59" s="9"/>
    </row>
    <row r="60" spans="1:16" ht="15">
      <c r="A60" s="12"/>
      <c r="B60" s="44">
        <v>711</v>
      </c>
      <c r="C60" s="20" t="s">
        <v>77</v>
      </c>
      <c r="D60" s="46">
        <v>3698295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aca="true" t="shared" si="17" ref="N60:N69">SUM(D60:M60)</f>
        <v>3698295</v>
      </c>
      <c r="O60" s="47">
        <f t="shared" si="12"/>
        <v>8.982025238983447</v>
      </c>
      <c r="P60" s="9"/>
    </row>
    <row r="61" spans="1:16" ht="15">
      <c r="A61" s="12"/>
      <c r="B61" s="44">
        <v>712</v>
      </c>
      <c r="C61" s="20" t="s">
        <v>155</v>
      </c>
      <c r="D61" s="46">
        <v>242588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242588</v>
      </c>
      <c r="O61" s="47">
        <f t="shared" si="12"/>
        <v>0.5891719126447501</v>
      </c>
      <c r="P61" s="9"/>
    </row>
    <row r="62" spans="1:16" ht="15">
      <c r="A62" s="12"/>
      <c r="B62" s="44">
        <v>713</v>
      </c>
      <c r="C62" s="20" t="s">
        <v>78</v>
      </c>
      <c r="D62" s="46">
        <v>946366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946366</v>
      </c>
      <c r="O62" s="47">
        <f t="shared" si="12"/>
        <v>2.298433006916919</v>
      </c>
      <c r="P62" s="9"/>
    </row>
    <row r="63" spans="1:16" ht="15">
      <c r="A63" s="12"/>
      <c r="B63" s="44">
        <v>714</v>
      </c>
      <c r="C63" s="20" t="s">
        <v>79</v>
      </c>
      <c r="D63" s="46">
        <v>145000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145000</v>
      </c>
      <c r="O63" s="47">
        <f t="shared" si="12"/>
        <v>0.35216056578845106</v>
      </c>
      <c r="P63" s="9"/>
    </row>
    <row r="64" spans="1:16" ht="15">
      <c r="A64" s="12"/>
      <c r="B64" s="44">
        <v>719</v>
      </c>
      <c r="C64" s="20" t="s">
        <v>118</v>
      </c>
      <c r="D64" s="46">
        <v>307076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307076</v>
      </c>
      <c r="O64" s="47">
        <f t="shared" si="12"/>
        <v>0.7457935027589959</v>
      </c>
      <c r="P64" s="9"/>
    </row>
    <row r="65" spans="1:16" ht="15">
      <c r="A65" s="12"/>
      <c r="B65" s="44">
        <v>724</v>
      </c>
      <c r="C65" s="20" t="s">
        <v>81</v>
      </c>
      <c r="D65" s="46">
        <v>1273221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1273221</v>
      </c>
      <c r="O65" s="47">
        <f t="shared" si="12"/>
        <v>3.092263639543017</v>
      </c>
      <c r="P65" s="9"/>
    </row>
    <row r="66" spans="1:16" ht="15">
      <c r="A66" s="12"/>
      <c r="B66" s="44">
        <v>741</v>
      </c>
      <c r="C66" s="20" t="s">
        <v>93</v>
      </c>
      <c r="D66" s="46">
        <v>1210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1210</v>
      </c>
      <c r="O66" s="47">
        <f t="shared" si="12"/>
        <v>0.002938719204165695</v>
      </c>
      <c r="P66" s="9"/>
    </row>
    <row r="67" spans="1:16" ht="15">
      <c r="A67" s="12"/>
      <c r="B67" s="44">
        <v>744</v>
      </c>
      <c r="C67" s="20" t="s">
        <v>83</v>
      </c>
      <c r="D67" s="46">
        <v>505573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505573</v>
      </c>
      <c r="O67" s="47">
        <f t="shared" si="12"/>
        <v>1.227881887774928</v>
      </c>
      <c r="P67" s="9"/>
    </row>
    <row r="68" spans="1:16" ht="15">
      <c r="A68" s="12"/>
      <c r="B68" s="44">
        <v>759</v>
      </c>
      <c r="C68" s="20" t="s">
        <v>84</v>
      </c>
      <c r="D68" s="46">
        <v>84114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84114</v>
      </c>
      <c r="O68" s="47">
        <f t="shared" si="12"/>
        <v>0.2042871298671019</v>
      </c>
      <c r="P68" s="9"/>
    </row>
    <row r="69" spans="1:16" ht="15.75" thickBot="1">
      <c r="A69" s="12"/>
      <c r="B69" s="44">
        <v>764</v>
      </c>
      <c r="C69" s="20" t="s">
        <v>85</v>
      </c>
      <c r="D69" s="46">
        <v>760012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760012</v>
      </c>
      <c r="O69" s="47">
        <f>(N69/O$72)</f>
        <v>1.8458362477656018</v>
      </c>
      <c r="P69" s="9"/>
    </row>
    <row r="70" spans="1:119" ht="16.5" thickBot="1">
      <c r="A70" s="14" t="s">
        <v>10</v>
      </c>
      <c r="B70" s="23"/>
      <c r="C70" s="22"/>
      <c r="D70" s="15">
        <f aca="true" t="shared" si="18" ref="D70:M70">SUM(D5,D13,D21,D27,D31,D36,D40,D44,D47)</f>
        <v>299174581</v>
      </c>
      <c r="E70" s="15">
        <f t="shared" si="18"/>
        <v>261718903</v>
      </c>
      <c r="F70" s="15">
        <f t="shared" si="18"/>
        <v>9244373</v>
      </c>
      <c r="G70" s="15">
        <f t="shared" si="18"/>
        <v>6722952</v>
      </c>
      <c r="H70" s="15">
        <f t="shared" si="18"/>
        <v>0</v>
      </c>
      <c r="I70" s="15">
        <f t="shared" si="18"/>
        <v>50869450</v>
      </c>
      <c r="J70" s="15">
        <f t="shared" si="18"/>
        <v>7307789</v>
      </c>
      <c r="K70" s="15">
        <f t="shared" si="18"/>
        <v>0</v>
      </c>
      <c r="L70" s="15">
        <f t="shared" si="18"/>
        <v>0</v>
      </c>
      <c r="M70" s="15">
        <f t="shared" si="18"/>
        <v>1429599</v>
      </c>
      <c r="N70" s="15">
        <f>SUM(D70:M70)</f>
        <v>636467647</v>
      </c>
      <c r="O70" s="37">
        <f>(N70/O$72)</f>
        <v>1545.7848736107874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5" ht="15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5" ht="15">
      <c r="A72" s="38"/>
      <c r="B72" s="39"/>
      <c r="C72" s="39"/>
      <c r="D72" s="40"/>
      <c r="E72" s="40"/>
      <c r="F72" s="40"/>
      <c r="G72" s="40"/>
      <c r="H72" s="40"/>
      <c r="I72" s="40"/>
      <c r="J72" s="40"/>
      <c r="K72" s="40"/>
      <c r="L72" s="48" t="s">
        <v>156</v>
      </c>
      <c r="M72" s="48"/>
      <c r="N72" s="48"/>
      <c r="O72" s="41">
        <v>411744</v>
      </c>
    </row>
    <row r="73" spans="1:15" ht="15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5" ht="15.75" customHeight="1" thickBot="1">
      <c r="A74" s="52" t="s">
        <v>95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sheetProtection/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52301174</v>
      </c>
      <c r="E5" s="26">
        <f t="shared" si="0"/>
        <v>3097144</v>
      </c>
      <c r="F5" s="26">
        <f t="shared" si="0"/>
        <v>9908201</v>
      </c>
      <c r="G5" s="26">
        <f t="shared" si="0"/>
        <v>0</v>
      </c>
      <c r="H5" s="26">
        <f t="shared" si="0"/>
        <v>0</v>
      </c>
      <c r="I5" s="26">
        <f t="shared" si="0"/>
        <v>13228150</v>
      </c>
      <c r="J5" s="26">
        <f t="shared" si="0"/>
        <v>47844929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126379598</v>
      </c>
      <c r="O5" s="32">
        <f aca="true" t="shared" si="1" ref="O5:O36">(N5/O$78)</f>
        <v>265.0984693545782</v>
      </c>
      <c r="P5" s="6"/>
    </row>
    <row r="6" spans="1:16" ht="15">
      <c r="A6" s="12"/>
      <c r="B6" s="44">
        <v>511</v>
      </c>
      <c r="C6" s="20" t="s">
        <v>20</v>
      </c>
      <c r="D6" s="46">
        <v>1730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1730</v>
      </c>
      <c r="O6" s="47">
        <f t="shared" si="1"/>
        <v>0.0036289113056319445</v>
      </c>
      <c r="P6" s="9"/>
    </row>
    <row r="7" spans="1:16" ht="15">
      <c r="A7" s="12"/>
      <c r="B7" s="44">
        <v>512</v>
      </c>
      <c r="C7" s="20" t="s">
        <v>21</v>
      </c>
      <c r="D7" s="46">
        <v>24883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24883</v>
      </c>
      <c r="O7" s="47">
        <f t="shared" si="1"/>
        <v>0.05219549133990733</v>
      </c>
      <c r="P7" s="9"/>
    </row>
    <row r="8" spans="1:16" ht="15">
      <c r="A8" s="12"/>
      <c r="B8" s="44">
        <v>513</v>
      </c>
      <c r="C8" s="20" t="s">
        <v>22</v>
      </c>
      <c r="D8" s="46">
        <v>3640550</v>
      </c>
      <c r="E8" s="46">
        <v>437240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4077790</v>
      </c>
      <c r="O8" s="47">
        <f t="shared" si="1"/>
        <v>8.553721521961206</v>
      </c>
      <c r="P8" s="9"/>
    </row>
    <row r="9" spans="1:16" ht="15">
      <c r="A9" s="12"/>
      <c r="B9" s="44">
        <v>514</v>
      </c>
      <c r="C9" s="20" t="s">
        <v>23</v>
      </c>
      <c r="D9" s="46">
        <v>834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834</v>
      </c>
      <c r="O9" s="47">
        <f t="shared" si="1"/>
        <v>0.0017494289184375963</v>
      </c>
      <c r="P9" s="9"/>
    </row>
    <row r="10" spans="1:16" ht="15">
      <c r="A10" s="12"/>
      <c r="B10" s="44">
        <v>515</v>
      </c>
      <c r="C10" s="20" t="s">
        <v>24</v>
      </c>
      <c r="D10" s="46">
        <v>3339107</v>
      </c>
      <c r="E10" s="46">
        <v>14802</v>
      </c>
      <c r="F10" s="46">
        <v>0</v>
      </c>
      <c r="G10" s="46">
        <v>0</v>
      </c>
      <c r="H10" s="46">
        <v>0</v>
      </c>
      <c r="I10" s="46">
        <v>14619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3368528</v>
      </c>
      <c r="O10" s="47">
        <f t="shared" si="1"/>
        <v>7.065947596842637</v>
      </c>
      <c r="P10" s="9"/>
    </row>
    <row r="11" spans="1:16" ht="15">
      <c r="A11" s="12"/>
      <c r="B11" s="44">
        <v>516</v>
      </c>
      <c r="C11" s="20" t="s">
        <v>88</v>
      </c>
      <c r="D11" s="46">
        <v>2790059</v>
      </c>
      <c r="E11" s="46">
        <v>42091</v>
      </c>
      <c r="F11" s="46">
        <v>0</v>
      </c>
      <c r="G11" s="46">
        <v>0</v>
      </c>
      <c r="H11" s="46">
        <v>0</v>
      </c>
      <c r="I11" s="46">
        <v>28306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2860456</v>
      </c>
      <c r="O11" s="47">
        <f t="shared" si="1"/>
        <v>6.000197177839728</v>
      </c>
      <c r="P11" s="9"/>
    </row>
    <row r="12" spans="1:16" ht="15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9908201</v>
      </c>
      <c r="G12" s="46">
        <v>0</v>
      </c>
      <c r="H12" s="46">
        <v>0</v>
      </c>
      <c r="I12" s="46">
        <v>13176450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23084651</v>
      </c>
      <c r="O12" s="47">
        <f t="shared" si="1"/>
        <v>48.42320867079062</v>
      </c>
      <c r="P12" s="9"/>
    </row>
    <row r="13" spans="1:16" ht="15">
      <c r="A13" s="12"/>
      <c r="B13" s="44">
        <v>519</v>
      </c>
      <c r="C13" s="20" t="s">
        <v>121</v>
      </c>
      <c r="D13" s="46">
        <v>42504011</v>
      </c>
      <c r="E13" s="46">
        <v>2603011</v>
      </c>
      <c r="F13" s="46">
        <v>0</v>
      </c>
      <c r="G13" s="46">
        <v>0</v>
      </c>
      <c r="H13" s="46">
        <v>0</v>
      </c>
      <c r="I13" s="46">
        <v>8775</v>
      </c>
      <c r="J13" s="46">
        <v>47844929</v>
      </c>
      <c r="K13" s="46">
        <v>0</v>
      </c>
      <c r="L13" s="46">
        <v>0</v>
      </c>
      <c r="M13" s="46">
        <v>0</v>
      </c>
      <c r="N13" s="46">
        <f t="shared" si="2"/>
        <v>92960726</v>
      </c>
      <c r="O13" s="47">
        <f t="shared" si="1"/>
        <v>194.99782055558003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SUM(D15:D22)</f>
        <v>142620206</v>
      </c>
      <c r="E14" s="31">
        <f t="shared" si="3"/>
        <v>121925822</v>
      </c>
      <c r="F14" s="31">
        <f t="shared" si="3"/>
        <v>0</v>
      </c>
      <c r="G14" s="31">
        <f t="shared" si="3"/>
        <v>42870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264588898</v>
      </c>
      <c r="O14" s="43">
        <f t="shared" si="1"/>
        <v>555.0113545068771</v>
      </c>
      <c r="P14" s="10"/>
    </row>
    <row r="15" spans="1:16" ht="15">
      <c r="A15" s="12"/>
      <c r="B15" s="44">
        <v>521</v>
      </c>
      <c r="C15" s="20" t="s">
        <v>28</v>
      </c>
      <c r="D15" s="46">
        <v>84699573</v>
      </c>
      <c r="E15" s="46">
        <v>12988347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97687920</v>
      </c>
      <c r="O15" s="47">
        <f t="shared" si="1"/>
        <v>204.91375567148495</v>
      </c>
      <c r="P15" s="9"/>
    </row>
    <row r="16" spans="1:16" ht="15">
      <c r="A16" s="12"/>
      <c r="B16" s="44">
        <v>522</v>
      </c>
      <c r="C16" s="20" t="s">
        <v>29</v>
      </c>
      <c r="D16" s="46">
        <v>117392</v>
      </c>
      <c r="E16" s="46">
        <v>66494186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2">SUM(D16:M16)</f>
        <v>66611578</v>
      </c>
      <c r="O16" s="47">
        <f t="shared" si="1"/>
        <v>139.72688352033762</v>
      </c>
      <c r="P16" s="9"/>
    </row>
    <row r="17" spans="1:16" ht="15">
      <c r="A17" s="12"/>
      <c r="B17" s="44">
        <v>523</v>
      </c>
      <c r="C17" s="20" t="s">
        <v>122</v>
      </c>
      <c r="D17" s="46">
        <v>42633517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42633517</v>
      </c>
      <c r="O17" s="47">
        <f t="shared" si="1"/>
        <v>89.42962534112814</v>
      </c>
      <c r="P17" s="9"/>
    </row>
    <row r="18" spans="1:16" ht="15">
      <c r="A18" s="12"/>
      <c r="B18" s="44">
        <v>524</v>
      </c>
      <c r="C18" s="20" t="s">
        <v>31</v>
      </c>
      <c r="D18" s="46">
        <v>55792</v>
      </c>
      <c r="E18" s="46">
        <v>4836480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4892272</v>
      </c>
      <c r="O18" s="47">
        <f t="shared" si="1"/>
        <v>10.26220876937954</v>
      </c>
      <c r="P18" s="9"/>
    </row>
    <row r="19" spans="1:16" ht="15">
      <c r="A19" s="12"/>
      <c r="B19" s="44">
        <v>525</v>
      </c>
      <c r="C19" s="20" t="s">
        <v>32</v>
      </c>
      <c r="D19" s="46">
        <v>12685333</v>
      </c>
      <c r="E19" s="46">
        <v>4716703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17402036</v>
      </c>
      <c r="O19" s="47">
        <f t="shared" si="1"/>
        <v>36.503147503707574</v>
      </c>
      <c r="P19" s="9"/>
    </row>
    <row r="20" spans="1:16" ht="15">
      <c r="A20" s="12"/>
      <c r="B20" s="44">
        <v>526</v>
      </c>
      <c r="C20" s="20" t="s">
        <v>99</v>
      </c>
      <c r="D20" s="46">
        <v>0</v>
      </c>
      <c r="E20" s="46">
        <v>847224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847224</v>
      </c>
      <c r="O20" s="47">
        <f t="shared" si="1"/>
        <v>1.7771680647414558</v>
      </c>
      <c r="P20" s="9"/>
    </row>
    <row r="21" spans="1:16" ht="15">
      <c r="A21" s="12"/>
      <c r="B21" s="44">
        <v>527</v>
      </c>
      <c r="C21" s="20" t="s">
        <v>33</v>
      </c>
      <c r="D21" s="46">
        <v>1210895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1210895</v>
      </c>
      <c r="O21" s="47">
        <f t="shared" si="1"/>
        <v>2.540017662100112</v>
      </c>
      <c r="P21" s="9"/>
    </row>
    <row r="22" spans="1:16" ht="15">
      <c r="A22" s="12"/>
      <c r="B22" s="44">
        <v>529</v>
      </c>
      <c r="C22" s="20" t="s">
        <v>34</v>
      </c>
      <c r="D22" s="46">
        <v>1217704</v>
      </c>
      <c r="E22" s="46">
        <v>32042882</v>
      </c>
      <c r="F22" s="46">
        <v>0</v>
      </c>
      <c r="G22" s="46">
        <v>42870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33303456</v>
      </c>
      <c r="O22" s="47">
        <f t="shared" si="1"/>
        <v>69.8585479739977</v>
      </c>
      <c r="P22" s="9"/>
    </row>
    <row r="23" spans="1:16" ht="15.75">
      <c r="A23" s="28" t="s">
        <v>35</v>
      </c>
      <c r="B23" s="29"/>
      <c r="C23" s="30"/>
      <c r="D23" s="31">
        <f aca="true" t="shared" si="5" ref="D23:M23">SUM(D24:D30)</f>
        <v>1564615</v>
      </c>
      <c r="E23" s="31">
        <f t="shared" si="5"/>
        <v>20816403</v>
      </c>
      <c r="F23" s="31">
        <f t="shared" si="5"/>
        <v>0</v>
      </c>
      <c r="G23" s="31">
        <f t="shared" si="5"/>
        <v>46510</v>
      </c>
      <c r="H23" s="31">
        <f t="shared" si="5"/>
        <v>0</v>
      </c>
      <c r="I23" s="31">
        <f t="shared" si="5"/>
        <v>71921922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94349450</v>
      </c>
      <c r="O23" s="43">
        <f t="shared" si="1"/>
        <v>197.9108588353502</v>
      </c>
      <c r="P23" s="10"/>
    </row>
    <row r="24" spans="1:16" ht="15">
      <c r="A24" s="12"/>
      <c r="B24" s="44">
        <v>533</v>
      </c>
      <c r="C24" s="20" t="s">
        <v>164</v>
      </c>
      <c r="D24" s="46">
        <v>0</v>
      </c>
      <c r="E24" s="46">
        <v>121463</v>
      </c>
      <c r="F24" s="46">
        <v>0</v>
      </c>
      <c r="G24" s="46">
        <v>0</v>
      </c>
      <c r="H24" s="46">
        <v>0</v>
      </c>
      <c r="I24" s="46">
        <v>8735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30">SUM(D24:M24)</f>
        <v>130198</v>
      </c>
      <c r="O24" s="47">
        <f t="shared" si="1"/>
        <v>0.273108089115993</v>
      </c>
      <c r="P24" s="9"/>
    </row>
    <row r="25" spans="1:16" ht="15">
      <c r="A25" s="12"/>
      <c r="B25" s="44">
        <v>534</v>
      </c>
      <c r="C25" s="20" t="s">
        <v>123</v>
      </c>
      <c r="D25" s="46">
        <v>0</v>
      </c>
      <c r="E25" s="46">
        <v>15742746</v>
      </c>
      <c r="F25" s="46">
        <v>0</v>
      </c>
      <c r="G25" s="46">
        <v>0</v>
      </c>
      <c r="H25" s="46">
        <v>0</v>
      </c>
      <c r="I25" s="46">
        <v>15142283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30885029</v>
      </c>
      <c r="O25" s="47">
        <f t="shared" si="1"/>
        <v>64.78556700165923</v>
      </c>
      <c r="P25" s="9"/>
    </row>
    <row r="26" spans="1:16" ht="15">
      <c r="A26" s="12"/>
      <c r="B26" s="44">
        <v>535</v>
      </c>
      <c r="C26" s="20" t="s">
        <v>160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11184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11184</v>
      </c>
      <c r="O26" s="47">
        <f t="shared" si="1"/>
        <v>0.023459967654443737</v>
      </c>
      <c r="P26" s="9"/>
    </row>
    <row r="27" spans="1:16" ht="15">
      <c r="A27" s="12"/>
      <c r="B27" s="44">
        <v>536</v>
      </c>
      <c r="C27" s="20" t="s">
        <v>124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56759720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56759720</v>
      </c>
      <c r="O27" s="47">
        <f t="shared" si="1"/>
        <v>119.06126567196739</v>
      </c>
      <c r="P27" s="9"/>
    </row>
    <row r="28" spans="1:16" ht="15">
      <c r="A28" s="12"/>
      <c r="B28" s="44">
        <v>537</v>
      </c>
      <c r="C28" s="20" t="s">
        <v>125</v>
      </c>
      <c r="D28" s="46">
        <v>533505</v>
      </c>
      <c r="E28" s="46">
        <v>119207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652712</v>
      </c>
      <c r="O28" s="47">
        <f t="shared" si="1"/>
        <v>1.3691525757928542</v>
      </c>
      <c r="P28" s="9"/>
    </row>
    <row r="29" spans="1:16" ht="15">
      <c r="A29" s="12"/>
      <c r="B29" s="44">
        <v>538</v>
      </c>
      <c r="C29" s="20" t="s">
        <v>126</v>
      </c>
      <c r="D29" s="46">
        <v>890859</v>
      </c>
      <c r="E29" s="46">
        <v>1099405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1990264</v>
      </c>
      <c r="O29" s="47">
        <f t="shared" si="1"/>
        <v>4.174850595833674</v>
      </c>
      <c r="P29" s="9"/>
    </row>
    <row r="30" spans="1:16" ht="15">
      <c r="A30" s="12"/>
      <c r="B30" s="44">
        <v>539</v>
      </c>
      <c r="C30" s="20" t="s">
        <v>40</v>
      </c>
      <c r="D30" s="46">
        <v>140251</v>
      </c>
      <c r="E30" s="46">
        <v>3733582</v>
      </c>
      <c r="F30" s="46">
        <v>0</v>
      </c>
      <c r="G30" s="46">
        <v>46510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3920343</v>
      </c>
      <c r="O30" s="47">
        <f t="shared" si="1"/>
        <v>8.223454933326622</v>
      </c>
      <c r="P30" s="9"/>
    </row>
    <row r="31" spans="1:16" ht="15.75">
      <c r="A31" s="28" t="s">
        <v>41</v>
      </c>
      <c r="B31" s="29"/>
      <c r="C31" s="30"/>
      <c r="D31" s="31">
        <f aca="true" t="shared" si="7" ref="D31:M31">SUM(D32:D35)</f>
        <v>0</v>
      </c>
      <c r="E31" s="31">
        <f t="shared" si="7"/>
        <v>83041806</v>
      </c>
      <c r="F31" s="31">
        <f t="shared" si="7"/>
        <v>0</v>
      </c>
      <c r="G31" s="31">
        <f t="shared" si="7"/>
        <v>0</v>
      </c>
      <c r="H31" s="31">
        <f t="shared" si="7"/>
        <v>0</v>
      </c>
      <c r="I31" s="31">
        <f t="shared" si="7"/>
        <v>0</v>
      </c>
      <c r="J31" s="31">
        <f t="shared" si="7"/>
        <v>0</v>
      </c>
      <c r="K31" s="31">
        <f t="shared" si="7"/>
        <v>0</v>
      </c>
      <c r="L31" s="31">
        <f t="shared" si="7"/>
        <v>0</v>
      </c>
      <c r="M31" s="31">
        <f t="shared" si="7"/>
        <v>1245377</v>
      </c>
      <c r="N31" s="31">
        <f aca="true" t="shared" si="8" ref="N31:N41">SUM(D31:M31)</f>
        <v>84287183</v>
      </c>
      <c r="O31" s="43">
        <f t="shared" si="1"/>
        <v>176.8038793691148</v>
      </c>
      <c r="P31" s="10"/>
    </row>
    <row r="32" spans="1:16" ht="15">
      <c r="A32" s="12"/>
      <c r="B32" s="44">
        <v>541</v>
      </c>
      <c r="C32" s="20" t="s">
        <v>127</v>
      </c>
      <c r="D32" s="46">
        <v>0</v>
      </c>
      <c r="E32" s="46">
        <v>73734964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73734964</v>
      </c>
      <c r="O32" s="47">
        <f t="shared" si="1"/>
        <v>154.66915865893898</v>
      </c>
      <c r="P32" s="9"/>
    </row>
    <row r="33" spans="1:16" ht="15">
      <c r="A33" s="12"/>
      <c r="B33" s="44">
        <v>543</v>
      </c>
      <c r="C33" s="20" t="s">
        <v>128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1245377</v>
      </c>
      <c r="N33" s="46">
        <f t="shared" si="8"/>
        <v>1245377</v>
      </c>
      <c r="O33" s="47">
        <f t="shared" si="1"/>
        <v>2.6123483670947945</v>
      </c>
      <c r="P33" s="9"/>
    </row>
    <row r="34" spans="1:16" ht="15">
      <c r="A34" s="12"/>
      <c r="B34" s="44">
        <v>544</v>
      </c>
      <c r="C34" s="20" t="s">
        <v>129</v>
      </c>
      <c r="D34" s="46">
        <v>0</v>
      </c>
      <c r="E34" s="46">
        <v>8846898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8846898</v>
      </c>
      <c r="O34" s="47">
        <f t="shared" si="1"/>
        <v>18.557576978018865</v>
      </c>
      <c r="P34" s="9"/>
    </row>
    <row r="35" spans="1:16" ht="15">
      <c r="A35" s="12"/>
      <c r="B35" s="44">
        <v>549</v>
      </c>
      <c r="C35" s="20" t="s">
        <v>170</v>
      </c>
      <c r="D35" s="46">
        <v>0</v>
      </c>
      <c r="E35" s="46">
        <v>459944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459944</v>
      </c>
      <c r="O35" s="47">
        <f t="shared" si="1"/>
        <v>0.9647953650621844</v>
      </c>
      <c r="P35" s="9"/>
    </row>
    <row r="36" spans="1:16" ht="15.75">
      <c r="A36" s="28" t="s">
        <v>45</v>
      </c>
      <c r="B36" s="29"/>
      <c r="C36" s="30"/>
      <c r="D36" s="31">
        <f aca="true" t="shared" si="9" ref="D36:M36">SUM(D37:D40)</f>
        <v>5277574</v>
      </c>
      <c r="E36" s="31">
        <f t="shared" si="9"/>
        <v>3067273</v>
      </c>
      <c r="F36" s="31">
        <f t="shared" si="9"/>
        <v>0</v>
      </c>
      <c r="G36" s="31">
        <f t="shared" si="9"/>
        <v>0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8"/>
        <v>8344847</v>
      </c>
      <c r="O36" s="43">
        <f t="shared" si="1"/>
        <v>17.504456428941513</v>
      </c>
      <c r="P36" s="10"/>
    </row>
    <row r="37" spans="1:16" ht="15">
      <c r="A37" s="13"/>
      <c r="B37" s="45">
        <v>552</v>
      </c>
      <c r="C37" s="21" t="s">
        <v>46</v>
      </c>
      <c r="D37" s="46">
        <v>4518118</v>
      </c>
      <c r="E37" s="46">
        <v>2703830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7221948</v>
      </c>
      <c r="O37" s="47">
        <f aca="true" t="shared" si="10" ref="O37:O68">(N37/O$78)</f>
        <v>15.149022396465902</v>
      </c>
      <c r="P37" s="9"/>
    </row>
    <row r="38" spans="1:16" ht="15">
      <c r="A38" s="13"/>
      <c r="B38" s="45">
        <v>553</v>
      </c>
      <c r="C38" s="21" t="s">
        <v>130</v>
      </c>
      <c r="D38" s="46">
        <v>226170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226170</v>
      </c>
      <c r="O38" s="47">
        <f t="shared" si="10"/>
        <v>0.47442246820507333</v>
      </c>
      <c r="P38" s="9"/>
    </row>
    <row r="39" spans="1:16" ht="15">
      <c r="A39" s="13"/>
      <c r="B39" s="45">
        <v>554</v>
      </c>
      <c r="C39" s="21" t="s">
        <v>48</v>
      </c>
      <c r="D39" s="46">
        <v>0</v>
      </c>
      <c r="E39" s="46">
        <v>363443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363443</v>
      </c>
      <c r="O39" s="47">
        <f t="shared" si="10"/>
        <v>0.762371336215486</v>
      </c>
      <c r="P39" s="9"/>
    </row>
    <row r="40" spans="1:16" ht="15">
      <c r="A40" s="13"/>
      <c r="B40" s="45">
        <v>559</v>
      </c>
      <c r="C40" s="21" t="s">
        <v>49</v>
      </c>
      <c r="D40" s="46">
        <v>533286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533286</v>
      </c>
      <c r="O40" s="47">
        <f t="shared" si="10"/>
        <v>1.1186402280550505</v>
      </c>
      <c r="P40" s="9"/>
    </row>
    <row r="41" spans="1:16" ht="15.75">
      <c r="A41" s="28" t="s">
        <v>50</v>
      </c>
      <c r="B41" s="29"/>
      <c r="C41" s="30"/>
      <c r="D41" s="31">
        <f aca="true" t="shared" si="11" ref="D41:M41">SUM(D42:D44)</f>
        <v>14822044</v>
      </c>
      <c r="E41" s="31">
        <f t="shared" si="11"/>
        <v>6933921</v>
      </c>
      <c r="F41" s="31">
        <f t="shared" si="11"/>
        <v>0</v>
      </c>
      <c r="G41" s="31">
        <f t="shared" si="11"/>
        <v>0</v>
      </c>
      <c r="H41" s="31">
        <f t="shared" si="11"/>
        <v>0</v>
      </c>
      <c r="I41" s="31">
        <f t="shared" si="11"/>
        <v>0</v>
      </c>
      <c r="J41" s="31">
        <f t="shared" si="11"/>
        <v>0</v>
      </c>
      <c r="K41" s="31">
        <f t="shared" si="11"/>
        <v>0</v>
      </c>
      <c r="L41" s="31">
        <f t="shared" si="11"/>
        <v>0</v>
      </c>
      <c r="M41" s="31">
        <f t="shared" si="11"/>
        <v>0</v>
      </c>
      <c r="N41" s="31">
        <f t="shared" si="8"/>
        <v>21755965</v>
      </c>
      <c r="O41" s="43">
        <f t="shared" si="10"/>
        <v>45.63610829678201</v>
      </c>
      <c r="P41" s="10"/>
    </row>
    <row r="42" spans="1:16" ht="15">
      <c r="A42" s="12"/>
      <c r="B42" s="44">
        <v>562</v>
      </c>
      <c r="C42" s="20" t="s">
        <v>131</v>
      </c>
      <c r="D42" s="46">
        <v>10645317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aca="true" t="shared" si="12" ref="N42:N48">SUM(D42:M42)</f>
        <v>10645317</v>
      </c>
      <c r="O42" s="47">
        <f t="shared" si="10"/>
        <v>22.330006481697072</v>
      </c>
      <c r="P42" s="9"/>
    </row>
    <row r="43" spans="1:16" ht="15">
      <c r="A43" s="12"/>
      <c r="B43" s="44">
        <v>564</v>
      </c>
      <c r="C43" s="20" t="s">
        <v>132</v>
      </c>
      <c r="D43" s="46">
        <v>4056727</v>
      </c>
      <c r="E43" s="46">
        <v>6886474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10943201</v>
      </c>
      <c r="O43" s="47">
        <f t="shared" si="10"/>
        <v>22.95485886052185</v>
      </c>
      <c r="P43" s="9"/>
    </row>
    <row r="44" spans="1:16" ht="15">
      <c r="A44" s="12"/>
      <c r="B44" s="44">
        <v>569</v>
      </c>
      <c r="C44" s="20" t="s">
        <v>53</v>
      </c>
      <c r="D44" s="46">
        <v>120000</v>
      </c>
      <c r="E44" s="46">
        <v>47447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167447</v>
      </c>
      <c r="O44" s="47">
        <f t="shared" si="10"/>
        <v>0.3512429545630938</v>
      </c>
      <c r="P44" s="9"/>
    </row>
    <row r="45" spans="1:16" ht="15.75">
      <c r="A45" s="28" t="s">
        <v>54</v>
      </c>
      <c r="B45" s="29"/>
      <c r="C45" s="30"/>
      <c r="D45" s="31">
        <f aca="true" t="shared" si="13" ref="D45:M45">SUM(D46:D48)</f>
        <v>17455886</v>
      </c>
      <c r="E45" s="31">
        <f t="shared" si="13"/>
        <v>432054</v>
      </c>
      <c r="F45" s="31">
        <f t="shared" si="13"/>
        <v>0</v>
      </c>
      <c r="G45" s="31">
        <f t="shared" si="13"/>
        <v>323994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18211934</v>
      </c>
      <c r="O45" s="43">
        <f t="shared" si="10"/>
        <v>38.20201918498428</v>
      </c>
      <c r="P45" s="9"/>
    </row>
    <row r="46" spans="1:16" ht="15">
      <c r="A46" s="12"/>
      <c r="B46" s="44">
        <v>571</v>
      </c>
      <c r="C46" s="20" t="s">
        <v>55</v>
      </c>
      <c r="D46" s="46">
        <v>6717550</v>
      </c>
      <c r="E46" s="46">
        <v>104563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6822113</v>
      </c>
      <c r="O46" s="47">
        <f t="shared" si="10"/>
        <v>14.31031386936339</v>
      </c>
      <c r="P46" s="9"/>
    </row>
    <row r="47" spans="1:16" ht="15">
      <c r="A47" s="12"/>
      <c r="B47" s="44">
        <v>572</v>
      </c>
      <c r="C47" s="20" t="s">
        <v>133</v>
      </c>
      <c r="D47" s="46">
        <v>10413684</v>
      </c>
      <c r="E47" s="46">
        <v>327491</v>
      </c>
      <c r="F47" s="46">
        <v>0</v>
      </c>
      <c r="G47" s="46">
        <v>323994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11065169</v>
      </c>
      <c r="O47" s="47">
        <f t="shared" si="10"/>
        <v>23.210703400478682</v>
      </c>
      <c r="P47" s="9"/>
    </row>
    <row r="48" spans="1:16" ht="15">
      <c r="A48" s="12"/>
      <c r="B48" s="44">
        <v>579</v>
      </c>
      <c r="C48" s="20" t="s">
        <v>57</v>
      </c>
      <c r="D48" s="46">
        <v>324652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324652</v>
      </c>
      <c r="O48" s="47">
        <f t="shared" si="10"/>
        <v>0.6810019151422093</v>
      </c>
      <c r="P48" s="9"/>
    </row>
    <row r="49" spans="1:16" ht="15.75">
      <c r="A49" s="28" t="s">
        <v>134</v>
      </c>
      <c r="B49" s="29"/>
      <c r="C49" s="30"/>
      <c r="D49" s="31">
        <f aca="true" t="shared" si="14" ref="D49:M49">SUM(D50:D52)</f>
        <v>17168144</v>
      </c>
      <c r="E49" s="31">
        <f t="shared" si="14"/>
        <v>39145250</v>
      </c>
      <c r="F49" s="31">
        <f t="shared" si="14"/>
        <v>0</v>
      </c>
      <c r="G49" s="31">
        <f t="shared" si="14"/>
        <v>0</v>
      </c>
      <c r="H49" s="31">
        <f t="shared" si="14"/>
        <v>0</v>
      </c>
      <c r="I49" s="31">
        <f t="shared" si="14"/>
        <v>85606</v>
      </c>
      <c r="J49" s="31">
        <f t="shared" si="14"/>
        <v>0</v>
      </c>
      <c r="K49" s="31">
        <f t="shared" si="14"/>
        <v>0</v>
      </c>
      <c r="L49" s="31">
        <f t="shared" si="14"/>
        <v>0</v>
      </c>
      <c r="M49" s="31">
        <f t="shared" si="14"/>
        <v>500000</v>
      </c>
      <c r="N49" s="31">
        <f>SUM(D49:M49)</f>
        <v>56899000</v>
      </c>
      <c r="O49" s="43">
        <f t="shared" si="10"/>
        <v>119.35342449661965</v>
      </c>
      <c r="P49" s="9"/>
    </row>
    <row r="50" spans="1:16" ht="15">
      <c r="A50" s="12"/>
      <c r="B50" s="44">
        <v>581</v>
      </c>
      <c r="C50" s="20" t="s">
        <v>135</v>
      </c>
      <c r="D50" s="46">
        <v>17168144</v>
      </c>
      <c r="E50" s="46">
        <v>39145250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56313394</v>
      </c>
      <c r="O50" s="47">
        <f t="shared" si="10"/>
        <v>118.12503592202665</v>
      </c>
      <c r="P50" s="9"/>
    </row>
    <row r="51" spans="1:16" ht="15">
      <c r="A51" s="12"/>
      <c r="B51" s="44">
        <v>587</v>
      </c>
      <c r="C51" s="20" t="s">
        <v>167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85606</v>
      </c>
      <c r="J51" s="46">
        <v>0</v>
      </c>
      <c r="K51" s="46">
        <v>0</v>
      </c>
      <c r="L51" s="46">
        <v>0</v>
      </c>
      <c r="M51" s="46">
        <v>0</v>
      </c>
      <c r="N51" s="46">
        <f aca="true" t="shared" si="15" ref="N51:N58">SUM(D51:M51)</f>
        <v>85606</v>
      </c>
      <c r="O51" s="47">
        <f t="shared" si="10"/>
        <v>0.17957027816758858</v>
      </c>
      <c r="P51" s="9"/>
    </row>
    <row r="52" spans="1:16" ht="15">
      <c r="A52" s="12"/>
      <c r="B52" s="44">
        <v>590</v>
      </c>
      <c r="C52" s="20" t="s">
        <v>136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500000</v>
      </c>
      <c r="N52" s="46">
        <f t="shared" si="15"/>
        <v>500000</v>
      </c>
      <c r="O52" s="47">
        <f t="shared" si="10"/>
        <v>1.0488182964254176</v>
      </c>
      <c r="P52" s="9"/>
    </row>
    <row r="53" spans="1:16" ht="15.75">
      <c r="A53" s="28" t="s">
        <v>60</v>
      </c>
      <c r="B53" s="29"/>
      <c r="C53" s="30"/>
      <c r="D53" s="31">
        <f aca="true" t="shared" si="16" ref="D53:M53">SUM(D54:D75)</f>
        <v>17481497</v>
      </c>
      <c r="E53" s="31">
        <f t="shared" si="16"/>
        <v>1136414</v>
      </c>
      <c r="F53" s="31">
        <f t="shared" si="16"/>
        <v>0</v>
      </c>
      <c r="G53" s="31">
        <f t="shared" si="16"/>
        <v>0</v>
      </c>
      <c r="H53" s="31">
        <f t="shared" si="16"/>
        <v>0</v>
      </c>
      <c r="I53" s="31">
        <f t="shared" si="16"/>
        <v>0</v>
      </c>
      <c r="J53" s="31">
        <f t="shared" si="16"/>
        <v>0</v>
      </c>
      <c r="K53" s="31">
        <f t="shared" si="16"/>
        <v>0</v>
      </c>
      <c r="L53" s="31">
        <f t="shared" si="16"/>
        <v>0</v>
      </c>
      <c r="M53" s="31">
        <f t="shared" si="16"/>
        <v>173878</v>
      </c>
      <c r="N53" s="31">
        <f>SUM(D53:M53)</f>
        <v>18791789</v>
      </c>
      <c r="O53" s="43">
        <f t="shared" si="10"/>
        <v>39.4183442515318</v>
      </c>
      <c r="P53" s="9"/>
    </row>
    <row r="54" spans="1:16" ht="15">
      <c r="A54" s="12"/>
      <c r="B54" s="44">
        <v>602</v>
      </c>
      <c r="C54" s="20" t="s">
        <v>137</v>
      </c>
      <c r="D54" s="46">
        <v>109841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109841</v>
      </c>
      <c r="O54" s="47">
        <f t="shared" si="10"/>
        <v>0.23040650099532856</v>
      </c>
      <c r="P54" s="9"/>
    </row>
    <row r="55" spans="1:16" ht="15">
      <c r="A55" s="12"/>
      <c r="B55" s="44">
        <v>603</v>
      </c>
      <c r="C55" s="20" t="s">
        <v>138</v>
      </c>
      <c r="D55" s="46">
        <v>59088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59088</v>
      </c>
      <c r="O55" s="47">
        <f t="shared" si="10"/>
        <v>0.12394515099837014</v>
      </c>
      <c r="P55" s="9"/>
    </row>
    <row r="56" spans="1:16" ht="15">
      <c r="A56" s="12"/>
      <c r="B56" s="44">
        <v>604</v>
      </c>
      <c r="C56" s="20" t="s">
        <v>139</v>
      </c>
      <c r="D56" s="46">
        <v>1359651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1359651</v>
      </c>
      <c r="O56" s="47">
        <f t="shared" si="10"/>
        <v>2.8520536911062306</v>
      </c>
      <c r="P56" s="9"/>
    </row>
    <row r="57" spans="1:16" ht="15">
      <c r="A57" s="12"/>
      <c r="B57" s="44">
        <v>605</v>
      </c>
      <c r="C57" s="20" t="s">
        <v>171</v>
      </c>
      <c r="D57" s="46">
        <v>0</v>
      </c>
      <c r="E57" s="46">
        <v>101367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101367</v>
      </c>
      <c r="O57" s="47">
        <f t="shared" si="10"/>
        <v>0.2126311285075106</v>
      </c>
      <c r="P57" s="9"/>
    </row>
    <row r="58" spans="1:16" ht="15">
      <c r="A58" s="12"/>
      <c r="B58" s="44">
        <v>608</v>
      </c>
      <c r="C58" s="20" t="s">
        <v>140</v>
      </c>
      <c r="D58" s="46">
        <v>118688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118688</v>
      </c>
      <c r="O58" s="47">
        <f t="shared" si="10"/>
        <v>0.2489642919322799</v>
      </c>
      <c r="P58" s="9"/>
    </row>
    <row r="59" spans="1:16" ht="15">
      <c r="A59" s="12"/>
      <c r="B59" s="44">
        <v>614</v>
      </c>
      <c r="C59" s="20" t="s">
        <v>141</v>
      </c>
      <c r="D59" s="46">
        <v>1164548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aca="true" t="shared" si="17" ref="N59:N67">SUM(D59:M59)</f>
        <v>1164548</v>
      </c>
      <c r="O59" s="47">
        <f t="shared" si="10"/>
        <v>2.4427984989312543</v>
      </c>
      <c r="P59" s="9"/>
    </row>
    <row r="60" spans="1:16" ht="15">
      <c r="A60" s="12"/>
      <c r="B60" s="44">
        <v>622</v>
      </c>
      <c r="C60" s="20" t="s">
        <v>67</v>
      </c>
      <c r="D60" s="46">
        <v>2832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2832</v>
      </c>
      <c r="O60" s="47">
        <f t="shared" si="10"/>
        <v>0.0059405068309535645</v>
      </c>
      <c r="P60" s="9"/>
    </row>
    <row r="61" spans="1:16" ht="15">
      <c r="A61" s="12"/>
      <c r="B61" s="44">
        <v>631</v>
      </c>
      <c r="C61" s="20" t="s">
        <v>68</v>
      </c>
      <c r="D61" s="46">
        <v>345884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345884</v>
      </c>
      <c r="O61" s="47">
        <f t="shared" si="10"/>
        <v>0.7255389352816182</v>
      </c>
      <c r="P61" s="9"/>
    </row>
    <row r="62" spans="1:16" ht="15">
      <c r="A62" s="12"/>
      <c r="B62" s="44">
        <v>634</v>
      </c>
      <c r="C62" s="20" t="s">
        <v>143</v>
      </c>
      <c r="D62" s="46">
        <v>291276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291276</v>
      </c>
      <c r="O62" s="47">
        <f t="shared" si="10"/>
        <v>0.6109911962192198</v>
      </c>
      <c r="P62" s="9"/>
    </row>
    <row r="63" spans="1:16" ht="15">
      <c r="A63" s="12"/>
      <c r="B63" s="44">
        <v>654</v>
      </c>
      <c r="C63" s="20" t="s">
        <v>145</v>
      </c>
      <c r="D63" s="46">
        <v>1245390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1245390</v>
      </c>
      <c r="O63" s="47">
        <f t="shared" si="10"/>
        <v>2.6123756363705013</v>
      </c>
      <c r="P63" s="9"/>
    </row>
    <row r="64" spans="1:16" ht="15">
      <c r="A64" s="12"/>
      <c r="B64" s="44">
        <v>674</v>
      </c>
      <c r="C64" s="20" t="s">
        <v>146</v>
      </c>
      <c r="D64" s="46">
        <v>320183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320183</v>
      </c>
      <c r="O64" s="47">
        <f t="shared" si="10"/>
        <v>0.6716275772087589</v>
      </c>
      <c r="P64" s="9"/>
    </row>
    <row r="65" spans="1:16" ht="15">
      <c r="A65" s="12"/>
      <c r="B65" s="44">
        <v>685</v>
      </c>
      <c r="C65" s="20" t="s">
        <v>74</v>
      </c>
      <c r="D65" s="46">
        <v>181903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181903</v>
      </c>
      <c r="O65" s="47">
        <f t="shared" si="10"/>
        <v>0.38156638914934543</v>
      </c>
      <c r="P65" s="9"/>
    </row>
    <row r="66" spans="1:16" ht="15">
      <c r="A66" s="12"/>
      <c r="B66" s="44">
        <v>689</v>
      </c>
      <c r="C66" s="20" t="s">
        <v>111</v>
      </c>
      <c r="D66" s="46">
        <v>13556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13556</v>
      </c>
      <c r="O66" s="47">
        <f t="shared" si="10"/>
        <v>0.028435561652685917</v>
      </c>
      <c r="P66" s="9"/>
    </row>
    <row r="67" spans="1:16" ht="15">
      <c r="A67" s="12"/>
      <c r="B67" s="44">
        <v>694</v>
      </c>
      <c r="C67" s="20" t="s">
        <v>161</v>
      </c>
      <c r="D67" s="46">
        <v>298906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298906</v>
      </c>
      <c r="O67" s="47">
        <f t="shared" si="10"/>
        <v>0.6269961634226717</v>
      </c>
      <c r="P67" s="9"/>
    </row>
    <row r="68" spans="1:16" ht="15">
      <c r="A68" s="12"/>
      <c r="B68" s="44">
        <v>711</v>
      </c>
      <c r="C68" s="20" t="s">
        <v>112</v>
      </c>
      <c r="D68" s="46">
        <v>6279314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aca="true" t="shared" si="18" ref="N68:N75">SUM(D68:M68)</f>
        <v>6279314</v>
      </c>
      <c r="O68" s="47">
        <f t="shared" si="10"/>
        <v>13.171718824400548</v>
      </c>
      <c r="P68" s="9"/>
    </row>
    <row r="69" spans="1:16" ht="15">
      <c r="A69" s="12"/>
      <c r="B69" s="44">
        <v>713</v>
      </c>
      <c r="C69" s="20" t="s">
        <v>148</v>
      </c>
      <c r="D69" s="46">
        <v>0</v>
      </c>
      <c r="E69" s="46">
        <v>1035047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1035047</v>
      </c>
      <c r="O69" s="47">
        <f aca="true" t="shared" si="19" ref="O69:O76">(N69/O$78)</f>
        <v>2.171152462520478</v>
      </c>
      <c r="P69" s="9"/>
    </row>
    <row r="70" spans="1:16" ht="15">
      <c r="A70" s="12"/>
      <c r="B70" s="44">
        <v>714</v>
      </c>
      <c r="C70" s="20" t="s">
        <v>114</v>
      </c>
      <c r="D70" s="46">
        <v>105580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173878</v>
      </c>
      <c r="N70" s="46">
        <f t="shared" si="18"/>
        <v>279458</v>
      </c>
      <c r="O70" s="47">
        <f t="shared" si="19"/>
        <v>0.5862013269649087</v>
      </c>
      <c r="P70" s="9"/>
    </row>
    <row r="71" spans="1:16" ht="15">
      <c r="A71" s="12"/>
      <c r="B71" s="44">
        <v>715</v>
      </c>
      <c r="C71" s="20" t="s">
        <v>115</v>
      </c>
      <c r="D71" s="46">
        <v>356377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356377</v>
      </c>
      <c r="O71" s="47">
        <f t="shared" si="19"/>
        <v>0.747549436050402</v>
      </c>
      <c r="P71" s="9"/>
    </row>
    <row r="72" spans="1:16" ht="15">
      <c r="A72" s="12"/>
      <c r="B72" s="44">
        <v>724</v>
      </c>
      <c r="C72" s="20" t="s">
        <v>149</v>
      </c>
      <c r="D72" s="46">
        <v>1342407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1342407</v>
      </c>
      <c r="O72" s="47">
        <f t="shared" si="19"/>
        <v>2.815882045699111</v>
      </c>
      <c r="P72" s="9"/>
    </row>
    <row r="73" spans="1:16" ht="15">
      <c r="A73" s="12"/>
      <c r="B73" s="44">
        <v>741</v>
      </c>
      <c r="C73" s="20" t="s">
        <v>93</v>
      </c>
      <c r="D73" s="46">
        <v>2063965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2063965</v>
      </c>
      <c r="O73" s="47">
        <f t="shared" si="19"/>
        <v>4.329448510363374</v>
      </c>
      <c r="P73" s="9"/>
    </row>
    <row r="74" spans="1:16" ht="15">
      <c r="A74" s="12"/>
      <c r="B74" s="44">
        <v>744</v>
      </c>
      <c r="C74" s="20" t="s">
        <v>150</v>
      </c>
      <c r="D74" s="46">
        <v>449608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449608</v>
      </c>
      <c r="O74" s="47">
        <f t="shared" si="19"/>
        <v>0.9431141932384782</v>
      </c>
      <c r="P74" s="9"/>
    </row>
    <row r="75" spans="1:16" ht="15.75" thickBot="1">
      <c r="A75" s="12"/>
      <c r="B75" s="44">
        <v>764</v>
      </c>
      <c r="C75" s="20" t="s">
        <v>151</v>
      </c>
      <c r="D75" s="46">
        <v>1372500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1372500</v>
      </c>
      <c r="O75" s="47">
        <f t="shared" si="19"/>
        <v>2.879006223687771</v>
      </c>
      <c r="P75" s="9"/>
    </row>
    <row r="76" spans="1:119" ht="16.5" thickBot="1">
      <c r="A76" s="14" t="s">
        <v>10</v>
      </c>
      <c r="B76" s="23"/>
      <c r="C76" s="22"/>
      <c r="D76" s="15">
        <f aca="true" t="shared" si="20" ref="D76:M76">SUM(D5,D14,D23,D31,D36,D41,D45,D49,D53)</f>
        <v>268691140</v>
      </c>
      <c r="E76" s="15">
        <f t="shared" si="20"/>
        <v>279596087</v>
      </c>
      <c r="F76" s="15">
        <f t="shared" si="20"/>
        <v>9908201</v>
      </c>
      <c r="G76" s="15">
        <f t="shared" si="20"/>
        <v>413374</v>
      </c>
      <c r="H76" s="15">
        <f t="shared" si="20"/>
        <v>0</v>
      </c>
      <c r="I76" s="15">
        <f t="shared" si="20"/>
        <v>85235678</v>
      </c>
      <c r="J76" s="15">
        <f t="shared" si="20"/>
        <v>47844929</v>
      </c>
      <c r="K76" s="15">
        <f t="shared" si="20"/>
        <v>0</v>
      </c>
      <c r="L76" s="15">
        <f t="shared" si="20"/>
        <v>0</v>
      </c>
      <c r="M76" s="15">
        <f t="shared" si="20"/>
        <v>1919255</v>
      </c>
      <c r="N76" s="15">
        <f>SUM(D76:M76)</f>
        <v>693608664</v>
      </c>
      <c r="O76" s="37">
        <f t="shared" si="19"/>
        <v>1454.9389147247796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5" ht="15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5" ht="15">
      <c r="A78" s="38"/>
      <c r="B78" s="39"/>
      <c r="C78" s="39"/>
      <c r="D78" s="40"/>
      <c r="E78" s="40"/>
      <c r="F78" s="40"/>
      <c r="G78" s="40"/>
      <c r="H78" s="40"/>
      <c r="I78" s="40"/>
      <c r="J78" s="40"/>
      <c r="K78" s="40"/>
      <c r="L78" s="48" t="s">
        <v>174</v>
      </c>
      <c r="M78" s="48"/>
      <c r="N78" s="48"/>
      <c r="O78" s="41">
        <v>476727</v>
      </c>
    </row>
    <row r="79" spans="1:15" ht="15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5" ht="15.75" customHeight="1" thickBot="1">
      <c r="A80" s="52" t="s">
        <v>95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sheetProtection/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42567902</v>
      </c>
      <c r="E5" s="26">
        <f t="shared" si="0"/>
        <v>3461735</v>
      </c>
      <c r="F5" s="26">
        <f t="shared" si="0"/>
        <v>9917458</v>
      </c>
      <c r="G5" s="26">
        <f t="shared" si="0"/>
        <v>21695</v>
      </c>
      <c r="H5" s="26">
        <f t="shared" si="0"/>
        <v>0</v>
      </c>
      <c r="I5" s="26">
        <f t="shared" si="0"/>
        <v>11426311</v>
      </c>
      <c r="J5" s="26">
        <f t="shared" si="0"/>
        <v>47898958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115294059</v>
      </c>
      <c r="O5" s="32">
        <f aca="true" t="shared" si="1" ref="O5:O36">(N5/O$77)</f>
        <v>244.40429266431366</v>
      </c>
      <c r="P5" s="6"/>
    </row>
    <row r="6" spans="1:16" ht="15">
      <c r="A6" s="12"/>
      <c r="B6" s="44">
        <v>511</v>
      </c>
      <c r="C6" s="20" t="s">
        <v>20</v>
      </c>
      <c r="D6" s="46">
        <v>214896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214896</v>
      </c>
      <c r="O6" s="47">
        <f t="shared" si="1"/>
        <v>0.45554389646729626</v>
      </c>
      <c r="P6" s="9"/>
    </row>
    <row r="7" spans="1:16" ht="15">
      <c r="A7" s="12"/>
      <c r="B7" s="44">
        <v>512</v>
      </c>
      <c r="C7" s="20" t="s">
        <v>21</v>
      </c>
      <c r="D7" s="46">
        <v>364738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364738</v>
      </c>
      <c r="O7" s="47">
        <f t="shared" si="1"/>
        <v>0.7731840970036143</v>
      </c>
      <c r="P7" s="9"/>
    </row>
    <row r="8" spans="1:16" ht="15">
      <c r="A8" s="12"/>
      <c r="B8" s="44">
        <v>513</v>
      </c>
      <c r="C8" s="20" t="s">
        <v>22</v>
      </c>
      <c r="D8" s="46">
        <v>3310090</v>
      </c>
      <c r="E8" s="46">
        <v>462697</v>
      </c>
      <c r="F8" s="46">
        <v>0</v>
      </c>
      <c r="G8" s="46">
        <v>0</v>
      </c>
      <c r="H8" s="46">
        <v>0</v>
      </c>
      <c r="I8" s="46">
        <v>61613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3834400</v>
      </c>
      <c r="O8" s="47">
        <f t="shared" si="1"/>
        <v>8.128292367536858</v>
      </c>
      <c r="P8" s="9"/>
    </row>
    <row r="9" spans="1:16" ht="15">
      <c r="A9" s="12"/>
      <c r="B9" s="44">
        <v>514</v>
      </c>
      <c r="C9" s="20" t="s">
        <v>23</v>
      </c>
      <c r="D9" s="46">
        <v>297726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297726</v>
      </c>
      <c r="O9" s="47">
        <f t="shared" si="1"/>
        <v>0.631129765652326</v>
      </c>
      <c r="P9" s="9"/>
    </row>
    <row r="10" spans="1:16" ht="15">
      <c r="A10" s="12"/>
      <c r="B10" s="44">
        <v>515</v>
      </c>
      <c r="C10" s="20" t="s">
        <v>24</v>
      </c>
      <c r="D10" s="46">
        <v>2773337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2773337</v>
      </c>
      <c r="O10" s="47">
        <f t="shared" si="1"/>
        <v>5.8790147010503775</v>
      </c>
      <c r="P10" s="9"/>
    </row>
    <row r="11" spans="1:16" ht="15">
      <c r="A11" s="12"/>
      <c r="B11" s="44">
        <v>516</v>
      </c>
      <c r="C11" s="20" t="s">
        <v>88</v>
      </c>
      <c r="D11" s="46">
        <v>3502987</v>
      </c>
      <c r="E11" s="46">
        <v>49496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3552483</v>
      </c>
      <c r="O11" s="47">
        <f t="shared" si="1"/>
        <v>7.530675061210213</v>
      </c>
      <c r="P11" s="9"/>
    </row>
    <row r="12" spans="1:16" ht="15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9917458</v>
      </c>
      <c r="G12" s="46">
        <v>0</v>
      </c>
      <c r="H12" s="46">
        <v>0</v>
      </c>
      <c r="I12" s="46">
        <v>11205974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21123432</v>
      </c>
      <c r="O12" s="47">
        <f t="shared" si="1"/>
        <v>44.77817418677859</v>
      </c>
      <c r="P12" s="9"/>
    </row>
    <row r="13" spans="1:16" ht="15">
      <c r="A13" s="12"/>
      <c r="B13" s="44">
        <v>519</v>
      </c>
      <c r="C13" s="20" t="s">
        <v>121</v>
      </c>
      <c r="D13" s="46">
        <v>32104128</v>
      </c>
      <c r="E13" s="46">
        <v>2949542</v>
      </c>
      <c r="F13" s="46">
        <v>0</v>
      </c>
      <c r="G13" s="46">
        <v>21695</v>
      </c>
      <c r="H13" s="46">
        <v>0</v>
      </c>
      <c r="I13" s="46">
        <v>158724</v>
      </c>
      <c r="J13" s="46">
        <v>47898958</v>
      </c>
      <c r="K13" s="46">
        <v>0</v>
      </c>
      <c r="L13" s="46">
        <v>0</v>
      </c>
      <c r="M13" s="46">
        <v>0</v>
      </c>
      <c r="N13" s="46">
        <f t="shared" si="2"/>
        <v>83133047</v>
      </c>
      <c r="O13" s="47">
        <f t="shared" si="1"/>
        <v>176.22827858861436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SUM(D15:D22)</f>
        <v>138931123</v>
      </c>
      <c r="E14" s="31">
        <f t="shared" si="3"/>
        <v>86312476</v>
      </c>
      <c r="F14" s="31">
        <f t="shared" si="3"/>
        <v>0</v>
      </c>
      <c r="G14" s="31">
        <f t="shared" si="3"/>
        <v>19258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225262857</v>
      </c>
      <c r="O14" s="43">
        <f t="shared" si="1"/>
        <v>477.519914782664</v>
      </c>
      <c r="P14" s="10"/>
    </row>
    <row r="15" spans="1:16" ht="15">
      <c r="A15" s="12"/>
      <c r="B15" s="44">
        <v>521</v>
      </c>
      <c r="C15" s="20" t="s">
        <v>28</v>
      </c>
      <c r="D15" s="46">
        <v>86994943</v>
      </c>
      <c r="E15" s="46">
        <v>12295171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99290114</v>
      </c>
      <c r="O15" s="47">
        <f t="shared" si="1"/>
        <v>210.47858225486766</v>
      </c>
      <c r="P15" s="9"/>
    </row>
    <row r="16" spans="1:16" ht="15">
      <c r="A16" s="12"/>
      <c r="B16" s="44">
        <v>522</v>
      </c>
      <c r="C16" s="20" t="s">
        <v>29</v>
      </c>
      <c r="D16" s="46">
        <v>14579</v>
      </c>
      <c r="E16" s="46">
        <v>64335714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2">SUM(D16:M16)</f>
        <v>64350293</v>
      </c>
      <c r="O16" s="47">
        <f t="shared" si="1"/>
        <v>136.41195374521712</v>
      </c>
      <c r="P16" s="9"/>
    </row>
    <row r="17" spans="1:16" ht="15">
      <c r="A17" s="12"/>
      <c r="B17" s="44">
        <v>523</v>
      </c>
      <c r="C17" s="20" t="s">
        <v>122</v>
      </c>
      <c r="D17" s="46">
        <v>42984080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42984080</v>
      </c>
      <c r="O17" s="47">
        <f t="shared" si="1"/>
        <v>91.11912408449659</v>
      </c>
      <c r="P17" s="9"/>
    </row>
    <row r="18" spans="1:16" ht="15">
      <c r="A18" s="12"/>
      <c r="B18" s="44">
        <v>524</v>
      </c>
      <c r="C18" s="20" t="s">
        <v>31</v>
      </c>
      <c r="D18" s="46">
        <v>0</v>
      </c>
      <c r="E18" s="46">
        <v>4647487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4647487</v>
      </c>
      <c r="O18" s="47">
        <f t="shared" si="1"/>
        <v>9.851902021261937</v>
      </c>
      <c r="P18" s="9"/>
    </row>
    <row r="19" spans="1:16" ht="15">
      <c r="A19" s="12"/>
      <c r="B19" s="44">
        <v>525</v>
      </c>
      <c r="C19" s="20" t="s">
        <v>32</v>
      </c>
      <c r="D19" s="46">
        <v>4112718</v>
      </c>
      <c r="E19" s="46">
        <v>3081128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7193846</v>
      </c>
      <c r="O19" s="47">
        <f t="shared" si="1"/>
        <v>15.249760988690685</v>
      </c>
      <c r="P19" s="9"/>
    </row>
    <row r="20" spans="1:16" ht="15">
      <c r="A20" s="12"/>
      <c r="B20" s="44">
        <v>526</v>
      </c>
      <c r="C20" s="20" t="s">
        <v>99</v>
      </c>
      <c r="D20" s="46">
        <v>0</v>
      </c>
      <c r="E20" s="46">
        <v>2658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2658</v>
      </c>
      <c r="O20" s="47">
        <f t="shared" si="1"/>
        <v>0.005634519380584438</v>
      </c>
      <c r="P20" s="9"/>
    </row>
    <row r="21" spans="1:16" ht="15">
      <c r="A21" s="12"/>
      <c r="B21" s="44">
        <v>527</v>
      </c>
      <c r="C21" s="20" t="s">
        <v>33</v>
      </c>
      <c r="D21" s="46">
        <v>1322676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1322676</v>
      </c>
      <c r="O21" s="47">
        <f t="shared" si="1"/>
        <v>2.8038538586282553</v>
      </c>
      <c r="P21" s="9"/>
    </row>
    <row r="22" spans="1:16" ht="15">
      <c r="A22" s="12"/>
      <c r="B22" s="44">
        <v>529</v>
      </c>
      <c r="C22" s="20" t="s">
        <v>34</v>
      </c>
      <c r="D22" s="46">
        <v>3502127</v>
      </c>
      <c r="E22" s="46">
        <v>1950318</v>
      </c>
      <c r="F22" s="46">
        <v>0</v>
      </c>
      <c r="G22" s="46">
        <v>19258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5471703</v>
      </c>
      <c r="O22" s="47">
        <f t="shared" si="1"/>
        <v>11.599103310121148</v>
      </c>
      <c r="P22" s="9"/>
    </row>
    <row r="23" spans="1:16" ht="15.75">
      <c r="A23" s="28" t="s">
        <v>35</v>
      </c>
      <c r="B23" s="29"/>
      <c r="C23" s="30"/>
      <c r="D23" s="31">
        <f aca="true" t="shared" si="5" ref="D23:M23">SUM(D24:D30)</f>
        <v>889768</v>
      </c>
      <c r="E23" s="31">
        <f t="shared" si="5"/>
        <v>20712691</v>
      </c>
      <c r="F23" s="31">
        <f t="shared" si="5"/>
        <v>0</v>
      </c>
      <c r="G23" s="31">
        <f t="shared" si="5"/>
        <v>73844</v>
      </c>
      <c r="H23" s="31">
        <f t="shared" si="5"/>
        <v>0</v>
      </c>
      <c r="I23" s="31">
        <f t="shared" si="5"/>
        <v>67042527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88718830</v>
      </c>
      <c r="O23" s="43">
        <f t="shared" si="1"/>
        <v>188.06921258757566</v>
      </c>
      <c r="P23" s="10"/>
    </row>
    <row r="24" spans="1:16" ht="15">
      <c r="A24" s="12"/>
      <c r="B24" s="44">
        <v>533</v>
      </c>
      <c r="C24" s="20" t="s">
        <v>164</v>
      </c>
      <c r="D24" s="46">
        <v>0</v>
      </c>
      <c r="E24" s="46">
        <v>27138</v>
      </c>
      <c r="F24" s="46">
        <v>0</v>
      </c>
      <c r="G24" s="46">
        <v>0</v>
      </c>
      <c r="H24" s="46">
        <v>0</v>
      </c>
      <c r="I24" s="46">
        <v>13283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30">SUM(D24:M24)</f>
        <v>40421</v>
      </c>
      <c r="O24" s="47">
        <f t="shared" si="1"/>
        <v>0.08568581936892535</v>
      </c>
      <c r="P24" s="9"/>
    </row>
    <row r="25" spans="1:16" ht="15">
      <c r="A25" s="12"/>
      <c r="B25" s="44">
        <v>534</v>
      </c>
      <c r="C25" s="20" t="s">
        <v>123</v>
      </c>
      <c r="D25" s="46">
        <v>0</v>
      </c>
      <c r="E25" s="46">
        <v>15055023</v>
      </c>
      <c r="F25" s="46">
        <v>0</v>
      </c>
      <c r="G25" s="46">
        <v>0</v>
      </c>
      <c r="H25" s="46">
        <v>0</v>
      </c>
      <c r="I25" s="46">
        <v>13636565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28691588</v>
      </c>
      <c r="O25" s="47">
        <f t="shared" si="1"/>
        <v>60.82141032571253</v>
      </c>
      <c r="P25" s="9"/>
    </row>
    <row r="26" spans="1:16" ht="15">
      <c r="A26" s="12"/>
      <c r="B26" s="44">
        <v>535</v>
      </c>
      <c r="C26" s="20" t="s">
        <v>160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12395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12395</v>
      </c>
      <c r="O26" s="47">
        <f t="shared" si="1"/>
        <v>0.02627534526800004</v>
      </c>
      <c r="P26" s="9"/>
    </row>
    <row r="27" spans="1:16" ht="15">
      <c r="A27" s="12"/>
      <c r="B27" s="44">
        <v>536</v>
      </c>
      <c r="C27" s="20" t="s">
        <v>124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53380284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53380284</v>
      </c>
      <c r="O27" s="47">
        <f t="shared" si="1"/>
        <v>113.15735317498172</v>
      </c>
      <c r="P27" s="9"/>
    </row>
    <row r="28" spans="1:16" ht="15">
      <c r="A28" s="12"/>
      <c r="B28" s="44">
        <v>537</v>
      </c>
      <c r="C28" s="20" t="s">
        <v>125</v>
      </c>
      <c r="D28" s="46">
        <v>157865</v>
      </c>
      <c r="E28" s="46">
        <v>423022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580887</v>
      </c>
      <c r="O28" s="47">
        <f t="shared" si="1"/>
        <v>1.2313841457598016</v>
      </c>
      <c r="P28" s="9"/>
    </row>
    <row r="29" spans="1:16" ht="15">
      <c r="A29" s="12"/>
      <c r="B29" s="44">
        <v>538</v>
      </c>
      <c r="C29" s="20" t="s">
        <v>126</v>
      </c>
      <c r="D29" s="46">
        <v>702772</v>
      </c>
      <c r="E29" s="46">
        <v>760540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1463312</v>
      </c>
      <c r="O29" s="47">
        <f t="shared" si="1"/>
        <v>3.1019788652527374</v>
      </c>
      <c r="P29" s="9"/>
    </row>
    <row r="30" spans="1:16" ht="15">
      <c r="A30" s="12"/>
      <c r="B30" s="44">
        <v>539</v>
      </c>
      <c r="C30" s="20" t="s">
        <v>40</v>
      </c>
      <c r="D30" s="46">
        <v>29131</v>
      </c>
      <c r="E30" s="46">
        <v>4446968</v>
      </c>
      <c r="F30" s="46">
        <v>0</v>
      </c>
      <c r="G30" s="46">
        <v>73844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4549943</v>
      </c>
      <c r="O30" s="47">
        <f t="shared" si="1"/>
        <v>9.645124911231942</v>
      </c>
      <c r="P30" s="9"/>
    </row>
    <row r="31" spans="1:16" ht="15.75">
      <c r="A31" s="28" t="s">
        <v>41</v>
      </c>
      <c r="B31" s="29"/>
      <c r="C31" s="30"/>
      <c r="D31" s="31">
        <f aca="true" t="shared" si="7" ref="D31:M31">SUM(D32:D35)</f>
        <v>9991</v>
      </c>
      <c r="E31" s="31">
        <f t="shared" si="7"/>
        <v>63012707</v>
      </c>
      <c r="F31" s="31">
        <f t="shared" si="7"/>
        <v>0</v>
      </c>
      <c r="G31" s="31">
        <f t="shared" si="7"/>
        <v>0</v>
      </c>
      <c r="H31" s="31">
        <f t="shared" si="7"/>
        <v>0</v>
      </c>
      <c r="I31" s="31">
        <f t="shared" si="7"/>
        <v>0</v>
      </c>
      <c r="J31" s="31">
        <f t="shared" si="7"/>
        <v>0</v>
      </c>
      <c r="K31" s="31">
        <f t="shared" si="7"/>
        <v>0</v>
      </c>
      <c r="L31" s="31">
        <f t="shared" si="7"/>
        <v>0</v>
      </c>
      <c r="M31" s="31">
        <f t="shared" si="7"/>
        <v>1236049</v>
      </c>
      <c r="N31" s="31">
        <f aca="true" t="shared" si="8" ref="N31:N40">SUM(D31:M31)</f>
        <v>64258747</v>
      </c>
      <c r="O31" s="43">
        <f t="shared" si="1"/>
        <v>136.21789140089246</v>
      </c>
      <c r="P31" s="10"/>
    </row>
    <row r="32" spans="1:16" ht="15">
      <c r="A32" s="12"/>
      <c r="B32" s="44">
        <v>541</v>
      </c>
      <c r="C32" s="20" t="s">
        <v>127</v>
      </c>
      <c r="D32" s="46">
        <v>9991</v>
      </c>
      <c r="E32" s="46">
        <v>55548571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55558562</v>
      </c>
      <c r="O32" s="47">
        <f t="shared" si="1"/>
        <v>117.77494143957942</v>
      </c>
      <c r="P32" s="9"/>
    </row>
    <row r="33" spans="1:16" ht="15">
      <c r="A33" s="12"/>
      <c r="B33" s="44">
        <v>543</v>
      </c>
      <c r="C33" s="20" t="s">
        <v>128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1236049</v>
      </c>
      <c r="N33" s="46">
        <f t="shared" si="8"/>
        <v>1236049</v>
      </c>
      <c r="O33" s="47">
        <f t="shared" si="1"/>
        <v>2.620218978875852</v>
      </c>
      <c r="P33" s="9"/>
    </row>
    <row r="34" spans="1:16" ht="15">
      <c r="A34" s="12"/>
      <c r="B34" s="44">
        <v>544</v>
      </c>
      <c r="C34" s="20" t="s">
        <v>129</v>
      </c>
      <c r="D34" s="46">
        <v>0</v>
      </c>
      <c r="E34" s="46">
        <v>7400820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7400820</v>
      </c>
      <c r="O34" s="47">
        <f t="shared" si="1"/>
        <v>15.688511558396133</v>
      </c>
      <c r="P34" s="9"/>
    </row>
    <row r="35" spans="1:16" ht="15">
      <c r="A35" s="12"/>
      <c r="B35" s="44">
        <v>549</v>
      </c>
      <c r="C35" s="20" t="s">
        <v>170</v>
      </c>
      <c r="D35" s="46">
        <v>0</v>
      </c>
      <c r="E35" s="46">
        <v>63316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63316</v>
      </c>
      <c r="O35" s="47">
        <f t="shared" si="1"/>
        <v>0.13421942404103998</v>
      </c>
      <c r="P35" s="9"/>
    </row>
    <row r="36" spans="1:16" ht="15.75">
      <c r="A36" s="28" t="s">
        <v>45</v>
      </c>
      <c r="B36" s="29"/>
      <c r="C36" s="30"/>
      <c r="D36" s="31">
        <f aca="true" t="shared" si="9" ref="D36:M36">SUM(D37:D39)</f>
        <v>3846418</v>
      </c>
      <c r="E36" s="31">
        <f t="shared" si="9"/>
        <v>4342277</v>
      </c>
      <c r="F36" s="31">
        <f t="shared" si="9"/>
        <v>0</v>
      </c>
      <c r="G36" s="31">
        <f t="shared" si="9"/>
        <v>0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8"/>
        <v>8188695</v>
      </c>
      <c r="O36" s="43">
        <f t="shared" si="1"/>
        <v>17.35867595154059</v>
      </c>
      <c r="P36" s="10"/>
    </row>
    <row r="37" spans="1:16" ht="15">
      <c r="A37" s="13"/>
      <c r="B37" s="45">
        <v>552</v>
      </c>
      <c r="C37" s="21" t="s">
        <v>46</v>
      </c>
      <c r="D37" s="46">
        <v>3614503</v>
      </c>
      <c r="E37" s="46">
        <v>2800249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6414752</v>
      </c>
      <c r="O37" s="47">
        <f aca="true" t="shared" si="10" ref="O37:O68">(N37/O$77)</f>
        <v>13.598210859910756</v>
      </c>
      <c r="P37" s="9"/>
    </row>
    <row r="38" spans="1:16" ht="15">
      <c r="A38" s="13"/>
      <c r="B38" s="45">
        <v>553</v>
      </c>
      <c r="C38" s="21" t="s">
        <v>130</v>
      </c>
      <c r="D38" s="46">
        <v>231915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231915</v>
      </c>
      <c r="O38" s="47">
        <f t="shared" si="10"/>
        <v>0.4916213552100226</v>
      </c>
      <c r="P38" s="9"/>
    </row>
    <row r="39" spans="1:16" ht="15">
      <c r="A39" s="13"/>
      <c r="B39" s="45">
        <v>554</v>
      </c>
      <c r="C39" s="21" t="s">
        <v>48</v>
      </c>
      <c r="D39" s="46">
        <v>0</v>
      </c>
      <c r="E39" s="46">
        <v>1542028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1542028</v>
      </c>
      <c r="O39" s="47">
        <f t="shared" si="10"/>
        <v>3.268843736419812</v>
      </c>
      <c r="P39" s="9"/>
    </row>
    <row r="40" spans="1:16" ht="15.75">
      <c r="A40" s="28" t="s">
        <v>50</v>
      </c>
      <c r="B40" s="29"/>
      <c r="C40" s="30"/>
      <c r="D40" s="31">
        <f aca="true" t="shared" si="11" ref="D40:M40">SUM(D41:D43)</f>
        <v>13899429</v>
      </c>
      <c r="E40" s="31">
        <f t="shared" si="11"/>
        <v>4487364</v>
      </c>
      <c r="F40" s="31">
        <f t="shared" si="11"/>
        <v>0</v>
      </c>
      <c r="G40" s="31">
        <f t="shared" si="11"/>
        <v>0</v>
      </c>
      <c r="H40" s="31">
        <f t="shared" si="11"/>
        <v>0</v>
      </c>
      <c r="I40" s="31">
        <f t="shared" si="11"/>
        <v>0</v>
      </c>
      <c r="J40" s="31">
        <f t="shared" si="11"/>
        <v>0</v>
      </c>
      <c r="K40" s="31">
        <f t="shared" si="11"/>
        <v>0</v>
      </c>
      <c r="L40" s="31">
        <f t="shared" si="11"/>
        <v>0</v>
      </c>
      <c r="M40" s="31">
        <f t="shared" si="11"/>
        <v>0</v>
      </c>
      <c r="N40" s="31">
        <f t="shared" si="8"/>
        <v>18386793</v>
      </c>
      <c r="O40" s="43">
        <f t="shared" si="10"/>
        <v>38.97695316226271</v>
      </c>
      <c r="P40" s="10"/>
    </row>
    <row r="41" spans="1:16" ht="15">
      <c r="A41" s="12"/>
      <c r="B41" s="44">
        <v>562</v>
      </c>
      <c r="C41" s="20" t="s">
        <v>131</v>
      </c>
      <c r="D41" s="46">
        <v>10048788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aca="true" t="shared" si="12" ref="N41:N47">SUM(D41:M41)</f>
        <v>10048788</v>
      </c>
      <c r="O41" s="47">
        <f t="shared" si="10"/>
        <v>21.301764761995614</v>
      </c>
      <c r="P41" s="9"/>
    </row>
    <row r="42" spans="1:16" ht="15">
      <c r="A42" s="12"/>
      <c r="B42" s="44">
        <v>564</v>
      </c>
      <c r="C42" s="20" t="s">
        <v>132</v>
      </c>
      <c r="D42" s="46">
        <v>3782121</v>
      </c>
      <c r="E42" s="46">
        <v>4385052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8167173</v>
      </c>
      <c r="O42" s="47">
        <f t="shared" si="10"/>
        <v>17.31305287926484</v>
      </c>
      <c r="P42" s="9"/>
    </row>
    <row r="43" spans="1:16" ht="15">
      <c r="A43" s="12"/>
      <c r="B43" s="44">
        <v>569</v>
      </c>
      <c r="C43" s="20" t="s">
        <v>53</v>
      </c>
      <c r="D43" s="46">
        <v>68520</v>
      </c>
      <c r="E43" s="46">
        <v>102312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170832</v>
      </c>
      <c r="O43" s="47">
        <f t="shared" si="10"/>
        <v>0.3621355210022576</v>
      </c>
      <c r="P43" s="9"/>
    </row>
    <row r="44" spans="1:16" ht="15.75">
      <c r="A44" s="28" t="s">
        <v>54</v>
      </c>
      <c r="B44" s="29"/>
      <c r="C44" s="30"/>
      <c r="D44" s="31">
        <f aca="true" t="shared" si="13" ref="D44:M44">SUM(D45:D47)</f>
        <v>16524280</v>
      </c>
      <c r="E44" s="31">
        <f t="shared" si="13"/>
        <v>346080</v>
      </c>
      <c r="F44" s="31">
        <f t="shared" si="13"/>
        <v>0</v>
      </c>
      <c r="G44" s="31">
        <f t="shared" si="13"/>
        <v>1018619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17888979</v>
      </c>
      <c r="O44" s="43">
        <f t="shared" si="10"/>
        <v>37.92167000540558</v>
      </c>
      <c r="P44" s="9"/>
    </row>
    <row r="45" spans="1:16" ht="15">
      <c r="A45" s="12"/>
      <c r="B45" s="44">
        <v>571</v>
      </c>
      <c r="C45" s="20" t="s">
        <v>55</v>
      </c>
      <c r="D45" s="46">
        <v>6107391</v>
      </c>
      <c r="E45" s="46">
        <v>140132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6247523</v>
      </c>
      <c r="O45" s="47">
        <f t="shared" si="10"/>
        <v>13.243713101635452</v>
      </c>
      <c r="P45" s="9"/>
    </row>
    <row r="46" spans="1:16" ht="15">
      <c r="A46" s="12"/>
      <c r="B46" s="44">
        <v>572</v>
      </c>
      <c r="C46" s="20" t="s">
        <v>133</v>
      </c>
      <c r="D46" s="46">
        <v>10253036</v>
      </c>
      <c r="E46" s="46">
        <v>205948</v>
      </c>
      <c r="F46" s="46">
        <v>0</v>
      </c>
      <c r="G46" s="46">
        <v>995789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11454773</v>
      </c>
      <c r="O46" s="47">
        <f t="shared" si="10"/>
        <v>24.28221989040457</v>
      </c>
      <c r="P46" s="9"/>
    </row>
    <row r="47" spans="1:16" ht="15">
      <c r="A47" s="12"/>
      <c r="B47" s="44">
        <v>579</v>
      </c>
      <c r="C47" s="20" t="s">
        <v>57</v>
      </c>
      <c r="D47" s="46">
        <v>163853</v>
      </c>
      <c r="E47" s="46">
        <v>0</v>
      </c>
      <c r="F47" s="46">
        <v>0</v>
      </c>
      <c r="G47" s="46">
        <v>22830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186683</v>
      </c>
      <c r="O47" s="47">
        <f t="shared" si="10"/>
        <v>0.39573701336555483</v>
      </c>
      <c r="P47" s="9"/>
    </row>
    <row r="48" spans="1:16" ht="15.75">
      <c r="A48" s="28" t="s">
        <v>134</v>
      </c>
      <c r="B48" s="29"/>
      <c r="C48" s="30"/>
      <c r="D48" s="31">
        <f aca="true" t="shared" si="14" ref="D48:M48">SUM(D49:D51)</f>
        <v>14768273</v>
      </c>
      <c r="E48" s="31">
        <f t="shared" si="14"/>
        <v>6658179</v>
      </c>
      <c r="F48" s="31">
        <f t="shared" si="14"/>
        <v>0</v>
      </c>
      <c r="G48" s="31">
        <f t="shared" si="14"/>
        <v>0</v>
      </c>
      <c r="H48" s="31">
        <f t="shared" si="14"/>
        <v>0</v>
      </c>
      <c r="I48" s="31">
        <f t="shared" si="14"/>
        <v>237153</v>
      </c>
      <c r="J48" s="31">
        <f t="shared" si="14"/>
        <v>0</v>
      </c>
      <c r="K48" s="31">
        <f t="shared" si="14"/>
        <v>0</v>
      </c>
      <c r="L48" s="31">
        <f t="shared" si="14"/>
        <v>0</v>
      </c>
      <c r="M48" s="31">
        <f t="shared" si="14"/>
        <v>700000</v>
      </c>
      <c r="N48" s="31">
        <f>SUM(D48:M48)</f>
        <v>22363605</v>
      </c>
      <c r="O48" s="43">
        <f t="shared" si="10"/>
        <v>47.40713536201469</v>
      </c>
      <c r="P48" s="9"/>
    </row>
    <row r="49" spans="1:16" ht="15">
      <c r="A49" s="12"/>
      <c r="B49" s="44">
        <v>581</v>
      </c>
      <c r="C49" s="20" t="s">
        <v>135</v>
      </c>
      <c r="D49" s="46">
        <v>14768273</v>
      </c>
      <c r="E49" s="46">
        <v>6658179</v>
      </c>
      <c r="F49" s="46">
        <v>0</v>
      </c>
      <c r="G49" s="46">
        <v>0</v>
      </c>
      <c r="H49" s="46">
        <v>0</v>
      </c>
      <c r="I49" s="46">
        <v>59474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21485926</v>
      </c>
      <c r="O49" s="47">
        <f t="shared" si="10"/>
        <v>45.54660137577241</v>
      </c>
      <c r="P49" s="9"/>
    </row>
    <row r="50" spans="1:16" ht="15">
      <c r="A50" s="12"/>
      <c r="B50" s="44">
        <v>587</v>
      </c>
      <c r="C50" s="20" t="s">
        <v>167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177679</v>
      </c>
      <c r="J50" s="46">
        <v>0</v>
      </c>
      <c r="K50" s="46">
        <v>0</v>
      </c>
      <c r="L50" s="46">
        <v>0</v>
      </c>
      <c r="M50" s="46">
        <v>0</v>
      </c>
      <c r="N50" s="46">
        <f aca="true" t="shared" si="15" ref="N50:N57">SUM(D50:M50)</f>
        <v>177679</v>
      </c>
      <c r="O50" s="47">
        <f t="shared" si="10"/>
        <v>0.3766500259679693</v>
      </c>
      <c r="P50" s="9"/>
    </row>
    <row r="51" spans="1:16" ht="15">
      <c r="A51" s="12"/>
      <c r="B51" s="44">
        <v>590</v>
      </c>
      <c r="C51" s="20" t="s">
        <v>136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700000</v>
      </c>
      <c r="N51" s="46">
        <f t="shared" si="15"/>
        <v>700000</v>
      </c>
      <c r="O51" s="47">
        <f t="shared" si="10"/>
        <v>1.4838839602743066</v>
      </c>
      <c r="P51" s="9"/>
    </row>
    <row r="52" spans="1:16" ht="15.75">
      <c r="A52" s="28" t="s">
        <v>60</v>
      </c>
      <c r="B52" s="29"/>
      <c r="C52" s="30"/>
      <c r="D52" s="31">
        <f aca="true" t="shared" si="16" ref="D52:M52">SUM(D53:D74)</f>
        <v>17655330</v>
      </c>
      <c r="E52" s="31">
        <f t="shared" si="16"/>
        <v>989421</v>
      </c>
      <c r="F52" s="31">
        <f t="shared" si="16"/>
        <v>0</v>
      </c>
      <c r="G52" s="31">
        <f t="shared" si="16"/>
        <v>0</v>
      </c>
      <c r="H52" s="31">
        <f t="shared" si="16"/>
        <v>0</v>
      </c>
      <c r="I52" s="31">
        <f t="shared" si="16"/>
        <v>0</v>
      </c>
      <c r="J52" s="31">
        <f t="shared" si="16"/>
        <v>0</v>
      </c>
      <c r="K52" s="31">
        <f t="shared" si="16"/>
        <v>0</v>
      </c>
      <c r="L52" s="31">
        <f t="shared" si="16"/>
        <v>0</v>
      </c>
      <c r="M52" s="31">
        <f t="shared" si="16"/>
        <v>172755</v>
      </c>
      <c r="N52" s="31">
        <f>SUM(D52:M52)</f>
        <v>18817506</v>
      </c>
      <c r="O52" s="43">
        <f t="shared" si="10"/>
        <v>39.88999332252218</v>
      </c>
      <c r="P52" s="9"/>
    </row>
    <row r="53" spans="1:16" ht="15">
      <c r="A53" s="12"/>
      <c r="B53" s="44">
        <v>602</v>
      </c>
      <c r="C53" s="20" t="s">
        <v>137</v>
      </c>
      <c r="D53" s="46">
        <v>85298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85298</v>
      </c>
      <c r="O53" s="47">
        <f t="shared" si="10"/>
        <v>0.18081762006211113</v>
      </c>
      <c r="P53" s="9"/>
    </row>
    <row r="54" spans="1:16" ht="15">
      <c r="A54" s="12"/>
      <c r="B54" s="44">
        <v>603</v>
      </c>
      <c r="C54" s="20" t="s">
        <v>138</v>
      </c>
      <c r="D54" s="46">
        <v>39147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39147</v>
      </c>
      <c r="O54" s="47">
        <f t="shared" si="10"/>
        <v>0.08298515056122611</v>
      </c>
      <c r="P54" s="9"/>
    </row>
    <row r="55" spans="1:16" ht="15">
      <c r="A55" s="12"/>
      <c r="B55" s="44">
        <v>604</v>
      </c>
      <c r="C55" s="20" t="s">
        <v>139</v>
      </c>
      <c r="D55" s="46">
        <v>1330782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1330782</v>
      </c>
      <c r="O55" s="47">
        <f t="shared" si="10"/>
        <v>2.8210372348882315</v>
      </c>
      <c r="P55" s="9"/>
    </row>
    <row r="56" spans="1:16" ht="15">
      <c r="A56" s="12"/>
      <c r="B56" s="44">
        <v>605</v>
      </c>
      <c r="C56" s="20" t="s">
        <v>171</v>
      </c>
      <c r="D56" s="46">
        <v>0</v>
      </c>
      <c r="E56" s="46">
        <v>48633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48633</v>
      </c>
      <c r="O56" s="47">
        <f t="shared" si="10"/>
        <v>0.10309389805717192</v>
      </c>
      <c r="P56" s="9"/>
    </row>
    <row r="57" spans="1:16" ht="15">
      <c r="A57" s="12"/>
      <c r="B57" s="44">
        <v>608</v>
      </c>
      <c r="C57" s="20" t="s">
        <v>140</v>
      </c>
      <c r="D57" s="46">
        <v>252704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252704</v>
      </c>
      <c r="O57" s="47">
        <f t="shared" si="10"/>
        <v>0.5356905889959405</v>
      </c>
      <c r="P57" s="9"/>
    </row>
    <row r="58" spans="1:16" ht="15">
      <c r="A58" s="12"/>
      <c r="B58" s="44">
        <v>614</v>
      </c>
      <c r="C58" s="20" t="s">
        <v>141</v>
      </c>
      <c r="D58" s="46">
        <v>1101821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aca="true" t="shared" si="17" ref="N58:N66">SUM(D58:M58)</f>
        <v>1101821</v>
      </c>
      <c r="O58" s="47">
        <f t="shared" si="10"/>
        <v>2.3356778699905667</v>
      </c>
      <c r="P58" s="9"/>
    </row>
    <row r="59" spans="1:16" ht="15">
      <c r="A59" s="12"/>
      <c r="B59" s="44">
        <v>622</v>
      </c>
      <c r="C59" s="20" t="s">
        <v>67</v>
      </c>
      <c r="D59" s="46">
        <v>9422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9422</v>
      </c>
      <c r="O59" s="47">
        <f t="shared" si="10"/>
        <v>0.019973078105292166</v>
      </c>
      <c r="P59" s="9"/>
    </row>
    <row r="60" spans="1:16" ht="15">
      <c r="A60" s="12"/>
      <c r="B60" s="44">
        <v>631</v>
      </c>
      <c r="C60" s="20" t="s">
        <v>68</v>
      </c>
      <c r="D60" s="46">
        <v>343569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343569</v>
      </c>
      <c r="O60" s="47">
        <f t="shared" si="10"/>
        <v>0.7283093262106903</v>
      </c>
      <c r="P60" s="9"/>
    </row>
    <row r="61" spans="1:16" ht="15">
      <c r="A61" s="12"/>
      <c r="B61" s="44">
        <v>634</v>
      </c>
      <c r="C61" s="20" t="s">
        <v>143</v>
      </c>
      <c r="D61" s="46">
        <v>965624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965624</v>
      </c>
      <c r="O61" s="47">
        <f t="shared" si="10"/>
        <v>2.0469628075084527</v>
      </c>
      <c r="P61" s="9"/>
    </row>
    <row r="62" spans="1:16" ht="15">
      <c r="A62" s="12"/>
      <c r="B62" s="44">
        <v>654</v>
      </c>
      <c r="C62" s="20" t="s">
        <v>145</v>
      </c>
      <c r="D62" s="46">
        <v>974429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974429</v>
      </c>
      <c r="O62" s="47">
        <f t="shared" si="10"/>
        <v>2.0656279478944746</v>
      </c>
      <c r="P62" s="9"/>
    </row>
    <row r="63" spans="1:16" ht="15">
      <c r="A63" s="12"/>
      <c r="B63" s="44">
        <v>674</v>
      </c>
      <c r="C63" s="20" t="s">
        <v>146</v>
      </c>
      <c r="D63" s="46">
        <v>506201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506201</v>
      </c>
      <c r="O63" s="47">
        <f t="shared" si="10"/>
        <v>1.073062206535449</v>
      </c>
      <c r="P63" s="9"/>
    </row>
    <row r="64" spans="1:16" ht="15">
      <c r="A64" s="12"/>
      <c r="B64" s="44">
        <v>685</v>
      </c>
      <c r="C64" s="20" t="s">
        <v>74</v>
      </c>
      <c r="D64" s="46">
        <v>159935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159935</v>
      </c>
      <c r="O64" s="47">
        <f t="shared" si="10"/>
        <v>0.3390356874092446</v>
      </c>
      <c r="P64" s="9"/>
    </row>
    <row r="65" spans="1:16" ht="15">
      <c r="A65" s="12"/>
      <c r="B65" s="44">
        <v>689</v>
      </c>
      <c r="C65" s="20" t="s">
        <v>111</v>
      </c>
      <c r="D65" s="46">
        <v>14670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14670</v>
      </c>
      <c r="O65" s="47">
        <f t="shared" si="10"/>
        <v>0.031097968138891537</v>
      </c>
      <c r="P65" s="9"/>
    </row>
    <row r="66" spans="1:16" ht="15">
      <c r="A66" s="12"/>
      <c r="B66" s="44">
        <v>694</v>
      </c>
      <c r="C66" s="20" t="s">
        <v>161</v>
      </c>
      <c r="D66" s="46">
        <v>255805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255805</v>
      </c>
      <c r="O66" s="47">
        <f t="shared" si="10"/>
        <v>0.5422641949399557</v>
      </c>
      <c r="P66" s="9"/>
    </row>
    <row r="67" spans="1:16" ht="15">
      <c r="A67" s="12"/>
      <c r="B67" s="44">
        <v>711</v>
      </c>
      <c r="C67" s="20" t="s">
        <v>112</v>
      </c>
      <c r="D67" s="46">
        <v>6188281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aca="true" t="shared" si="18" ref="N67:N74">SUM(D67:M67)</f>
        <v>6188281</v>
      </c>
      <c r="O67" s="47">
        <f t="shared" si="10"/>
        <v>13.118129882243208</v>
      </c>
      <c r="P67" s="9"/>
    </row>
    <row r="68" spans="1:16" ht="15">
      <c r="A68" s="12"/>
      <c r="B68" s="44">
        <v>713</v>
      </c>
      <c r="C68" s="20" t="s">
        <v>148</v>
      </c>
      <c r="D68" s="46">
        <v>0</v>
      </c>
      <c r="E68" s="46">
        <v>940788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940788</v>
      </c>
      <c r="O68" s="47">
        <f t="shared" si="10"/>
        <v>1.9943146045979205</v>
      </c>
      <c r="P68" s="9"/>
    </row>
    <row r="69" spans="1:16" ht="15">
      <c r="A69" s="12"/>
      <c r="B69" s="44">
        <v>714</v>
      </c>
      <c r="C69" s="20" t="s">
        <v>114</v>
      </c>
      <c r="D69" s="46">
        <v>100721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172755</v>
      </c>
      <c r="N69" s="46">
        <f t="shared" si="18"/>
        <v>273476</v>
      </c>
      <c r="O69" s="47">
        <f aca="true" t="shared" si="19" ref="O69:O75">(N69/O$77)</f>
        <v>0.5797237855999661</v>
      </c>
      <c r="P69" s="9"/>
    </row>
    <row r="70" spans="1:16" ht="15">
      <c r="A70" s="12"/>
      <c r="B70" s="44">
        <v>715</v>
      </c>
      <c r="C70" s="20" t="s">
        <v>115</v>
      </c>
      <c r="D70" s="46">
        <v>351110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351110</v>
      </c>
      <c r="O70" s="47">
        <f t="shared" si="19"/>
        <v>0.7442949961313026</v>
      </c>
      <c r="P70" s="9"/>
    </row>
    <row r="71" spans="1:16" ht="15">
      <c r="A71" s="12"/>
      <c r="B71" s="44">
        <v>724</v>
      </c>
      <c r="C71" s="20" t="s">
        <v>149</v>
      </c>
      <c r="D71" s="46">
        <v>1363815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1363815</v>
      </c>
      <c r="O71" s="47">
        <f t="shared" si="19"/>
        <v>2.8910617189735763</v>
      </c>
      <c r="P71" s="9"/>
    </row>
    <row r="72" spans="1:16" ht="15">
      <c r="A72" s="12"/>
      <c r="B72" s="44">
        <v>741</v>
      </c>
      <c r="C72" s="20" t="s">
        <v>93</v>
      </c>
      <c r="D72" s="46">
        <v>1822456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1822456</v>
      </c>
      <c r="O72" s="47">
        <f t="shared" si="19"/>
        <v>3.8633046095795307</v>
      </c>
      <c r="P72" s="9"/>
    </row>
    <row r="73" spans="1:16" ht="15">
      <c r="A73" s="12"/>
      <c r="B73" s="44">
        <v>744</v>
      </c>
      <c r="C73" s="20" t="s">
        <v>150</v>
      </c>
      <c r="D73" s="46">
        <v>356642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356642</v>
      </c>
      <c r="O73" s="47">
        <f t="shared" si="19"/>
        <v>0.7560219190859275</v>
      </c>
      <c r="P73" s="9"/>
    </row>
    <row r="74" spans="1:16" ht="15.75" thickBot="1">
      <c r="A74" s="12"/>
      <c r="B74" s="44">
        <v>764</v>
      </c>
      <c r="C74" s="20" t="s">
        <v>151</v>
      </c>
      <c r="D74" s="46">
        <v>1432898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1432898</v>
      </c>
      <c r="O74" s="47">
        <f t="shared" si="19"/>
        <v>3.0375062270130475</v>
      </c>
      <c r="P74" s="9"/>
    </row>
    <row r="75" spans="1:119" ht="16.5" thickBot="1">
      <c r="A75" s="14" t="s">
        <v>10</v>
      </c>
      <c r="B75" s="23"/>
      <c r="C75" s="22"/>
      <c r="D75" s="15">
        <f aca="true" t="shared" si="20" ref="D75:M75">SUM(D5,D14,D23,D31,D36,D40,D44,D48,D52)</f>
        <v>249092514</v>
      </c>
      <c r="E75" s="15">
        <f t="shared" si="20"/>
        <v>190322930</v>
      </c>
      <c r="F75" s="15">
        <f t="shared" si="20"/>
        <v>9917458</v>
      </c>
      <c r="G75" s="15">
        <f t="shared" si="20"/>
        <v>1133416</v>
      </c>
      <c r="H75" s="15">
        <f t="shared" si="20"/>
        <v>0</v>
      </c>
      <c r="I75" s="15">
        <f t="shared" si="20"/>
        <v>78705991</v>
      </c>
      <c r="J75" s="15">
        <f t="shared" si="20"/>
        <v>47898958</v>
      </c>
      <c r="K75" s="15">
        <f t="shared" si="20"/>
        <v>0</v>
      </c>
      <c r="L75" s="15">
        <f t="shared" si="20"/>
        <v>0</v>
      </c>
      <c r="M75" s="15">
        <f t="shared" si="20"/>
        <v>2108804</v>
      </c>
      <c r="N75" s="15">
        <f>SUM(D75:M75)</f>
        <v>579180071</v>
      </c>
      <c r="O75" s="37">
        <f t="shared" si="19"/>
        <v>1227.7657392391916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5" ht="15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5" ht="15">
      <c r="A77" s="38"/>
      <c r="B77" s="39"/>
      <c r="C77" s="39"/>
      <c r="D77" s="40"/>
      <c r="E77" s="40"/>
      <c r="F77" s="40"/>
      <c r="G77" s="40"/>
      <c r="H77" s="40"/>
      <c r="I77" s="40"/>
      <c r="J77" s="40"/>
      <c r="K77" s="40"/>
      <c r="L77" s="48" t="s">
        <v>172</v>
      </c>
      <c r="M77" s="48"/>
      <c r="N77" s="48"/>
      <c r="O77" s="41">
        <v>471735</v>
      </c>
    </row>
    <row r="78" spans="1:15" ht="15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5" ht="15.75" customHeight="1" thickBot="1">
      <c r="A79" s="52" t="s">
        <v>95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sheetProtection/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38195869</v>
      </c>
      <c r="E5" s="26">
        <f t="shared" si="0"/>
        <v>4368953</v>
      </c>
      <c r="F5" s="26">
        <f t="shared" si="0"/>
        <v>9911601</v>
      </c>
      <c r="G5" s="26">
        <f t="shared" si="0"/>
        <v>190388</v>
      </c>
      <c r="H5" s="26">
        <f t="shared" si="0"/>
        <v>0</v>
      </c>
      <c r="I5" s="26">
        <f t="shared" si="0"/>
        <v>11777442</v>
      </c>
      <c r="J5" s="26">
        <f t="shared" si="0"/>
        <v>47952137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112396390</v>
      </c>
      <c r="O5" s="32">
        <f aca="true" t="shared" si="1" ref="O5:O36">(N5/O$73)</f>
        <v>242.46352144274744</v>
      </c>
      <c r="P5" s="6"/>
    </row>
    <row r="6" spans="1:16" ht="15">
      <c r="A6" s="12"/>
      <c r="B6" s="44">
        <v>511</v>
      </c>
      <c r="C6" s="20" t="s">
        <v>20</v>
      </c>
      <c r="D6" s="46">
        <v>94104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94104</v>
      </c>
      <c r="O6" s="47">
        <f t="shared" si="1"/>
        <v>0.2030028475278281</v>
      </c>
      <c r="P6" s="9"/>
    </row>
    <row r="7" spans="1:16" ht="15">
      <c r="A7" s="12"/>
      <c r="B7" s="44">
        <v>512</v>
      </c>
      <c r="C7" s="20" t="s">
        <v>21</v>
      </c>
      <c r="D7" s="46">
        <v>209341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209341</v>
      </c>
      <c r="O7" s="47">
        <f t="shared" si="1"/>
        <v>0.45159418414013286</v>
      </c>
      <c r="P7" s="9"/>
    </row>
    <row r="8" spans="1:16" ht="15">
      <c r="A8" s="12"/>
      <c r="B8" s="44">
        <v>513</v>
      </c>
      <c r="C8" s="20" t="s">
        <v>22</v>
      </c>
      <c r="D8" s="46">
        <v>2325472</v>
      </c>
      <c r="E8" s="46">
        <v>385279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2710751</v>
      </c>
      <c r="O8" s="47">
        <f t="shared" si="1"/>
        <v>5.8476809905945295</v>
      </c>
      <c r="P8" s="9"/>
    </row>
    <row r="9" spans="1:16" ht="15">
      <c r="A9" s="12"/>
      <c r="B9" s="44">
        <v>514</v>
      </c>
      <c r="C9" s="20" t="s">
        <v>23</v>
      </c>
      <c r="D9" s="46">
        <v>146722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146722</v>
      </c>
      <c r="O9" s="47">
        <f t="shared" si="1"/>
        <v>0.31651134696695143</v>
      </c>
      <c r="P9" s="9"/>
    </row>
    <row r="10" spans="1:16" ht="15">
      <c r="A10" s="12"/>
      <c r="B10" s="44">
        <v>515</v>
      </c>
      <c r="C10" s="20" t="s">
        <v>24</v>
      </c>
      <c r="D10" s="46">
        <v>2821897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2821897</v>
      </c>
      <c r="O10" s="47">
        <f t="shared" si="1"/>
        <v>6.087447148157736</v>
      </c>
      <c r="P10" s="9"/>
    </row>
    <row r="11" spans="1:16" ht="15">
      <c r="A11" s="12"/>
      <c r="B11" s="44">
        <v>516</v>
      </c>
      <c r="C11" s="20" t="s">
        <v>88</v>
      </c>
      <c r="D11" s="46">
        <v>870671</v>
      </c>
      <c r="E11" s="46">
        <v>55191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925862</v>
      </c>
      <c r="O11" s="47">
        <f t="shared" si="1"/>
        <v>1.9972862196910863</v>
      </c>
      <c r="P11" s="9"/>
    </row>
    <row r="12" spans="1:16" ht="15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9911601</v>
      </c>
      <c r="G12" s="46">
        <v>0</v>
      </c>
      <c r="H12" s="46">
        <v>0</v>
      </c>
      <c r="I12" s="46">
        <v>11647580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21559181</v>
      </c>
      <c r="O12" s="47">
        <f t="shared" si="1"/>
        <v>46.507854430925875</v>
      </c>
      <c r="P12" s="9"/>
    </row>
    <row r="13" spans="1:16" ht="15">
      <c r="A13" s="12"/>
      <c r="B13" s="44">
        <v>519</v>
      </c>
      <c r="C13" s="20" t="s">
        <v>121</v>
      </c>
      <c r="D13" s="46">
        <v>31727662</v>
      </c>
      <c r="E13" s="46">
        <v>3928483</v>
      </c>
      <c r="F13" s="46">
        <v>0</v>
      </c>
      <c r="G13" s="46">
        <v>190388</v>
      </c>
      <c r="H13" s="46">
        <v>0</v>
      </c>
      <c r="I13" s="46">
        <v>129862</v>
      </c>
      <c r="J13" s="46">
        <v>47952137</v>
      </c>
      <c r="K13" s="46">
        <v>0</v>
      </c>
      <c r="L13" s="46">
        <v>0</v>
      </c>
      <c r="M13" s="46">
        <v>0</v>
      </c>
      <c r="N13" s="46">
        <f t="shared" si="2"/>
        <v>83928532</v>
      </c>
      <c r="O13" s="47">
        <f t="shared" si="1"/>
        <v>181.05214427474328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SUM(D15:D21)</f>
        <v>127141817</v>
      </c>
      <c r="E14" s="31">
        <f t="shared" si="3"/>
        <v>82479643</v>
      </c>
      <c r="F14" s="31">
        <f t="shared" si="3"/>
        <v>0</v>
      </c>
      <c r="G14" s="31">
        <f t="shared" si="3"/>
        <v>450766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210072226</v>
      </c>
      <c r="O14" s="43">
        <f t="shared" si="1"/>
        <v>453.1715980671326</v>
      </c>
      <c r="P14" s="10"/>
    </row>
    <row r="15" spans="1:16" ht="15">
      <c r="A15" s="12"/>
      <c r="B15" s="44">
        <v>521</v>
      </c>
      <c r="C15" s="20" t="s">
        <v>28</v>
      </c>
      <c r="D15" s="46">
        <v>81163693</v>
      </c>
      <c r="E15" s="46">
        <v>11136326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92300019</v>
      </c>
      <c r="O15" s="47">
        <f t="shared" si="1"/>
        <v>199.1112671498835</v>
      </c>
      <c r="P15" s="9"/>
    </row>
    <row r="16" spans="1:16" ht="15">
      <c r="A16" s="12"/>
      <c r="B16" s="44">
        <v>522</v>
      </c>
      <c r="C16" s="20" t="s">
        <v>29</v>
      </c>
      <c r="D16" s="46">
        <v>70159</v>
      </c>
      <c r="E16" s="46">
        <v>61821598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1">SUM(D16:M16)</f>
        <v>61891757</v>
      </c>
      <c r="O16" s="47">
        <f t="shared" si="1"/>
        <v>133.51401544568125</v>
      </c>
      <c r="P16" s="9"/>
    </row>
    <row r="17" spans="1:16" ht="15">
      <c r="A17" s="12"/>
      <c r="B17" s="44">
        <v>523</v>
      </c>
      <c r="C17" s="20" t="s">
        <v>122</v>
      </c>
      <c r="D17" s="46">
        <v>40727607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40727607</v>
      </c>
      <c r="O17" s="47">
        <f t="shared" si="1"/>
        <v>87.85832901889724</v>
      </c>
      <c r="P17" s="9"/>
    </row>
    <row r="18" spans="1:16" ht="15">
      <c r="A18" s="12"/>
      <c r="B18" s="44">
        <v>524</v>
      </c>
      <c r="C18" s="20" t="s">
        <v>31</v>
      </c>
      <c r="D18" s="46">
        <v>6185</v>
      </c>
      <c r="E18" s="46">
        <v>3775778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3781963</v>
      </c>
      <c r="O18" s="47">
        <f t="shared" si="1"/>
        <v>8.158518854085772</v>
      </c>
      <c r="P18" s="9"/>
    </row>
    <row r="19" spans="1:16" ht="15">
      <c r="A19" s="12"/>
      <c r="B19" s="44">
        <v>525</v>
      </c>
      <c r="C19" s="20" t="s">
        <v>32</v>
      </c>
      <c r="D19" s="46">
        <v>3834899</v>
      </c>
      <c r="E19" s="46">
        <v>4996153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8831052</v>
      </c>
      <c r="O19" s="47">
        <f t="shared" si="1"/>
        <v>19.050504789024075</v>
      </c>
      <c r="P19" s="9"/>
    </row>
    <row r="20" spans="1:16" ht="15">
      <c r="A20" s="12"/>
      <c r="B20" s="44">
        <v>527</v>
      </c>
      <c r="C20" s="20" t="s">
        <v>33</v>
      </c>
      <c r="D20" s="46">
        <v>1158408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1158408</v>
      </c>
      <c r="O20" s="47">
        <f t="shared" si="1"/>
        <v>2.4989386487186125</v>
      </c>
      <c r="P20" s="9"/>
    </row>
    <row r="21" spans="1:16" ht="15">
      <c r="A21" s="12"/>
      <c r="B21" s="44">
        <v>529</v>
      </c>
      <c r="C21" s="20" t="s">
        <v>34</v>
      </c>
      <c r="D21" s="46">
        <v>180866</v>
      </c>
      <c r="E21" s="46">
        <v>749788</v>
      </c>
      <c r="F21" s="46">
        <v>0</v>
      </c>
      <c r="G21" s="46">
        <v>450766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1381420</v>
      </c>
      <c r="O21" s="47">
        <f t="shared" si="1"/>
        <v>2.980024160842178</v>
      </c>
      <c r="P21" s="9"/>
    </row>
    <row r="22" spans="1:16" ht="15.75">
      <c r="A22" s="28" t="s">
        <v>35</v>
      </c>
      <c r="B22" s="29"/>
      <c r="C22" s="30"/>
      <c r="D22" s="31">
        <f aca="true" t="shared" si="5" ref="D22:M22">SUM(D23:D28)</f>
        <v>738140</v>
      </c>
      <c r="E22" s="31">
        <f t="shared" si="5"/>
        <v>17291018</v>
      </c>
      <c r="F22" s="31">
        <f t="shared" si="5"/>
        <v>0</v>
      </c>
      <c r="G22" s="31">
        <f t="shared" si="5"/>
        <v>204</v>
      </c>
      <c r="H22" s="31">
        <f t="shared" si="5"/>
        <v>0</v>
      </c>
      <c r="I22" s="31">
        <f t="shared" si="5"/>
        <v>79533426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97562788</v>
      </c>
      <c r="O22" s="43">
        <f t="shared" si="1"/>
        <v>210.46420743808784</v>
      </c>
      <c r="P22" s="10"/>
    </row>
    <row r="23" spans="1:16" ht="15">
      <c r="A23" s="12"/>
      <c r="B23" s="44">
        <v>534</v>
      </c>
      <c r="C23" s="20" t="s">
        <v>123</v>
      </c>
      <c r="D23" s="46">
        <v>0</v>
      </c>
      <c r="E23" s="46">
        <v>14520655</v>
      </c>
      <c r="F23" s="46">
        <v>0</v>
      </c>
      <c r="G23" s="46">
        <v>0</v>
      </c>
      <c r="H23" s="46">
        <v>0</v>
      </c>
      <c r="I23" s="46">
        <v>27481590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8">SUM(D23:M23)</f>
        <v>42002245</v>
      </c>
      <c r="O23" s="47">
        <f t="shared" si="1"/>
        <v>90.60800112175339</v>
      </c>
      <c r="P23" s="9"/>
    </row>
    <row r="24" spans="1:16" ht="15">
      <c r="A24" s="12"/>
      <c r="B24" s="44">
        <v>535</v>
      </c>
      <c r="C24" s="20" t="s">
        <v>160</v>
      </c>
      <c r="D24" s="46">
        <v>0</v>
      </c>
      <c r="E24" s="46">
        <v>6600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6600</v>
      </c>
      <c r="O24" s="47">
        <f t="shared" si="1"/>
        <v>0.014237639140564327</v>
      </c>
      <c r="P24" s="9"/>
    </row>
    <row r="25" spans="1:16" ht="15">
      <c r="A25" s="12"/>
      <c r="B25" s="44">
        <v>536</v>
      </c>
      <c r="C25" s="20" t="s">
        <v>124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52051836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52051836</v>
      </c>
      <c r="O25" s="47">
        <f t="shared" si="1"/>
        <v>112.28716023815687</v>
      </c>
      <c r="P25" s="9"/>
    </row>
    <row r="26" spans="1:16" ht="15">
      <c r="A26" s="12"/>
      <c r="B26" s="44">
        <v>537</v>
      </c>
      <c r="C26" s="20" t="s">
        <v>125</v>
      </c>
      <c r="D26" s="46">
        <v>31122</v>
      </c>
      <c r="E26" s="46">
        <v>151106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182228</v>
      </c>
      <c r="O26" s="47">
        <f t="shared" si="1"/>
        <v>0.3931055311070843</v>
      </c>
      <c r="P26" s="9"/>
    </row>
    <row r="27" spans="1:16" ht="15">
      <c r="A27" s="12"/>
      <c r="B27" s="44">
        <v>538</v>
      </c>
      <c r="C27" s="20" t="s">
        <v>126</v>
      </c>
      <c r="D27" s="46">
        <v>694619</v>
      </c>
      <c r="E27" s="46">
        <v>1732947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2427566</v>
      </c>
      <c r="O27" s="47">
        <f t="shared" si="1"/>
        <v>5.236789196651998</v>
      </c>
      <c r="P27" s="9"/>
    </row>
    <row r="28" spans="1:16" ht="15">
      <c r="A28" s="12"/>
      <c r="B28" s="44">
        <v>539</v>
      </c>
      <c r="C28" s="20" t="s">
        <v>40</v>
      </c>
      <c r="D28" s="46">
        <v>12399</v>
      </c>
      <c r="E28" s="46">
        <v>879710</v>
      </c>
      <c r="F28" s="46">
        <v>0</v>
      </c>
      <c r="G28" s="46">
        <v>204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892313</v>
      </c>
      <c r="O28" s="47">
        <f t="shared" si="1"/>
        <v>1.924913711277936</v>
      </c>
      <c r="P28" s="9"/>
    </row>
    <row r="29" spans="1:16" ht="15.75">
      <c r="A29" s="28" t="s">
        <v>41</v>
      </c>
      <c r="B29" s="29"/>
      <c r="C29" s="30"/>
      <c r="D29" s="31">
        <f aca="true" t="shared" si="7" ref="D29:M29">SUM(D30:D32)</f>
        <v>100865</v>
      </c>
      <c r="E29" s="31">
        <f t="shared" si="7"/>
        <v>62849621</v>
      </c>
      <c r="F29" s="31">
        <f t="shared" si="7"/>
        <v>0</v>
      </c>
      <c r="G29" s="31">
        <f t="shared" si="7"/>
        <v>0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1217505</v>
      </c>
      <c r="N29" s="31">
        <f aca="true" t="shared" si="8" ref="N29:N37">SUM(D29:M29)</f>
        <v>64167991</v>
      </c>
      <c r="O29" s="43">
        <f t="shared" si="1"/>
        <v>138.4243485201484</v>
      </c>
      <c r="P29" s="10"/>
    </row>
    <row r="30" spans="1:16" ht="15">
      <c r="A30" s="12"/>
      <c r="B30" s="44">
        <v>541</v>
      </c>
      <c r="C30" s="20" t="s">
        <v>127</v>
      </c>
      <c r="D30" s="46">
        <v>100865</v>
      </c>
      <c r="E30" s="46">
        <v>55533719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55634584</v>
      </c>
      <c r="O30" s="47">
        <f t="shared" si="1"/>
        <v>120.01592889809302</v>
      </c>
      <c r="P30" s="9"/>
    </row>
    <row r="31" spans="1:16" ht="15">
      <c r="A31" s="12"/>
      <c r="B31" s="44">
        <v>543</v>
      </c>
      <c r="C31" s="20" t="s">
        <v>128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1217505</v>
      </c>
      <c r="N31" s="46">
        <f t="shared" si="8"/>
        <v>1217505</v>
      </c>
      <c r="O31" s="47">
        <f t="shared" si="1"/>
        <v>2.6264237639140564</v>
      </c>
      <c r="P31" s="9"/>
    </row>
    <row r="32" spans="1:16" ht="15">
      <c r="A32" s="12"/>
      <c r="B32" s="44">
        <v>544</v>
      </c>
      <c r="C32" s="20" t="s">
        <v>129</v>
      </c>
      <c r="D32" s="46">
        <v>0</v>
      </c>
      <c r="E32" s="46">
        <v>7315902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7315902</v>
      </c>
      <c r="O32" s="47">
        <f t="shared" si="1"/>
        <v>15.781995858141341</v>
      </c>
      <c r="P32" s="9"/>
    </row>
    <row r="33" spans="1:16" ht="15.75">
      <c r="A33" s="28" t="s">
        <v>45</v>
      </c>
      <c r="B33" s="29"/>
      <c r="C33" s="30"/>
      <c r="D33" s="31">
        <f aca="true" t="shared" si="9" ref="D33:M33">SUM(D34:D36)</f>
        <v>4612784</v>
      </c>
      <c r="E33" s="31">
        <f t="shared" si="9"/>
        <v>7506532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8"/>
        <v>12119316</v>
      </c>
      <c r="O33" s="43">
        <f t="shared" si="1"/>
        <v>26.144007248252652</v>
      </c>
      <c r="P33" s="10"/>
    </row>
    <row r="34" spans="1:16" ht="15">
      <c r="A34" s="13"/>
      <c r="B34" s="45">
        <v>552</v>
      </c>
      <c r="C34" s="21" t="s">
        <v>46</v>
      </c>
      <c r="D34" s="46">
        <v>4338075</v>
      </c>
      <c r="E34" s="46">
        <v>7440460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11778535</v>
      </c>
      <c r="O34" s="47">
        <f t="shared" si="1"/>
        <v>25.40886832341013</v>
      </c>
      <c r="P34" s="9"/>
    </row>
    <row r="35" spans="1:16" ht="15">
      <c r="A35" s="13"/>
      <c r="B35" s="45">
        <v>553</v>
      </c>
      <c r="C35" s="21" t="s">
        <v>130</v>
      </c>
      <c r="D35" s="46">
        <v>221445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221445</v>
      </c>
      <c r="O35" s="47">
        <f t="shared" si="1"/>
        <v>0.4777051514367072</v>
      </c>
      <c r="P35" s="9"/>
    </row>
    <row r="36" spans="1:16" ht="15">
      <c r="A36" s="13"/>
      <c r="B36" s="45">
        <v>559</v>
      </c>
      <c r="C36" s="21" t="s">
        <v>49</v>
      </c>
      <c r="D36" s="46">
        <v>53264</v>
      </c>
      <c r="E36" s="46">
        <v>66072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119336</v>
      </c>
      <c r="O36" s="47">
        <f t="shared" si="1"/>
        <v>0.25743377340581586</v>
      </c>
      <c r="P36" s="9"/>
    </row>
    <row r="37" spans="1:16" ht="15.75">
      <c r="A37" s="28" t="s">
        <v>50</v>
      </c>
      <c r="B37" s="29"/>
      <c r="C37" s="30"/>
      <c r="D37" s="31">
        <f aca="true" t="shared" si="10" ref="D37:M37">SUM(D38:D40)</f>
        <v>13465689</v>
      </c>
      <c r="E37" s="31">
        <f t="shared" si="10"/>
        <v>7022684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20488373</v>
      </c>
      <c r="O37" s="43">
        <f aca="true" t="shared" si="11" ref="O37:O68">(N37/O$73)</f>
        <v>44.19788808352748</v>
      </c>
      <c r="P37" s="10"/>
    </row>
    <row r="38" spans="1:16" ht="15">
      <c r="A38" s="12"/>
      <c r="B38" s="44">
        <v>562</v>
      </c>
      <c r="C38" s="20" t="s">
        <v>131</v>
      </c>
      <c r="D38" s="46">
        <v>9798567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12" ref="N38:N44">SUM(D38:M38)</f>
        <v>9798567</v>
      </c>
      <c r="O38" s="47">
        <f t="shared" si="11"/>
        <v>21.137645612218485</v>
      </c>
      <c r="P38" s="9"/>
    </row>
    <row r="39" spans="1:16" ht="15">
      <c r="A39" s="12"/>
      <c r="B39" s="44">
        <v>564</v>
      </c>
      <c r="C39" s="20" t="s">
        <v>132</v>
      </c>
      <c r="D39" s="46">
        <v>3437584</v>
      </c>
      <c r="E39" s="46">
        <v>6842330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10279914</v>
      </c>
      <c r="O39" s="47">
        <f t="shared" si="11"/>
        <v>22.176016049702305</v>
      </c>
      <c r="P39" s="9"/>
    </row>
    <row r="40" spans="1:16" ht="15">
      <c r="A40" s="12"/>
      <c r="B40" s="44">
        <v>569</v>
      </c>
      <c r="C40" s="20" t="s">
        <v>53</v>
      </c>
      <c r="D40" s="46">
        <v>229538</v>
      </c>
      <c r="E40" s="46">
        <v>180354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409892</v>
      </c>
      <c r="O40" s="47">
        <f t="shared" si="11"/>
        <v>0.884226421606696</v>
      </c>
      <c r="P40" s="9"/>
    </row>
    <row r="41" spans="1:16" ht="15.75">
      <c r="A41" s="28" t="s">
        <v>54</v>
      </c>
      <c r="B41" s="29"/>
      <c r="C41" s="30"/>
      <c r="D41" s="31">
        <f aca="true" t="shared" si="13" ref="D41:M41">SUM(D42:D44)</f>
        <v>19610730</v>
      </c>
      <c r="E41" s="31">
        <f t="shared" si="13"/>
        <v>325715</v>
      </c>
      <c r="F41" s="31">
        <f t="shared" si="13"/>
        <v>0</v>
      </c>
      <c r="G41" s="31">
        <f t="shared" si="13"/>
        <v>292383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20228828</v>
      </c>
      <c r="O41" s="43">
        <f t="shared" si="11"/>
        <v>43.63799292432479</v>
      </c>
      <c r="P41" s="9"/>
    </row>
    <row r="42" spans="1:16" ht="15">
      <c r="A42" s="12"/>
      <c r="B42" s="44">
        <v>571</v>
      </c>
      <c r="C42" s="20" t="s">
        <v>55</v>
      </c>
      <c r="D42" s="46">
        <v>6037456</v>
      </c>
      <c r="E42" s="46">
        <v>171734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6209190</v>
      </c>
      <c r="O42" s="47">
        <f t="shared" si="11"/>
        <v>13.394576753818276</v>
      </c>
      <c r="P42" s="9"/>
    </row>
    <row r="43" spans="1:16" ht="15">
      <c r="A43" s="12"/>
      <c r="B43" s="44">
        <v>572</v>
      </c>
      <c r="C43" s="20" t="s">
        <v>133</v>
      </c>
      <c r="D43" s="46">
        <v>13470067</v>
      </c>
      <c r="E43" s="46">
        <v>153981</v>
      </c>
      <c r="F43" s="46">
        <v>0</v>
      </c>
      <c r="G43" s="46">
        <v>275383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13899431</v>
      </c>
      <c r="O43" s="47">
        <f t="shared" si="11"/>
        <v>29.984103460177757</v>
      </c>
      <c r="P43" s="9"/>
    </row>
    <row r="44" spans="1:16" ht="15">
      <c r="A44" s="12"/>
      <c r="B44" s="44">
        <v>579</v>
      </c>
      <c r="C44" s="20" t="s">
        <v>57</v>
      </c>
      <c r="D44" s="46">
        <v>103207</v>
      </c>
      <c r="E44" s="46">
        <v>0</v>
      </c>
      <c r="F44" s="46">
        <v>0</v>
      </c>
      <c r="G44" s="46">
        <v>17000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120207</v>
      </c>
      <c r="O44" s="47">
        <f t="shared" si="11"/>
        <v>0.25931271032876</v>
      </c>
      <c r="P44" s="9"/>
    </row>
    <row r="45" spans="1:16" ht="15.75">
      <c r="A45" s="28" t="s">
        <v>134</v>
      </c>
      <c r="B45" s="29"/>
      <c r="C45" s="30"/>
      <c r="D45" s="31">
        <f aca="true" t="shared" si="14" ref="D45:M45">SUM(D46:D48)</f>
        <v>14168147</v>
      </c>
      <c r="E45" s="31">
        <f t="shared" si="14"/>
        <v>12206973</v>
      </c>
      <c r="F45" s="31">
        <f t="shared" si="14"/>
        <v>0</v>
      </c>
      <c r="G45" s="31">
        <f t="shared" si="14"/>
        <v>0</v>
      </c>
      <c r="H45" s="31">
        <f t="shared" si="14"/>
        <v>0</v>
      </c>
      <c r="I45" s="31">
        <f t="shared" si="14"/>
        <v>41204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700000</v>
      </c>
      <c r="N45" s="31">
        <f>SUM(D45:M45)</f>
        <v>27116324</v>
      </c>
      <c r="O45" s="43">
        <f t="shared" si="11"/>
        <v>58.495823625852104</v>
      </c>
      <c r="P45" s="9"/>
    </row>
    <row r="46" spans="1:16" ht="15">
      <c r="A46" s="12"/>
      <c r="B46" s="44">
        <v>581</v>
      </c>
      <c r="C46" s="20" t="s">
        <v>135</v>
      </c>
      <c r="D46" s="46">
        <v>14168147</v>
      </c>
      <c r="E46" s="46">
        <v>12206973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26375120</v>
      </c>
      <c r="O46" s="47">
        <f t="shared" si="11"/>
        <v>56.89688497713349</v>
      </c>
      <c r="P46" s="9"/>
    </row>
    <row r="47" spans="1:16" ht="15">
      <c r="A47" s="12"/>
      <c r="B47" s="44">
        <v>587</v>
      </c>
      <c r="C47" s="20" t="s">
        <v>167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41204</v>
      </c>
      <c r="J47" s="46">
        <v>0</v>
      </c>
      <c r="K47" s="46">
        <v>0</v>
      </c>
      <c r="L47" s="46">
        <v>0</v>
      </c>
      <c r="M47" s="46">
        <v>0</v>
      </c>
      <c r="N47" s="46">
        <f aca="true" t="shared" si="15" ref="N47:N53">SUM(D47:M47)</f>
        <v>41204</v>
      </c>
      <c r="O47" s="47">
        <f t="shared" si="11"/>
        <v>0.08888601259815342</v>
      </c>
      <c r="P47" s="9"/>
    </row>
    <row r="48" spans="1:16" ht="15">
      <c r="A48" s="12"/>
      <c r="B48" s="44">
        <v>590</v>
      </c>
      <c r="C48" s="20" t="s">
        <v>136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700000</v>
      </c>
      <c r="N48" s="46">
        <f t="shared" si="15"/>
        <v>700000</v>
      </c>
      <c r="O48" s="47">
        <f t="shared" si="11"/>
        <v>1.5100526361204591</v>
      </c>
      <c r="P48" s="9"/>
    </row>
    <row r="49" spans="1:16" ht="15.75">
      <c r="A49" s="28" t="s">
        <v>60</v>
      </c>
      <c r="B49" s="29"/>
      <c r="C49" s="30"/>
      <c r="D49" s="31">
        <f aca="true" t="shared" si="16" ref="D49:M49">SUM(D50:D70)</f>
        <v>18548146</v>
      </c>
      <c r="E49" s="31">
        <f t="shared" si="16"/>
        <v>985589</v>
      </c>
      <c r="F49" s="31">
        <f t="shared" si="16"/>
        <v>0</v>
      </c>
      <c r="G49" s="31">
        <f t="shared" si="16"/>
        <v>0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164172</v>
      </c>
      <c r="N49" s="31">
        <f>SUM(D49:M49)</f>
        <v>19697907</v>
      </c>
      <c r="O49" s="43">
        <f t="shared" si="11"/>
        <v>42.49268055915092</v>
      </c>
      <c r="P49" s="9"/>
    </row>
    <row r="50" spans="1:16" ht="15">
      <c r="A50" s="12"/>
      <c r="B50" s="44">
        <v>602</v>
      </c>
      <c r="C50" s="20" t="s">
        <v>137</v>
      </c>
      <c r="D50" s="46">
        <v>88465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88465</v>
      </c>
      <c r="O50" s="47">
        <f t="shared" si="11"/>
        <v>0.19083829493485202</v>
      </c>
      <c r="P50" s="9"/>
    </row>
    <row r="51" spans="1:16" ht="15">
      <c r="A51" s="12"/>
      <c r="B51" s="44">
        <v>603</v>
      </c>
      <c r="C51" s="20" t="s">
        <v>138</v>
      </c>
      <c r="D51" s="46">
        <v>39951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39951</v>
      </c>
      <c r="O51" s="47">
        <f t="shared" si="11"/>
        <v>0.0861830183794978</v>
      </c>
      <c r="P51" s="9"/>
    </row>
    <row r="52" spans="1:16" ht="15">
      <c r="A52" s="12"/>
      <c r="B52" s="44">
        <v>604</v>
      </c>
      <c r="C52" s="20" t="s">
        <v>139</v>
      </c>
      <c r="D52" s="46">
        <v>1701036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1701036</v>
      </c>
      <c r="O52" s="47">
        <f t="shared" si="11"/>
        <v>3.6695055656225732</v>
      </c>
      <c r="P52" s="9"/>
    </row>
    <row r="53" spans="1:16" ht="15">
      <c r="A53" s="12"/>
      <c r="B53" s="44">
        <v>608</v>
      </c>
      <c r="C53" s="20" t="s">
        <v>140</v>
      </c>
      <c r="D53" s="46">
        <v>230913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230913</v>
      </c>
      <c r="O53" s="47">
        <f t="shared" si="11"/>
        <v>0.4981296919492622</v>
      </c>
      <c r="P53" s="9"/>
    </row>
    <row r="54" spans="1:16" ht="15">
      <c r="A54" s="12"/>
      <c r="B54" s="44">
        <v>614</v>
      </c>
      <c r="C54" s="20" t="s">
        <v>141</v>
      </c>
      <c r="D54" s="46">
        <v>1068237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aca="true" t="shared" si="17" ref="N54:N62">SUM(D54:M54)</f>
        <v>1068237</v>
      </c>
      <c r="O54" s="47">
        <f t="shared" si="11"/>
        <v>2.3044201397877297</v>
      </c>
      <c r="P54" s="9"/>
    </row>
    <row r="55" spans="1:16" ht="15">
      <c r="A55" s="12"/>
      <c r="B55" s="44">
        <v>622</v>
      </c>
      <c r="C55" s="20" t="s">
        <v>67</v>
      </c>
      <c r="D55" s="46">
        <v>8500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8500</v>
      </c>
      <c r="O55" s="47">
        <f t="shared" si="11"/>
        <v>0.018336353438605575</v>
      </c>
      <c r="P55" s="9"/>
    </row>
    <row r="56" spans="1:16" ht="15">
      <c r="A56" s="12"/>
      <c r="B56" s="44">
        <v>631</v>
      </c>
      <c r="C56" s="20" t="s">
        <v>68</v>
      </c>
      <c r="D56" s="46">
        <v>377727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377727</v>
      </c>
      <c r="O56" s="47">
        <f t="shared" si="11"/>
        <v>0.814839502976961</v>
      </c>
      <c r="P56" s="9"/>
    </row>
    <row r="57" spans="1:16" ht="15">
      <c r="A57" s="12"/>
      <c r="B57" s="44">
        <v>634</v>
      </c>
      <c r="C57" s="20" t="s">
        <v>143</v>
      </c>
      <c r="D57" s="46">
        <v>979764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979764</v>
      </c>
      <c r="O57" s="47">
        <f t="shared" si="11"/>
        <v>2.1135645871084647</v>
      </c>
      <c r="P57" s="9"/>
    </row>
    <row r="58" spans="1:16" ht="15">
      <c r="A58" s="12"/>
      <c r="B58" s="44">
        <v>654</v>
      </c>
      <c r="C58" s="20" t="s">
        <v>145</v>
      </c>
      <c r="D58" s="46">
        <v>938028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938028</v>
      </c>
      <c r="O58" s="47">
        <f t="shared" si="11"/>
        <v>2.02353093450686</v>
      </c>
      <c r="P58" s="9"/>
    </row>
    <row r="59" spans="1:16" ht="15">
      <c r="A59" s="12"/>
      <c r="B59" s="44">
        <v>674</v>
      </c>
      <c r="C59" s="20" t="s">
        <v>146</v>
      </c>
      <c r="D59" s="46">
        <v>455049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455049</v>
      </c>
      <c r="O59" s="47">
        <f t="shared" si="11"/>
        <v>0.9816399171628268</v>
      </c>
      <c r="P59" s="9"/>
    </row>
    <row r="60" spans="1:16" ht="15">
      <c r="A60" s="12"/>
      <c r="B60" s="44">
        <v>685</v>
      </c>
      <c r="C60" s="20" t="s">
        <v>74</v>
      </c>
      <c r="D60" s="46">
        <v>159160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159160</v>
      </c>
      <c r="O60" s="47">
        <f t="shared" si="11"/>
        <v>0.3433428250927604</v>
      </c>
      <c r="P60" s="9"/>
    </row>
    <row r="61" spans="1:16" ht="15">
      <c r="A61" s="12"/>
      <c r="B61" s="44">
        <v>689</v>
      </c>
      <c r="C61" s="20" t="s">
        <v>111</v>
      </c>
      <c r="D61" s="46">
        <v>25775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25775</v>
      </c>
      <c r="O61" s="47">
        <f t="shared" si="11"/>
        <v>0.0556022952800069</v>
      </c>
      <c r="P61" s="9"/>
    </row>
    <row r="62" spans="1:16" ht="15">
      <c r="A62" s="12"/>
      <c r="B62" s="44">
        <v>694</v>
      </c>
      <c r="C62" s="20" t="s">
        <v>161</v>
      </c>
      <c r="D62" s="46">
        <v>228795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228795</v>
      </c>
      <c r="O62" s="47">
        <f t="shared" si="11"/>
        <v>0.493560704115972</v>
      </c>
      <c r="P62" s="9"/>
    </row>
    <row r="63" spans="1:16" ht="15">
      <c r="A63" s="12"/>
      <c r="B63" s="44">
        <v>711</v>
      </c>
      <c r="C63" s="20" t="s">
        <v>112</v>
      </c>
      <c r="D63" s="46">
        <v>5179011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aca="true" t="shared" si="18" ref="N63:N70">SUM(D63:M63)</f>
        <v>5179011</v>
      </c>
      <c r="O63" s="47">
        <f t="shared" si="11"/>
        <v>11.172256018638365</v>
      </c>
      <c r="P63" s="9"/>
    </row>
    <row r="64" spans="1:16" ht="15">
      <c r="A64" s="12"/>
      <c r="B64" s="44">
        <v>713</v>
      </c>
      <c r="C64" s="20" t="s">
        <v>148</v>
      </c>
      <c r="D64" s="46">
        <v>1595969</v>
      </c>
      <c r="E64" s="46">
        <v>985589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8"/>
        <v>2581558</v>
      </c>
      <c r="O64" s="47">
        <f t="shared" si="11"/>
        <v>5.568983518854086</v>
      </c>
      <c r="P64" s="9"/>
    </row>
    <row r="65" spans="1:16" ht="15">
      <c r="A65" s="12"/>
      <c r="B65" s="44">
        <v>714</v>
      </c>
      <c r="C65" s="20" t="s">
        <v>114</v>
      </c>
      <c r="D65" s="46">
        <v>110072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164172</v>
      </c>
      <c r="N65" s="46">
        <f t="shared" si="18"/>
        <v>274244</v>
      </c>
      <c r="O65" s="47">
        <f t="shared" si="11"/>
        <v>0.5916041073431703</v>
      </c>
      <c r="P65" s="9"/>
    </row>
    <row r="66" spans="1:16" ht="15">
      <c r="A66" s="12"/>
      <c r="B66" s="44">
        <v>715</v>
      </c>
      <c r="C66" s="20" t="s">
        <v>115</v>
      </c>
      <c r="D66" s="46">
        <v>345921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345921</v>
      </c>
      <c r="O66" s="47">
        <f t="shared" si="11"/>
        <v>0.7462270256277505</v>
      </c>
      <c r="P66" s="9"/>
    </row>
    <row r="67" spans="1:16" ht="15">
      <c r="A67" s="12"/>
      <c r="B67" s="44">
        <v>724</v>
      </c>
      <c r="C67" s="20" t="s">
        <v>149</v>
      </c>
      <c r="D67" s="46">
        <v>1345815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1345815</v>
      </c>
      <c r="O67" s="47">
        <f t="shared" si="11"/>
        <v>2.9032164121149364</v>
      </c>
      <c r="P67" s="9"/>
    </row>
    <row r="68" spans="1:16" ht="15">
      <c r="A68" s="12"/>
      <c r="B68" s="44">
        <v>741</v>
      </c>
      <c r="C68" s="20" t="s">
        <v>93</v>
      </c>
      <c r="D68" s="46">
        <v>1887738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1887738</v>
      </c>
      <c r="O68" s="47">
        <f t="shared" si="11"/>
        <v>4.072262490292519</v>
      </c>
      <c r="P68" s="9"/>
    </row>
    <row r="69" spans="1:16" ht="15">
      <c r="A69" s="12"/>
      <c r="B69" s="44">
        <v>744</v>
      </c>
      <c r="C69" s="20" t="s">
        <v>150</v>
      </c>
      <c r="D69" s="46">
        <v>425356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425356</v>
      </c>
      <c r="O69" s="47">
        <f>(N69/O$73)</f>
        <v>0.9175856415566486</v>
      </c>
      <c r="P69" s="9"/>
    </row>
    <row r="70" spans="1:16" ht="15.75" thickBot="1">
      <c r="A70" s="12"/>
      <c r="B70" s="44">
        <v>764</v>
      </c>
      <c r="C70" s="20" t="s">
        <v>151</v>
      </c>
      <c r="D70" s="46">
        <v>1356864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1356864</v>
      </c>
      <c r="O70" s="47">
        <f>(N70/O$73)</f>
        <v>2.927051514367072</v>
      </c>
      <c r="P70" s="9"/>
    </row>
    <row r="71" spans="1:119" ht="16.5" thickBot="1">
      <c r="A71" s="14" t="s">
        <v>10</v>
      </c>
      <c r="B71" s="23"/>
      <c r="C71" s="22"/>
      <c r="D71" s="15">
        <f aca="true" t="shared" si="19" ref="D71:M71">SUM(D5,D14,D22,D29,D33,D37,D41,D45,D49)</f>
        <v>236582187</v>
      </c>
      <c r="E71" s="15">
        <f t="shared" si="19"/>
        <v>195036728</v>
      </c>
      <c r="F71" s="15">
        <f t="shared" si="19"/>
        <v>9911601</v>
      </c>
      <c r="G71" s="15">
        <f t="shared" si="19"/>
        <v>933741</v>
      </c>
      <c r="H71" s="15">
        <f t="shared" si="19"/>
        <v>0</v>
      </c>
      <c r="I71" s="15">
        <f t="shared" si="19"/>
        <v>91352072</v>
      </c>
      <c r="J71" s="15">
        <f t="shared" si="19"/>
        <v>47952137</v>
      </c>
      <c r="K71" s="15">
        <f t="shared" si="19"/>
        <v>0</v>
      </c>
      <c r="L71" s="15">
        <f t="shared" si="19"/>
        <v>0</v>
      </c>
      <c r="M71" s="15">
        <f t="shared" si="19"/>
        <v>2081677</v>
      </c>
      <c r="N71" s="15">
        <f>SUM(D71:M71)</f>
        <v>583850143</v>
      </c>
      <c r="O71" s="37">
        <f>(N71/O$73)</f>
        <v>1259.4920679092243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5" ht="15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5" ht="15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8" t="s">
        <v>168</v>
      </c>
      <c r="M73" s="48"/>
      <c r="N73" s="48"/>
      <c r="O73" s="41">
        <v>463560</v>
      </c>
    </row>
    <row r="74" spans="1:15" ht="15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5" ht="15.75" customHeight="1" thickBot="1">
      <c r="A75" s="52" t="s">
        <v>95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sheetProtection/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36331506</v>
      </c>
      <c r="E5" s="26">
        <f t="shared" si="0"/>
        <v>2557863</v>
      </c>
      <c r="F5" s="26">
        <f t="shared" si="0"/>
        <v>9908927</v>
      </c>
      <c r="G5" s="26">
        <f t="shared" si="0"/>
        <v>0</v>
      </c>
      <c r="H5" s="26">
        <f t="shared" si="0"/>
        <v>0</v>
      </c>
      <c r="I5" s="26">
        <f t="shared" si="0"/>
        <v>9233602</v>
      </c>
      <c r="J5" s="26">
        <f t="shared" si="0"/>
        <v>43762374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101794272</v>
      </c>
      <c r="O5" s="32">
        <f aca="true" t="shared" si="1" ref="O5:O36">(N5/O$72)</f>
        <v>223.84322176459077</v>
      </c>
      <c r="P5" s="6"/>
    </row>
    <row r="6" spans="1:16" ht="15">
      <c r="A6" s="12"/>
      <c r="B6" s="44">
        <v>511</v>
      </c>
      <c r="C6" s="20" t="s">
        <v>20</v>
      </c>
      <c r="D6" s="46">
        <v>150382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150382</v>
      </c>
      <c r="O6" s="47">
        <f t="shared" si="1"/>
        <v>0.33068649850359644</v>
      </c>
      <c r="P6" s="9"/>
    </row>
    <row r="7" spans="1:16" ht="15">
      <c r="A7" s="12"/>
      <c r="B7" s="44">
        <v>512</v>
      </c>
      <c r="C7" s="20" t="s">
        <v>21</v>
      </c>
      <c r="D7" s="46">
        <v>321287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321287</v>
      </c>
      <c r="O7" s="47">
        <f t="shared" si="1"/>
        <v>0.7065025936928954</v>
      </c>
      <c r="P7" s="9"/>
    </row>
    <row r="8" spans="1:16" ht="15">
      <c r="A8" s="12"/>
      <c r="B8" s="44">
        <v>513</v>
      </c>
      <c r="C8" s="20" t="s">
        <v>22</v>
      </c>
      <c r="D8" s="46">
        <v>2186203</v>
      </c>
      <c r="E8" s="46">
        <v>327560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2513763</v>
      </c>
      <c r="O8" s="47">
        <f t="shared" si="1"/>
        <v>5.5277060056249825</v>
      </c>
      <c r="P8" s="9"/>
    </row>
    <row r="9" spans="1:16" ht="15">
      <c r="A9" s="12"/>
      <c r="B9" s="44">
        <v>514</v>
      </c>
      <c r="C9" s="20" t="s">
        <v>23</v>
      </c>
      <c r="D9" s="46">
        <v>209240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209240</v>
      </c>
      <c r="O9" s="47">
        <f t="shared" si="1"/>
        <v>0.460113863008156</v>
      </c>
      <c r="P9" s="9"/>
    </row>
    <row r="10" spans="1:16" ht="15">
      <c r="A10" s="12"/>
      <c r="B10" s="44">
        <v>515</v>
      </c>
      <c r="C10" s="20" t="s">
        <v>24</v>
      </c>
      <c r="D10" s="46">
        <v>2922576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2922576</v>
      </c>
      <c r="O10" s="47">
        <f t="shared" si="1"/>
        <v>6.426676224884939</v>
      </c>
      <c r="P10" s="9"/>
    </row>
    <row r="11" spans="1:16" ht="15">
      <c r="A11" s="12"/>
      <c r="B11" s="44">
        <v>516</v>
      </c>
      <c r="C11" s="20" t="s">
        <v>88</v>
      </c>
      <c r="D11" s="46">
        <v>2303670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2303670</v>
      </c>
      <c r="O11" s="47">
        <f t="shared" si="1"/>
        <v>5.065716415580189</v>
      </c>
      <c r="P11" s="9"/>
    </row>
    <row r="12" spans="1:16" ht="15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9908927</v>
      </c>
      <c r="G12" s="46">
        <v>0</v>
      </c>
      <c r="H12" s="46">
        <v>0</v>
      </c>
      <c r="I12" s="46">
        <v>9233602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19142529</v>
      </c>
      <c r="O12" s="47">
        <f t="shared" si="1"/>
        <v>42.09397326484254</v>
      </c>
      <c r="P12" s="9"/>
    </row>
    <row r="13" spans="1:16" ht="15">
      <c r="A13" s="12"/>
      <c r="B13" s="44">
        <v>519</v>
      </c>
      <c r="C13" s="20" t="s">
        <v>121</v>
      </c>
      <c r="D13" s="46">
        <v>28238148</v>
      </c>
      <c r="E13" s="46">
        <v>2230303</v>
      </c>
      <c r="F13" s="46">
        <v>0</v>
      </c>
      <c r="G13" s="46">
        <v>0</v>
      </c>
      <c r="H13" s="46">
        <v>0</v>
      </c>
      <c r="I13" s="46">
        <v>0</v>
      </c>
      <c r="J13" s="46">
        <v>43762374</v>
      </c>
      <c r="K13" s="46">
        <v>0</v>
      </c>
      <c r="L13" s="46">
        <v>0</v>
      </c>
      <c r="M13" s="46">
        <v>0</v>
      </c>
      <c r="N13" s="46">
        <f t="shared" si="2"/>
        <v>74230825</v>
      </c>
      <c r="O13" s="47">
        <f t="shared" si="1"/>
        <v>163.23184689845345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SUM(D15:D21)</f>
        <v>122564012</v>
      </c>
      <c r="E14" s="31">
        <f t="shared" si="3"/>
        <v>77272971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199836983</v>
      </c>
      <c r="O14" s="43">
        <f t="shared" si="1"/>
        <v>439.4368486906194</v>
      </c>
      <c r="P14" s="10"/>
    </row>
    <row r="15" spans="1:16" ht="15">
      <c r="A15" s="12"/>
      <c r="B15" s="44">
        <v>521</v>
      </c>
      <c r="C15" s="20" t="s">
        <v>28</v>
      </c>
      <c r="D15" s="46">
        <v>78124558</v>
      </c>
      <c r="E15" s="46">
        <v>11474356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89598914</v>
      </c>
      <c r="O15" s="47">
        <f t="shared" si="1"/>
        <v>197.0259149391873</v>
      </c>
      <c r="P15" s="9"/>
    </row>
    <row r="16" spans="1:16" ht="15">
      <c r="A16" s="12"/>
      <c r="B16" s="44">
        <v>522</v>
      </c>
      <c r="C16" s="20" t="s">
        <v>29</v>
      </c>
      <c r="D16" s="46">
        <v>234114</v>
      </c>
      <c r="E16" s="46">
        <v>59859548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1">SUM(D16:M16)</f>
        <v>60093662</v>
      </c>
      <c r="O16" s="47">
        <f t="shared" si="1"/>
        <v>132.14455632348705</v>
      </c>
      <c r="P16" s="9"/>
    </row>
    <row r="17" spans="1:16" ht="15">
      <c r="A17" s="12"/>
      <c r="B17" s="44">
        <v>523</v>
      </c>
      <c r="C17" s="20" t="s">
        <v>122</v>
      </c>
      <c r="D17" s="46">
        <v>39657090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39657090</v>
      </c>
      <c r="O17" s="47">
        <f t="shared" si="1"/>
        <v>87.2050127870489</v>
      </c>
      <c r="P17" s="9"/>
    </row>
    <row r="18" spans="1:16" ht="15">
      <c r="A18" s="12"/>
      <c r="B18" s="44">
        <v>524</v>
      </c>
      <c r="C18" s="20" t="s">
        <v>31</v>
      </c>
      <c r="D18" s="46">
        <v>3218</v>
      </c>
      <c r="E18" s="46">
        <v>3283440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3286658</v>
      </c>
      <c r="O18" s="47">
        <f t="shared" si="1"/>
        <v>7.227284022016153</v>
      </c>
      <c r="P18" s="9"/>
    </row>
    <row r="19" spans="1:16" ht="15">
      <c r="A19" s="12"/>
      <c r="B19" s="44">
        <v>525</v>
      </c>
      <c r="C19" s="20" t="s">
        <v>32</v>
      </c>
      <c r="D19" s="46">
        <v>3663315</v>
      </c>
      <c r="E19" s="46">
        <v>2322713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5986028</v>
      </c>
      <c r="O19" s="47">
        <f t="shared" si="1"/>
        <v>13.16313547674912</v>
      </c>
      <c r="P19" s="9"/>
    </row>
    <row r="20" spans="1:16" ht="15">
      <c r="A20" s="12"/>
      <c r="B20" s="44">
        <v>527</v>
      </c>
      <c r="C20" s="20" t="s">
        <v>33</v>
      </c>
      <c r="D20" s="46">
        <v>881717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881717</v>
      </c>
      <c r="O20" s="47">
        <f t="shared" si="1"/>
        <v>1.9388750475528689</v>
      </c>
      <c r="P20" s="9"/>
    </row>
    <row r="21" spans="1:16" ht="15">
      <c r="A21" s="12"/>
      <c r="B21" s="44">
        <v>529</v>
      </c>
      <c r="C21" s="20" t="s">
        <v>34</v>
      </c>
      <c r="D21" s="46">
        <v>0</v>
      </c>
      <c r="E21" s="46">
        <v>332914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332914</v>
      </c>
      <c r="O21" s="47">
        <f t="shared" si="1"/>
        <v>0.7320700945779834</v>
      </c>
      <c r="P21" s="9"/>
    </row>
    <row r="22" spans="1:16" ht="15.75">
      <c r="A22" s="28" t="s">
        <v>35</v>
      </c>
      <c r="B22" s="29"/>
      <c r="C22" s="30"/>
      <c r="D22" s="31">
        <f aca="true" t="shared" si="5" ref="D22:M22">SUM(D23:D29)</f>
        <v>677691</v>
      </c>
      <c r="E22" s="31">
        <f t="shared" si="5"/>
        <v>16466816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64172175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81316682</v>
      </c>
      <c r="O22" s="43">
        <f t="shared" si="1"/>
        <v>178.81348060612592</v>
      </c>
      <c r="P22" s="10"/>
    </row>
    <row r="23" spans="1:16" ht="15">
      <c r="A23" s="12"/>
      <c r="B23" s="44">
        <v>533</v>
      </c>
      <c r="C23" s="20" t="s">
        <v>164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4152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9">SUM(D23:M23)</f>
        <v>4152</v>
      </c>
      <c r="O23" s="47">
        <f t="shared" si="1"/>
        <v>0.00913015082780474</v>
      </c>
      <c r="P23" s="9"/>
    </row>
    <row r="24" spans="1:16" ht="15">
      <c r="A24" s="12"/>
      <c r="B24" s="44">
        <v>534</v>
      </c>
      <c r="C24" s="20" t="s">
        <v>123</v>
      </c>
      <c r="D24" s="46">
        <v>0</v>
      </c>
      <c r="E24" s="46">
        <v>13903125</v>
      </c>
      <c r="F24" s="46">
        <v>0</v>
      </c>
      <c r="G24" s="46">
        <v>0</v>
      </c>
      <c r="H24" s="46">
        <v>0</v>
      </c>
      <c r="I24" s="46">
        <v>14378343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28281468</v>
      </c>
      <c r="O24" s="47">
        <f t="shared" si="1"/>
        <v>62.19028624078354</v>
      </c>
      <c r="P24" s="9"/>
    </row>
    <row r="25" spans="1:16" ht="15">
      <c r="A25" s="12"/>
      <c r="B25" s="44">
        <v>535</v>
      </c>
      <c r="C25" s="20" t="s">
        <v>160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19158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19158</v>
      </c>
      <c r="O25" s="47">
        <f t="shared" si="1"/>
        <v>0.042127993631763776</v>
      </c>
      <c r="P25" s="9"/>
    </row>
    <row r="26" spans="1:16" ht="15">
      <c r="A26" s="12"/>
      <c r="B26" s="44">
        <v>536</v>
      </c>
      <c r="C26" s="20" t="s">
        <v>124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49770522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49770522</v>
      </c>
      <c r="O26" s="47">
        <f t="shared" si="1"/>
        <v>109.44421306324037</v>
      </c>
      <c r="P26" s="9"/>
    </row>
    <row r="27" spans="1:16" ht="15">
      <c r="A27" s="12"/>
      <c r="B27" s="44">
        <v>537</v>
      </c>
      <c r="C27" s="20" t="s">
        <v>125</v>
      </c>
      <c r="D27" s="46">
        <v>0</v>
      </c>
      <c r="E27" s="46">
        <v>77177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77177</v>
      </c>
      <c r="O27" s="47">
        <f t="shared" si="1"/>
        <v>0.1697104167720343</v>
      </c>
      <c r="P27" s="9"/>
    </row>
    <row r="28" spans="1:16" ht="15">
      <c r="A28" s="12"/>
      <c r="B28" s="44">
        <v>538</v>
      </c>
      <c r="C28" s="20" t="s">
        <v>126</v>
      </c>
      <c r="D28" s="46">
        <v>590453</v>
      </c>
      <c r="E28" s="46">
        <v>1744325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2334778</v>
      </c>
      <c r="O28" s="47">
        <f t="shared" si="1"/>
        <v>5.134122179537643</v>
      </c>
      <c r="P28" s="9"/>
    </row>
    <row r="29" spans="1:16" ht="15">
      <c r="A29" s="12"/>
      <c r="B29" s="44">
        <v>539</v>
      </c>
      <c r="C29" s="20" t="s">
        <v>40</v>
      </c>
      <c r="D29" s="46">
        <v>87238</v>
      </c>
      <c r="E29" s="46">
        <v>742189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829427</v>
      </c>
      <c r="O29" s="47">
        <f t="shared" si="1"/>
        <v>1.8238905613327558</v>
      </c>
      <c r="P29" s="9"/>
    </row>
    <row r="30" spans="1:16" ht="15.75">
      <c r="A30" s="28" t="s">
        <v>41</v>
      </c>
      <c r="B30" s="29"/>
      <c r="C30" s="30"/>
      <c r="D30" s="31">
        <f aca="true" t="shared" si="7" ref="D30:M30">SUM(D31:D33)</f>
        <v>296753</v>
      </c>
      <c r="E30" s="31">
        <f t="shared" si="7"/>
        <v>71682062</v>
      </c>
      <c r="F30" s="31">
        <f t="shared" si="7"/>
        <v>0</v>
      </c>
      <c r="G30" s="31">
        <f t="shared" si="7"/>
        <v>0</v>
      </c>
      <c r="H30" s="31">
        <f t="shared" si="7"/>
        <v>0</v>
      </c>
      <c r="I30" s="31">
        <f t="shared" si="7"/>
        <v>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1156477</v>
      </c>
      <c r="N30" s="31">
        <f aca="true" t="shared" si="8" ref="N30:N37">SUM(D30:M30)</f>
        <v>73135292</v>
      </c>
      <c r="O30" s="43">
        <f t="shared" si="1"/>
        <v>160.8227954709878</v>
      </c>
      <c r="P30" s="10"/>
    </row>
    <row r="31" spans="1:16" ht="15">
      <c r="A31" s="12"/>
      <c r="B31" s="44">
        <v>541</v>
      </c>
      <c r="C31" s="20" t="s">
        <v>127</v>
      </c>
      <c r="D31" s="46">
        <v>296753</v>
      </c>
      <c r="E31" s="46">
        <v>64762203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65058956</v>
      </c>
      <c r="O31" s="47">
        <f t="shared" si="1"/>
        <v>143.06312162319657</v>
      </c>
      <c r="P31" s="9"/>
    </row>
    <row r="32" spans="1:16" ht="15">
      <c r="A32" s="12"/>
      <c r="B32" s="44">
        <v>543</v>
      </c>
      <c r="C32" s="20" t="s">
        <v>128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1156477</v>
      </c>
      <c r="N32" s="46">
        <f t="shared" si="8"/>
        <v>1156477</v>
      </c>
      <c r="O32" s="47">
        <f t="shared" si="1"/>
        <v>2.5430658571500824</v>
      </c>
      <c r="P32" s="9"/>
    </row>
    <row r="33" spans="1:16" ht="15">
      <c r="A33" s="12"/>
      <c r="B33" s="44">
        <v>544</v>
      </c>
      <c r="C33" s="20" t="s">
        <v>129</v>
      </c>
      <c r="D33" s="46">
        <v>0</v>
      </c>
      <c r="E33" s="46">
        <v>6919859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6919859</v>
      </c>
      <c r="O33" s="47">
        <f t="shared" si="1"/>
        <v>15.216607990641156</v>
      </c>
      <c r="P33" s="9"/>
    </row>
    <row r="34" spans="1:16" ht="15.75">
      <c r="A34" s="28" t="s">
        <v>45</v>
      </c>
      <c r="B34" s="29"/>
      <c r="C34" s="30"/>
      <c r="D34" s="31">
        <f aca="true" t="shared" si="9" ref="D34:M34">SUM(D35:D36)</f>
        <v>4277565</v>
      </c>
      <c r="E34" s="31">
        <f t="shared" si="9"/>
        <v>9190644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13468209</v>
      </c>
      <c r="O34" s="43">
        <f t="shared" si="1"/>
        <v>29.616276384970433</v>
      </c>
      <c r="P34" s="10"/>
    </row>
    <row r="35" spans="1:16" ht="15">
      <c r="A35" s="13"/>
      <c r="B35" s="45">
        <v>552</v>
      </c>
      <c r="C35" s="21" t="s">
        <v>46</v>
      </c>
      <c r="D35" s="46">
        <v>4049081</v>
      </c>
      <c r="E35" s="46">
        <v>9190644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13239725</v>
      </c>
      <c r="O35" s="47">
        <f t="shared" si="1"/>
        <v>29.113845416343235</v>
      </c>
      <c r="P35" s="9"/>
    </row>
    <row r="36" spans="1:16" ht="15">
      <c r="A36" s="13"/>
      <c r="B36" s="45">
        <v>553</v>
      </c>
      <c r="C36" s="21" t="s">
        <v>130</v>
      </c>
      <c r="D36" s="46">
        <v>228484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228484</v>
      </c>
      <c r="O36" s="47">
        <f t="shared" si="1"/>
        <v>0.5024309686272009</v>
      </c>
      <c r="P36" s="9"/>
    </row>
    <row r="37" spans="1:16" ht="15.75">
      <c r="A37" s="28" t="s">
        <v>50</v>
      </c>
      <c r="B37" s="29"/>
      <c r="C37" s="30"/>
      <c r="D37" s="31">
        <f aca="true" t="shared" si="10" ref="D37:M37">SUM(D38:D40)</f>
        <v>13298556</v>
      </c>
      <c r="E37" s="31">
        <f t="shared" si="10"/>
        <v>5081662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18380218</v>
      </c>
      <c r="O37" s="43">
        <f aca="true" t="shared" si="11" ref="O37:O68">(N37/O$72)</f>
        <v>40.417669216746525</v>
      </c>
      <c r="P37" s="10"/>
    </row>
    <row r="38" spans="1:16" ht="15">
      <c r="A38" s="12"/>
      <c r="B38" s="44">
        <v>562</v>
      </c>
      <c r="C38" s="20" t="s">
        <v>131</v>
      </c>
      <c r="D38" s="46">
        <v>9557544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12" ref="N38:N44">SUM(D38:M38)</f>
        <v>9557544</v>
      </c>
      <c r="O38" s="47">
        <f t="shared" si="11"/>
        <v>21.016815574031845</v>
      </c>
      <c r="P38" s="9"/>
    </row>
    <row r="39" spans="1:16" ht="15">
      <c r="A39" s="12"/>
      <c r="B39" s="44">
        <v>564</v>
      </c>
      <c r="C39" s="20" t="s">
        <v>132</v>
      </c>
      <c r="D39" s="46">
        <v>3494813</v>
      </c>
      <c r="E39" s="46">
        <v>5022632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8517445</v>
      </c>
      <c r="O39" s="47">
        <f t="shared" si="11"/>
        <v>18.729662215205042</v>
      </c>
      <c r="P39" s="9"/>
    </row>
    <row r="40" spans="1:16" ht="15">
      <c r="A40" s="12"/>
      <c r="B40" s="44">
        <v>569</v>
      </c>
      <c r="C40" s="20" t="s">
        <v>53</v>
      </c>
      <c r="D40" s="46">
        <v>246199</v>
      </c>
      <c r="E40" s="46">
        <v>59030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305229</v>
      </c>
      <c r="O40" s="47">
        <f t="shared" si="11"/>
        <v>0.671191427509637</v>
      </c>
      <c r="P40" s="9"/>
    </row>
    <row r="41" spans="1:16" ht="15.75">
      <c r="A41" s="28" t="s">
        <v>54</v>
      </c>
      <c r="B41" s="29"/>
      <c r="C41" s="30"/>
      <c r="D41" s="31">
        <f aca="true" t="shared" si="13" ref="D41:M41">SUM(D42:D44)</f>
        <v>15512909</v>
      </c>
      <c r="E41" s="31">
        <f t="shared" si="13"/>
        <v>272967</v>
      </c>
      <c r="F41" s="31">
        <f t="shared" si="13"/>
        <v>0</v>
      </c>
      <c r="G41" s="31">
        <f t="shared" si="13"/>
        <v>2099761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17885637</v>
      </c>
      <c r="O41" s="43">
        <f t="shared" si="11"/>
        <v>39.33009717277579</v>
      </c>
      <c r="P41" s="9"/>
    </row>
    <row r="42" spans="1:16" ht="15">
      <c r="A42" s="12"/>
      <c r="B42" s="44">
        <v>571</v>
      </c>
      <c r="C42" s="20" t="s">
        <v>55</v>
      </c>
      <c r="D42" s="46">
        <v>6381754</v>
      </c>
      <c r="E42" s="46">
        <v>115469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6497223</v>
      </c>
      <c r="O42" s="47">
        <f t="shared" si="11"/>
        <v>14.287241317890654</v>
      </c>
      <c r="P42" s="9"/>
    </row>
    <row r="43" spans="1:16" ht="15">
      <c r="A43" s="12"/>
      <c r="B43" s="44">
        <v>572</v>
      </c>
      <c r="C43" s="20" t="s">
        <v>133</v>
      </c>
      <c r="D43" s="46">
        <v>9029217</v>
      </c>
      <c r="E43" s="46">
        <v>157498</v>
      </c>
      <c r="F43" s="46">
        <v>0</v>
      </c>
      <c r="G43" s="46">
        <v>276661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9463376</v>
      </c>
      <c r="O43" s="47">
        <f t="shared" si="11"/>
        <v>20.809742345912213</v>
      </c>
      <c r="P43" s="9"/>
    </row>
    <row r="44" spans="1:16" ht="15">
      <c r="A44" s="12"/>
      <c r="B44" s="44">
        <v>579</v>
      </c>
      <c r="C44" s="20" t="s">
        <v>57</v>
      </c>
      <c r="D44" s="46">
        <v>101938</v>
      </c>
      <c r="E44" s="46">
        <v>0</v>
      </c>
      <c r="F44" s="46">
        <v>0</v>
      </c>
      <c r="G44" s="46">
        <v>1823100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1925038</v>
      </c>
      <c r="O44" s="47">
        <f t="shared" si="11"/>
        <v>4.233113508972924</v>
      </c>
      <c r="P44" s="9"/>
    </row>
    <row r="45" spans="1:16" ht="15.75">
      <c r="A45" s="28" t="s">
        <v>134</v>
      </c>
      <c r="B45" s="29"/>
      <c r="C45" s="30"/>
      <c r="D45" s="31">
        <f aca="true" t="shared" si="14" ref="D45:M45">SUM(D46:D47)</f>
        <v>13661289</v>
      </c>
      <c r="E45" s="31">
        <f t="shared" si="14"/>
        <v>3682522</v>
      </c>
      <c r="F45" s="31">
        <f t="shared" si="14"/>
        <v>0</v>
      </c>
      <c r="G45" s="31">
        <f t="shared" si="14"/>
        <v>0</v>
      </c>
      <c r="H45" s="31">
        <f t="shared" si="14"/>
        <v>0</v>
      </c>
      <c r="I45" s="31">
        <f t="shared" si="14"/>
        <v>75947</v>
      </c>
      <c r="J45" s="31">
        <f t="shared" si="14"/>
        <v>1431</v>
      </c>
      <c r="K45" s="31">
        <f t="shared" si="14"/>
        <v>0</v>
      </c>
      <c r="L45" s="31">
        <f t="shared" si="14"/>
        <v>0</v>
      </c>
      <c r="M45" s="31">
        <f t="shared" si="14"/>
        <v>500000</v>
      </c>
      <c r="N45" s="31">
        <f>SUM(D45:M45)</f>
        <v>17921189</v>
      </c>
      <c r="O45" s="43">
        <f t="shared" si="11"/>
        <v>39.40827518872717</v>
      </c>
      <c r="P45" s="9"/>
    </row>
    <row r="46" spans="1:16" ht="15">
      <c r="A46" s="12"/>
      <c r="B46" s="44">
        <v>581</v>
      </c>
      <c r="C46" s="20" t="s">
        <v>135</v>
      </c>
      <c r="D46" s="46">
        <v>13661289</v>
      </c>
      <c r="E46" s="46">
        <v>3682522</v>
      </c>
      <c r="F46" s="46">
        <v>0</v>
      </c>
      <c r="G46" s="46">
        <v>0</v>
      </c>
      <c r="H46" s="46">
        <v>0</v>
      </c>
      <c r="I46" s="46">
        <v>75947</v>
      </c>
      <c r="J46" s="46">
        <v>1431</v>
      </c>
      <c r="K46" s="46">
        <v>0</v>
      </c>
      <c r="L46" s="46">
        <v>0</v>
      </c>
      <c r="M46" s="46">
        <v>0</v>
      </c>
      <c r="N46" s="46">
        <f>SUM(D46:M46)</f>
        <v>17421189</v>
      </c>
      <c r="O46" s="47">
        <f t="shared" si="11"/>
        <v>38.308786890581125</v>
      </c>
      <c r="P46" s="9"/>
    </row>
    <row r="47" spans="1:16" ht="15">
      <c r="A47" s="12"/>
      <c r="B47" s="44">
        <v>590</v>
      </c>
      <c r="C47" s="20" t="s">
        <v>136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500000</v>
      </c>
      <c r="N47" s="46">
        <f aca="true" t="shared" si="15" ref="N47:N52">SUM(D47:M47)</f>
        <v>500000</v>
      </c>
      <c r="O47" s="47">
        <f t="shared" si="11"/>
        <v>1.0994882981460428</v>
      </c>
      <c r="P47" s="9"/>
    </row>
    <row r="48" spans="1:16" ht="15.75">
      <c r="A48" s="28" t="s">
        <v>60</v>
      </c>
      <c r="B48" s="29"/>
      <c r="C48" s="30"/>
      <c r="D48" s="31">
        <f aca="true" t="shared" si="16" ref="D48:M48">SUM(D49:D69)</f>
        <v>16873332</v>
      </c>
      <c r="E48" s="31">
        <f t="shared" si="16"/>
        <v>955349</v>
      </c>
      <c r="F48" s="31">
        <f t="shared" si="16"/>
        <v>0</v>
      </c>
      <c r="G48" s="31">
        <f t="shared" si="16"/>
        <v>0</v>
      </c>
      <c r="H48" s="31">
        <f t="shared" si="16"/>
        <v>0</v>
      </c>
      <c r="I48" s="31">
        <f t="shared" si="16"/>
        <v>0</v>
      </c>
      <c r="J48" s="31">
        <f t="shared" si="16"/>
        <v>0</v>
      </c>
      <c r="K48" s="31">
        <f t="shared" si="16"/>
        <v>0</v>
      </c>
      <c r="L48" s="31">
        <f t="shared" si="16"/>
        <v>0</v>
      </c>
      <c r="M48" s="31">
        <f t="shared" si="16"/>
        <v>157850</v>
      </c>
      <c r="N48" s="31">
        <f>SUM(D48:M48)</f>
        <v>17986531</v>
      </c>
      <c r="O48" s="43">
        <f t="shared" si="11"/>
        <v>39.55196071748208</v>
      </c>
      <c r="P48" s="9"/>
    </row>
    <row r="49" spans="1:16" ht="15">
      <c r="A49" s="12"/>
      <c r="B49" s="44">
        <v>602</v>
      </c>
      <c r="C49" s="20" t="s">
        <v>137</v>
      </c>
      <c r="D49" s="46">
        <v>81926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81926</v>
      </c>
      <c r="O49" s="47">
        <f t="shared" si="11"/>
        <v>0.18015335662782542</v>
      </c>
      <c r="P49" s="9"/>
    </row>
    <row r="50" spans="1:16" ht="15">
      <c r="A50" s="12"/>
      <c r="B50" s="44">
        <v>603</v>
      </c>
      <c r="C50" s="20" t="s">
        <v>138</v>
      </c>
      <c r="D50" s="46">
        <v>37076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37076</v>
      </c>
      <c r="O50" s="47">
        <f t="shared" si="11"/>
        <v>0.08152925628412537</v>
      </c>
      <c r="P50" s="9"/>
    </row>
    <row r="51" spans="1:16" ht="15">
      <c r="A51" s="12"/>
      <c r="B51" s="44">
        <v>604</v>
      </c>
      <c r="C51" s="20" t="s">
        <v>139</v>
      </c>
      <c r="D51" s="46">
        <v>2022469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2022469</v>
      </c>
      <c r="O51" s="47">
        <f t="shared" si="11"/>
        <v>4.447361997726258</v>
      </c>
      <c r="P51" s="9"/>
    </row>
    <row r="52" spans="1:16" ht="15">
      <c r="A52" s="12"/>
      <c r="B52" s="44">
        <v>608</v>
      </c>
      <c r="C52" s="20" t="s">
        <v>140</v>
      </c>
      <c r="D52" s="46">
        <v>190922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190922</v>
      </c>
      <c r="O52" s="47">
        <f t="shared" si="11"/>
        <v>0.4198330097172776</v>
      </c>
      <c r="P52" s="9"/>
    </row>
    <row r="53" spans="1:16" ht="15">
      <c r="A53" s="12"/>
      <c r="B53" s="44">
        <v>614</v>
      </c>
      <c r="C53" s="20" t="s">
        <v>141</v>
      </c>
      <c r="D53" s="46">
        <v>897635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aca="true" t="shared" si="17" ref="N53:N61">SUM(D53:M53)</f>
        <v>897635</v>
      </c>
      <c r="O53" s="47">
        <f t="shared" si="11"/>
        <v>1.9738783570126464</v>
      </c>
      <c r="P53" s="9"/>
    </row>
    <row r="54" spans="1:16" ht="15">
      <c r="A54" s="12"/>
      <c r="B54" s="44">
        <v>622</v>
      </c>
      <c r="C54" s="20" t="s">
        <v>67</v>
      </c>
      <c r="D54" s="46">
        <v>46640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46640</v>
      </c>
      <c r="O54" s="47">
        <f t="shared" si="11"/>
        <v>0.10256026845106288</v>
      </c>
      <c r="P54" s="9"/>
    </row>
    <row r="55" spans="1:16" ht="15">
      <c r="A55" s="12"/>
      <c r="B55" s="44">
        <v>631</v>
      </c>
      <c r="C55" s="20" t="s">
        <v>68</v>
      </c>
      <c r="D55" s="46">
        <v>380162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380162</v>
      </c>
      <c r="O55" s="47">
        <f t="shared" si="11"/>
        <v>0.8359673407995919</v>
      </c>
      <c r="P55" s="9"/>
    </row>
    <row r="56" spans="1:16" ht="15">
      <c r="A56" s="12"/>
      <c r="B56" s="44">
        <v>634</v>
      </c>
      <c r="C56" s="20" t="s">
        <v>143</v>
      </c>
      <c r="D56" s="46">
        <v>656584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656584</v>
      </c>
      <c r="O56" s="47">
        <f t="shared" si="11"/>
        <v>1.4438128494998428</v>
      </c>
      <c r="P56" s="9"/>
    </row>
    <row r="57" spans="1:16" ht="15">
      <c r="A57" s="12"/>
      <c r="B57" s="44">
        <v>654</v>
      </c>
      <c r="C57" s="20" t="s">
        <v>145</v>
      </c>
      <c r="D57" s="46">
        <v>710690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710690</v>
      </c>
      <c r="O57" s="47">
        <f t="shared" si="11"/>
        <v>1.5627906772188223</v>
      </c>
      <c r="P57" s="9"/>
    </row>
    <row r="58" spans="1:16" ht="15">
      <c r="A58" s="12"/>
      <c r="B58" s="44">
        <v>674</v>
      </c>
      <c r="C58" s="20" t="s">
        <v>146</v>
      </c>
      <c r="D58" s="46">
        <v>352696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352696</v>
      </c>
      <c r="O58" s="47">
        <f t="shared" si="11"/>
        <v>0.7755702496058334</v>
      </c>
      <c r="P58" s="9"/>
    </row>
    <row r="59" spans="1:16" ht="15">
      <c r="A59" s="12"/>
      <c r="B59" s="44">
        <v>685</v>
      </c>
      <c r="C59" s="20" t="s">
        <v>74</v>
      </c>
      <c r="D59" s="46">
        <v>141564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141564</v>
      </c>
      <c r="O59" s="47">
        <f t="shared" si="11"/>
        <v>0.3112959228774928</v>
      </c>
      <c r="P59" s="9"/>
    </row>
    <row r="60" spans="1:16" ht="15">
      <c r="A60" s="12"/>
      <c r="B60" s="44">
        <v>689</v>
      </c>
      <c r="C60" s="20" t="s">
        <v>111</v>
      </c>
      <c r="D60" s="46">
        <v>5951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5951</v>
      </c>
      <c r="O60" s="47">
        <f t="shared" si="11"/>
        <v>0.013086109724534202</v>
      </c>
      <c r="P60" s="9"/>
    </row>
    <row r="61" spans="1:16" ht="15">
      <c r="A61" s="12"/>
      <c r="B61" s="44">
        <v>694</v>
      </c>
      <c r="C61" s="20" t="s">
        <v>161</v>
      </c>
      <c r="D61" s="46">
        <v>215191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215191</v>
      </c>
      <c r="O61" s="47">
        <f t="shared" si="11"/>
        <v>0.4731999727326902</v>
      </c>
      <c r="P61" s="9"/>
    </row>
    <row r="62" spans="1:16" ht="15">
      <c r="A62" s="12"/>
      <c r="B62" s="44">
        <v>711</v>
      </c>
      <c r="C62" s="20" t="s">
        <v>112</v>
      </c>
      <c r="D62" s="46">
        <v>4956363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aca="true" t="shared" si="18" ref="N62:N69">SUM(D62:M62)</f>
        <v>4956363</v>
      </c>
      <c r="O62" s="47">
        <f t="shared" si="11"/>
        <v>10.89892623972803</v>
      </c>
      <c r="P62" s="9"/>
    </row>
    <row r="63" spans="1:16" ht="15">
      <c r="A63" s="12"/>
      <c r="B63" s="44">
        <v>713</v>
      </c>
      <c r="C63" s="20" t="s">
        <v>148</v>
      </c>
      <c r="D63" s="46">
        <v>1015151</v>
      </c>
      <c r="E63" s="46">
        <v>955349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8"/>
        <v>1970500</v>
      </c>
      <c r="O63" s="47">
        <f t="shared" si="11"/>
        <v>4.3330833829935544</v>
      </c>
      <c r="P63" s="9"/>
    </row>
    <row r="64" spans="1:16" ht="15">
      <c r="A64" s="12"/>
      <c r="B64" s="44">
        <v>714</v>
      </c>
      <c r="C64" s="20" t="s">
        <v>114</v>
      </c>
      <c r="D64" s="46">
        <v>111249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157850</v>
      </c>
      <c r="N64" s="46">
        <f t="shared" si="18"/>
        <v>269099</v>
      </c>
      <c r="O64" s="47">
        <f t="shared" si="11"/>
        <v>0.591742403085604</v>
      </c>
      <c r="P64" s="9"/>
    </row>
    <row r="65" spans="1:16" ht="15">
      <c r="A65" s="12"/>
      <c r="B65" s="44">
        <v>715</v>
      </c>
      <c r="C65" s="20" t="s">
        <v>115</v>
      </c>
      <c r="D65" s="46">
        <v>344951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344951</v>
      </c>
      <c r="O65" s="47">
        <f t="shared" si="11"/>
        <v>0.7585391758675513</v>
      </c>
      <c r="P65" s="9"/>
    </row>
    <row r="66" spans="1:16" ht="15">
      <c r="A66" s="12"/>
      <c r="B66" s="44">
        <v>724</v>
      </c>
      <c r="C66" s="20" t="s">
        <v>149</v>
      </c>
      <c r="D66" s="46">
        <v>1312082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1312082</v>
      </c>
      <c r="O66" s="47">
        <f t="shared" si="11"/>
        <v>2.8852376104161124</v>
      </c>
      <c r="P66" s="9"/>
    </row>
    <row r="67" spans="1:16" ht="15">
      <c r="A67" s="12"/>
      <c r="B67" s="44">
        <v>741</v>
      </c>
      <c r="C67" s="20" t="s">
        <v>93</v>
      </c>
      <c r="D67" s="46">
        <v>1993750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1993750</v>
      </c>
      <c r="O67" s="47">
        <f t="shared" si="11"/>
        <v>4.384209588857345</v>
      </c>
      <c r="P67" s="9"/>
    </row>
    <row r="68" spans="1:16" ht="15">
      <c r="A68" s="12"/>
      <c r="B68" s="44">
        <v>744</v>
      </c>
      <c r="C68" s="20" t="s">
        <v>150</v>
      </c>
      <c r="D68" s="46">
        <v>463296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463296</v>
      </c>
      <c r="O68" s="47">
        <f t="shared" si="11"/>
        <v>1.018777061155738</v>
      </c>
      <c r="P68" s="9"/>
    </row>
    <row r="69" spans="1:16" ht="15.75" thickBot="1">
      <c r="A69" s="12"/>
      <c r="B69" s="44">
        <v>764</v>
      </c>
      <c r="C69" s="20" t="s">
        <v>151</v>
      </c>
      <c r="D69" s="46">
        <v>936984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936984</v>
      </c>
      <c r="O69" s="47">
        <f>(N69/O$72)</f>
        <v>2.0604058871001434</v>
      </c>
      <c r="P69" s="9"/>
    </row>
    <row r="70" spans="1:119" ht="16.5" thickBot="1">
      <c r="A70" s="14" t="s">
        <v>10</v>
      </c>
      <c r="B70" s="23"/>
      <c r="C70" s="22"/>
      <c r="D70" s="15">
        <f aca="true" t="shared" si="19" ref="D70:M70">SUM(D5,D14,D22,D30,D34,D37,D41,D45,D48)</f>
        <v>223493613</v>
      </c>
      <c r="E70" s="15">
        <f t="shared" si="19"/>
        <v>187162856</v>
      </c>
      <c r="F70" s="15">
        <f t="shared" si="19"/>
        <v>9908927</v>
      </c>
      <c r="G70" s="15">
        <f t="shared" si="19"/>
        <v>2099761</v>
      </c>
      <c r="H70" s="15">
        <f t="shared" si="19"/>
        <v>0</v>
      </c>
      <c r="I70" s="15">
        <f t="shared" si="19"/>
        <v>73481724</v>
      </c>
      <c r="J70" s="15">
        <f t="shared" si="19"/>
        <v>43763805</v>
      </c>
      <c r="K70" s="15">
        <f t="shared" si="19"/>
        <v>0</v>
      </c>
      <c r="L70" s="15">
        <f t="shared" si="19"/>
        <v>0</v>
      </c>
      <c r="M70" s="15">
        <f t="shared" si="19"/>
        <v>1814327</v>
      </c>
      <c r="N70" s="15">
        <f>SUM(D70:M70)</f>
        <v>541725013</v>
      </c>
      <c r="O70" s="37">
        <f>(N70/O$72)</f>
        <v>1191.2406252130259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5" ht="15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5" ht="15">
      <c r="A72" s="38"/>
      <c r="B72" s="39"/>
      <c r="C72" s="39"/>
      <c r="D72" s="40"/>
      <c r="E72" s="40"/>
      <c r="F72" s="40"/>
      <c r="G72" s="40"/>
      <c r="H72" s="40"/>
      <c r="I72" s="40"/>
      <c r="J72" s="40"/>
      <c r="K72" s="40"/>
      <c r="L72" s="48" t="s">
        <v>165</v>
      </c>
      <c r="M72" s="48"/>
      <c r="N72" s="48"/>
      <c r="O72" s="41">
        <v>454757</v>
      </c>
    </row>
    <row r="73" spans="1:15" ht="15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5" ht="15.75" customHeight="1" thickBot="1">
      <c r="A74" s="52" t="s">
        <v>95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sheetProtection/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34863776</v>
      </c>
      <c r="E5" s="26">
        <f t="shared" si="0"/>
        <v>2015546</v>
      </c>
      <c r="F5" s="26">
        <f t="shared" si="0"/>
        <v>9916015</v>
      </c>
      <c r="G5" s="26">
        <f t="shared" si="0"/>
        <v>0</v>
      </c>
      <c r="H5" s="26">
        <f t="shared" si="0"/>
        <v>0</v>
      </c>
      <c r="I5" s="26">
        <f t="shared" si="0"/>
        <v>4208812</v>
      </c>
      <c r="J5" s="26">
        <f t="shared" si="0"/>
        <v>32828472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83832621</v>
      </c>
      <c r="O5" s="32">
        <f aca="true" t="shared" si="1" ref="O5:O36">(N5/O$73)</f>
        <v>186.6580743848024</v>
      </c>
      <c r="P5" s="6"/>
    </row>
    <row r="6" spans="1:16" ht="15">
      <c r="A6" s="12"/>
      <c r="B6" s="44">
        <v>511</v>
      </c>
      <c r="C6" s="20" t="s">
        <v>20</v>
      </c>
      <c r="D6" s="46">
        <v>343476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343476</v>
      </c>
      <c r="O6" s="47">
        <f t="shared" si="1"/>
        <v>0.7647687498330082</v>
      </c>
      <c r="P6" s="9"/>
    </row>
    <row r="7" spans="1:16" ht="15">
      <c r="A7" s="12"/>
      <c r="B7" s="44">
        <v>512</v>
      </c>
      <c r="C7" s="20" t="s">
        <v>21</v>
      </c>
      <c r="D7" s="46">
        <v>726747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726747</v>
      </c>
      <c r="O7" s="47">
        <f t="shared" si="1"/>
        <v>1.6181433189943089</v>
      </c>
      <c r="P7" s="9"/>
    </row>
    <row r="8" spans="1:16" ht="15">
      <c r="A8" s="12"/>
      <c r="B8" s="44">
        <v>513</v>
      </c>
      <c r="C8" s="20" t="s">
        <v>22</v>
      </c>
      <c r="D8" s="46">
        <v>2780541</v>
      </c>
      <c r="E8" s="46">
        <v>317957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3098498</v>
      </c>
      <c r="O8" s="47">
        <f t="shared" si="1"/>
        <v>6.89898112770638</v>
      </c>
      <c r="P8" s="9"/>
    </row>
    <row r="9" spans="1:16" ht="15">
      <c r="A9" s="12"/>
      <c r="B9" s="44">
        <v>514</v>
      </c>
      <c r="C9" s="20" t="s">
        <v>23</v>
      </c>
      <c r="D9" s="46">
        <v>403340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403340</v>
      </c>
      <c r="O9" s="47">
        <f t="shared" si="1"/>
        <v>0.898059333279896</v>
      </c>
      <c r="P9" s="9"/>
    </row>
    <row r="10" spans="1:16" ht="15">
      <c r="A10" s="12"/>
      <c r="B10" s="44">
        <v>515</v>
      </c>
      <c r="C10" s="20" t="s">
        <v>24</v>
      </c>
      <c r="D10" s="46">
        <v>2881023</v>
      </c>
      <c r="E10" s="46">
        <v>75188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2956211</v>
      </c>
      <c r="O10" s="47">
        <f t="shared" si="1"/>
        <v>6.582171070795593</v>
      </c>
      <c r="P10" s="9"/>
    </row>
    <row r="11" spans="1:16" ht="15">
      <c r="A11" s="12"/>
      <c r="B11" s="44">
        <v>516</v>
      </c>
      <c r="C11" s="20" t="s">
        <v>88</v>
      </c>
      <c r="D11" s="46">
        <v>2408031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2408031</v>
      </c>
      <c r="O11" s="47">
        <f t="shared" si="1"/>
        <v>5.361617281641595</v>
      </c>
      <c r="P11" s="9"/>
    </row>
    <row r="12" spans="1:16" ht="15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9916015</v>
      </c>
      <c r="G12" s="46">
        <v>0</v>
      </c>
      <c r="H12" s="46">
        <v>0</v>
      </c>
      <c r="I12" s="46">
        <v>4208812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14124827</v>
      </c>
      <c r="O12" s="47">
        <f t="shared" si="1"/>
        <v>31.449726578851276</v>
      </c>
      <c r="P12" s="9"/>
    </row>
    <row r="13" spans="1:16" ht="15">
      <c r="A13" s="12"/>
      <c r="B13" s="44">
        <v>519</v>
      </c>
      <c r="C13" s="20" t="s">
        <v>121</v>
      </c>
      <c r="D13" s="46">
        <v>25320618</v>
      </c>
      <c r="E13" s="46">
        <v>1622401</v>
      </c>
      <c r="F13" s="46">
        <v>0</v>
      </c>
      <c r="G13" s="46">
        <v>0</v>
      </c>
      <c r="H13" s="46">
        <v>0</v>
      </c>
      <c r="I13" s="46">
        <v>0</v>
      </c>
      <c r="J13" s="46">
        <v>32828472</v>
      </c>
      <c r="K13" s="46">
        <v>0</v>
      </c>
      <c r="L13" s="46">
        <v>0</v>
      </c>
      <c r="M13" s="46">
        <v>0</v>
      </c>
      <c r="N13" s="46">
        <f t="shared" si="2"/>
        <v>59771491</v>
      </c>
      <c r="O13" s="47">
        <f t="shared" si="1"/>
        <v>133.08460692370036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SUM(D15:D21)</f>
        <v>111749982</v>
      </c>
      <c r="E14" s="31">
        <f t="shared" si="3"/>
        <v>74144617</v>
      </c>
      <c r="F14" s="31">
        <f t="shared" si="3"/>
        <v>0</v>
      </c>
      <c r="G14" s="31">
        <f t="shared" si="3"/>
        <v>872421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186767020</v>
      </c>
      <c r="O14" s="43">
        <f t="shared" si="1"/>
        <v>415.84733837425745</v>
      </c>
      <c r="P14" s="10"/>
    </row>
    <row r="15" spans="1:16" ht="15">
      <c r="A15" s="12"/>
      <c r="B15" s="44">
        <v>521</v>
      </c>
      <c r="C15" s="20" t="s">
        <v>28</v>
      </c>
      <c r="D15" s="46">
        <v>68801725</v>
      </c>
      <c r="E15" s="46">
        <v>9025745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77827470</v>
      </c>
      <c r="O15" s="47">
        <f t="shared" si="1"/>
        <v>173.287265877575</v>
      </c>
      <c r="P15" s="9"/>
    </row>
    <row r="16" spans="1:16" ht="15">
      <c r="A16" s="12"/>
      <c r="B16" s="44">
        <v>522</v>
      </c>
      <c r="C16" s="20" t="s">
        <v>29</v>
      </c>
      <c r="D16" s="46">
        <v>273913</v>
      </c>
      <c r="E16" s="46">
        <v>56843934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1">SUM(D16:M16)</f>
        <v>57117847</v>
      </c>
      <c r="O16" s="47">
        <f t="shared" si="1"/>
        <v>127.176118399373</v>
      </c>
      <c r="P16" s="9"/>
    </row>
    <row r="17" spans="1:16" ht="15">
      <c r="A17" s="12"/>
      <c r="B17" s="44">
        <v>523</v>
      </c>
      <c r="C17" s="20" t="s">
        <v>122</v>
      </c>
      <c r="D17" s="46">
        <v>38424951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38424951</v>
      </c>
      <c r="O17" s="47">
        <f t="shared" si="1"/>
        <v>85.55532770459828</v>
      </c>
      <c r="P17" s="9"/>
    </row>
    <row r="18" spans="1:16" ht="15">
      <c r="A18" s="12"/>
      <c r="B18" s="44">
        <v>524</v>
      </c>
      <c r="C18" s="20" t="s">
        <v>31</v>
      </c>
      <c r="D18" s="46">
        <v>0</v>
      </c>
      <c r="E18" s="46">
        <v>3038973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3038973</v>
      </c>
      <c r="O18" s="47">
        <f t="shared" si="1"/>
        <v>6.766445346942048</v>
      </c>
      <c r="P18" s="9"/>
    </row>
    <row r="19" spans="1:16" ht="15">
      <c r="A19" s="12"/>
      <c r="B19" s="44">
        <v>525</v>
      </c>
      <c r="C19" s="20" t="s">
        <v>32</v>
      </c>
      <c r="D19" s="46">
        <v>3172237</v>
      </c>
      <c r="E19" s="46">
        <v>5177222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8349459</v>
      </c>
      <c r="O19" s="47">
        <f t="shared" si="1"/>
        <v>18.59054292355786</v>
      </c>
      <c r="P19" s="9"/>
    </row>
    <row r="20" spans="1:16" ht="15">
      <c r="A20" s="12"/>
      <c r="B20" s="44">
        <v>527</v>
      </c>
      <c r="C20" s="20" t="s">
        <v>33</v>
      </c>
      <c r="D20" s="46">
        <v>894665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894665</v>
      </c>
      <c r="O20" s="47">
        <f t="shared" si="1"/>
        <v>1.9920222477534044</v>
      </c>
      <c r="P20" s="9"/>
    </row>
    <row r="21" spans="1:16" ht="15">
      <c r="A21" s="12"/>
      <c r="B21" s="44">
        <v>529</v>
      </c>
      <c r="C21" s="20" t="s">
        <v>34</v>
      </c>
      <c r="D21" s="46">
        <v>182491</v>
      </c>
      <c r="E21" s="46">
        <v>58743</v>
      </c>
      <c r="F21" s="46">
        <v>0</v>
      </c>
      <c r="G21" s="46">
        <v>872421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1113655</v>
      </c>
      <c r="O21" s="47">
        <f t="shared" si="1"/>
        <v>2.4796158744578336</v>
      </c>
      <c r="P21" s="9"/>
    </row>
    <row r="22" spans="1:16" ht="15.75">
      <c r="A22" s="28" t="s">
        <v>35</v>
      </c>
      <c r="B22" s="29"/>
      <c r="C22" s="30"/>
      <c r="D22" s="31">
        <f aca="true" t="shared" si="5" ref="D22:M22">SUM(D23:D28)</f>
        <v>595252</v>
      </c>
      <c r="E22" s="31">
        <f t="shared" si="5"/>
        <v>16207048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54265539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71067839</v>
      </c>
      <c r="O22" s="43">
        <f t="shared" si="1"/>
        <v>158.23656495756182</v>
      </c>
      <c r="P22" s="10"/>
    </row>
    <row r="23" spans="1:16" ht="15">
      <c r="A23" s="12"/>
      <c r="B23" s="44">
        <v>534</v>
      </c>
      <c r="C23" s="20" t="s">
        <v>123</v>
      </c>
      <c r="D23" s="46">
        <v>0</v>
      </c>
      <c r="E23" s="46">
        <v>14017550</v>
      </c>
      <c r="F23" s="46">
        <v>0</v>
      </c>
      <c r="G23" s="46">
        <v>0</v>
      </c>
      <c r="H23" s="46">
        <v>0</v>
      </c>
      <c r="I23" s="46">
        <v>10491339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8">SUM(D23:M23)</f>
        <v>24508889</v>
      </c>
      <c r="O23" s="47">
        <f t="shared" si="1"/>
        <v>54.57042821136256</v>
      </c>
      <c r="P23" s="9"/>
    </row>
    <row r="24" spans="1:16" ht="15">
      <c r="A24" s="12"/>
      <c r="B24" s="44">
        <v>535</v>
      </c>
      <c r="C24" s="20" t="s">
        <v>160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1455860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1455860</v>
      </c>
      <c r="O24" s="47">
        <f t="shared" si="1"/>
        <v>3.2415546708704057</v>
      </c>
      <c r="P24" s="9"/>
    </row>
    <row r="25" spans="1:16" ht="15">
      <c r="A25" s="12"/>
      <c r="B25" s="44">
        <v>536</v>
      </c>
      <c r="C25" s="20" t="s">
        <v>124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42318340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42318340</v>
      </c>
      <c r="O25" s="47">
        <f t="shared" si="1"/>
        <v>94.22417862327553</v>
      </c>
      <c r="P25" s="9"/>
    </row>
    <row r="26" spans="1:16" ht="15">
      <c r="A26" s="12"/>
      <c r="B26" s="44">
        <v>537</v>
      </c>
      <c r="C26" s="20" t="s">
        <v>125</v>
      </c>
      <c r="D26" s="46">
        <v>0</v>
      </c>
      <c r="E26" s="46">
        <v>174308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174308</v>
      </c>
      <c r="O26" s="47">
        <f t="shared" si="1"/>
        <v>0.3881066253417764</v>
      </c>
      <c r="P26" s="9"/>
    </row>
    <row r="27" spans="1:16" ht="15">
      <c r="A27" s="12"/>
      <c r="B27" s="44">
        <v>538</v>
      </c>
      <c r="C27" s="20" t="s">
        <v>126</v>
      </c>
      <c r="D27" s="46">
        <v>552162</v>
      </c>
      <c r="E27" s="46">
        <v>806202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1358364</v>
      </c>
      <c r="O27" s="47">
        <f t="shared" si="1"/>
        <v>3.024474309990114</v>
      </c>
      <c r="P27" s="9"/>
    </row>
    <row r="28" spans="1:16" ht="15">
      <c r="A28" s="12"/>
      <c r="B28" s="44">
        <v>539</v>
      </c>
      <c r="C28" s="20" t="s">
        <v>40</v>
      </c>
      <c r="D28" s="46">
        <v>43090</v>
      </c>
      <c r="E28" s="46">
        <v>1208988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1252078</v>
      </c>
      <c r="O28" s="47">
        <f t="shared" si="1"/>
        <v>2.78782251672144</v>
      </c>
      <c r="P28" s="9"/>
    </row>
    <row r="29" spans="1:16" ht="15.75">
      <c r="A29" s="28" t="s">
        <v>41</v>
      </c>
      <c r="B29" s="29"/>
      <c r="C29" s="30"/>
      <c r="D29" s="31">
        <f aca="true" t="shared" si="7" ref="D29:M29">SUM(D30:D32)</f>
        <v>0</v>
      </c>
      <c r="E29" s="31">
        <f t="shared" si="7"/>
        <v>75517364</v>
      </c>
      <c r="F29" s="31">
        <f t="shared" si="7"/>
        <v>0</v>
      </c>
      <c r="G29" s="31">
        <f t="shared" si="7"/>
        <v>0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1150838</v>
      </c>
      <c r="N29" s="31">
        <f aca="true" t="shared" si="8" ref="N29:N36">SUM(D29:M29)</f>
        <v>76668202</v>
      </c>
      <c r="O29" s="43">
        <f t="shared" si="1"/>
        <v>170.70609007757324</v>
      </c>
      <c r="P29" s="10"/>
    </row>
    <row r="30" spans="1:16" ht="15">
      <c r="A30" s="12"/>
      <c r="B30" s="44">
        <v>541</v>
      </c>
      <c r="C30" s="20" t="s">
        <v>127</v>
      </c>
      <c r="D30" s="46">
        <v>0</v>
      </c>
      <c r="E30" s="46">
        <v>68963055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68963055</v>
      </c>
      <c r="O30" s="47">
        <f t="shared" si="1"/>
        <v>153.55014428086676</v>
      </c>
      <c r="P30" s="9"/>
    </row>
    <row r="31" spans="1:16" ht="15">
      <c r="A31" s="12"/>
      <c r="B31" s="44">
        <v>543</v>
      </c>
      <c r="C31" s="20" t="s">
        <v>128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1150838</v>
      </c>
      <c r="N31" s="46">
        <f t="shared" si="8"/>
        <v>1150838</v>
      </c>
      <c r="O31" s="47">
        <f t="shared" si="1"/>
        <v>2.562405927984254</v>
      </c>
      <c r="P31" s="9"/>
    </row>
    <row r="32" spans="1:16" ht="15">
      <c r="A32" s="12"/>
      <c r="B32" s="44">
        <v>544</v>
      </c>
      <c r="C32" s="20" t="s">
        <v>129</v>
      </c>
      <c r="D32" s="46">
        <v>0</v>
      </c>
      <c r="E32" s="46">
        <v>6554309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6554309</v>
      </c>
      <c r="O32" s="47">
        <f t="shared" si="1"/>
        <v>14.593539868722223</v>
      </c>
      <c r="P32" s="9"/>
    </row>
    <row r="33" spans="1:16" ht="15.75">
      <c r="A33" s="28" t="s">
        <v>45</v>
      </c>
      <c r="B33" s="29"/>
      <c r="C33" s="30"/>
      <c r="D33" s="31">
        <f aca="true" t="shared" si="9" ref="D33:M33">SUM(D34:D35)</f>
        <v>5764239</v>
      </c>
      <c r="E33" s="31">
        <f t="shared" si="9"/>
        <v>6716752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8"/>
        <v>12480991</v>
      </c>
      <c r="O33" s="43">
        <f t="shared" si="1"/>
        <v>27.78963270722562</v>
      </c>
      <c r="P33" s="10"/>
    </row>
    <row r="34" spans="1:16" ht="15">
      <c r="A34" s="13"/>
      <c r="B34" s="45">
        <v>552</v>
      </c>
      <c r="C34" s="21" t="s">
        <v>46</v>
      </c>
      <c r="D34" s="46">
        <v>5573121</v>
      </c>
      <c r="E34" s="46">
        <v>6716752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12289873</v>
      </c>
      <c r="O34" s="47">
        <f t="shared" si="1"/>
        <v>27.364097665678077</v>
      </c>
      <c r="P34" s="9"/>
    </row>
    <row r="35" spans="1:16" ht="15">
      <c r="A35" s="13"/>
      <c r="B35" s="45">
        <v>553</v>
      </c>
      <c r="C35" s="21" t="s">
        <v>130</v>
      </c>
      <c r="D35" s="46">
        <v>191118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191118</v>
      </c>
      <c r="O35" s="47">
        <f t="shared" si="1"/>
        <v>0.4255350415475459</v>
      </c>
      <c r="P35" s="9"/>
    </row>
    <row r="36" spans="1:16" ht="15.75">
      <c r="A36" s="28" t="s">
        <v>50</v>
      </c>
      <c r="B36" s="29"/>
      <c r="C36" s="30"/>
      <c r="D36" s="31">
        <f aca="true" t="shared" si="10" ref="D36:M36">SUM(D37:D39)</f>
        <v>12961500</v>
      </c>
      <c r="E36" s="31">
        <f t="shared" si="10"/>
        <v>5958853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18920353</v>
      </c>
      <c r="O36" s="43">
        <f t="shared" si="1"/>
        <v>42.12723657609035</v>
      </c>
      <c r="P36" s="10"/>
    </row>
    <row r="37" spans="1:16" ht="15">
      <c r="A37" s="12"/>
      <c r="B37" s="44">
        <v>562</v>
      </c>
      <c r="C37" s="20" t="s">
        <v>131</v>
      </c>
      <c r="D37" s="46">
        <v>9715230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11" ref="N37:N43">SUM(D37:M37)</f>
        <v>9715230</v>
      </c>
      <c r="O37" s="47">
        <f aca="true" t="shared" si="12" ref="O37:O68">(N37/O$73)</f>
        <v>21.631509338178322</v>
      </c>
      <c r="P37" s="9"/>
    </row>
    <row r="38" spans="1:16" ht="15">
      <c r="A38" s="12"/>
      <c r="B38" s="44">
        <v>564</v>
      </c>
      <c r="C38" s="20" t="s">
        <v>132</v>
      </c>
      <c r="D38" s="46">
        <v>3165957</v>
      </c>
      <c r="E38" s="46">
        <v>5882903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9048860</v>
      </c>
      <c r="O38" s="47">
        <f t="shared" si="12"/>
        <v>20.147798826159367</v>
      </c>
      <c r="P38" s="9"/>
    </row>
    <row r="39" spans="1:16" ht="15">
      <c r="A39" s="12"/>
      <c r="B39" s="44">
        <v>569</v>
      </c>
      <c r="C39" s="20" t="s">
        <v>53</v>
      </c>
      <c r="D39" s="46">
        <v>80313</v>
      </c>
      <c r="E39" s="46">
        <v>75950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156263</v>
      </c>
      <c r="O39" s="47">
        <f t="shared" si="12"/>
        <v>0.34792841175265626</v>
      </c>
      <c r="P39" s="9"/>
    </row>
    <row r="40" spans="1:16" ht="15.75">
      <c r="A40" s="28" t="s">
        <v>54</v>
      </c>
      <c r="B40" s="29"/>
      <c r="C40" s="30"/>
      <c r="D40" s="31">
        <f aca="true" t="shared" si="13" ref="D40:M40">SUM(D41:D43)</f>
        <v>13589346</v>
      </c>
      <c r="E40" s="31">
        <f t="shared" si="13"/>
        <v>243820</v>
      </c>
      <c r="F40" s="31">
        <f t="shared" si="13"/>
        <v>0</v>
      </c>
      <c r="G40" s="31">
        <f t="shared" si="13"/>
        <v>19227646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33060812</v>
      </c>
      <c r="O40" s="43">
        <f t="shared" si="12"/>
        <v>73.61176868748943</v>
      </c>
      <c r="P40" s="9"/>
    </row>
    <row r="41" spans="1:16" ht="15">
      <c r="A41" s="12"/>
      <c r="B41" s="44">
        <v>571</v>
      </c>
      <c r="C41" s="20" t="s">
        <v>55</v>
      </c>
      <c r="D41" s="46">
        <v>5813077</v>
      </c>
      <c r="E41" s="46">
        <v>102683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5915760</v>
      </c>
      <c r="O41" s="47">
        <f t="shared" si="12"/>
        <v>13.171774387474283</v>
      </c>
      <c r="P41" s="9"/>
    </row>
    <row r="42" spans="1:16" ht="15">
      <c r="A42" s="12"/>
      <c r="B42" s="44">
        <v>572</v>
      </c>
      <c r="C42" s="20" t="s">
        <v>133</v>
      </c>
      <c r="D42" s="46">
        <v>7689453</v>
      </c>
      <c r="E42" s="46">
        <v>141137</v>
      </c>
      <c r="F42" s="46">
        <v>0</v>
      </c>
      <c r="G42" s="46">
        <v>193144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8023734</v>
      </c>
      <c r="O42" s="47">
        <f t="shared" si="12"/>
        <v>17.86529777967777</v>
      </c>
      <c r="P42" s="9"/>
    </row>
    <row r="43" spans="1:16" ht="15">
      <c r="A43" s="12"/>
      <c r="B43" s="44">
        <v>579</v>
      </c>
      <c r="C43" s="20" t="s">
        <v>57</v>
      </c>
      <c r="D43" s="46">
        <v>86816</v>
      </c>
      <c r="E43" s="46">
        <v>0</v>
      </c>
      <c r="F43" s="46">
        <v>0</v>
      </c>
      <c r="G43" s="46">
        <v>19034502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19121318</v>
      </c>
      <c r="O43" s="47">
        <f t="shared" si="12"/>
        <v>42.57469652033737</v>
      </c>
      <c r="P43" s="9"/>
    </row>
    <row r="44" spans="1:16" ht="15.75">
      <c r="A44" s="28" t="s">
        <v>134</v>
      </c>
      <c r="B44" s="29"/>
      <c r="C44" s="30"/>
      <c r="D44" s="31">
        <f aca="true" t="shared" si="14" ref="D44:M44">SUM(D45:D46)</f>
        <v>12784043</v>
      </c>
      <c r="E44" s="31">
        <f t="shared" si="14"/>
        <v>2820292</v>
      </c>
      <c r="F44" s="31">
        <f t="shared" si="14"/>
        <v>0</v>
      </c>
      <c r="G44" s="31">
        <f t="shared" si="14"/>
        <v>0</v>
      </c>
      <c r="H44" s="31">
        <f t="shared" si="14"/>
        <v>0</v>
      </c>
      <c r="I44" s="31">
        <f t="shared" si="14"/>
        <v>91745</v>
      </c>
      <c r="J44" s="31">
        <f t="shared" si="14"/>
        <v>34015</v>
      </c>
      <c r="K44" s="31">
        <f t="shared" si="14"/>
        <v>0</v>
      </c>
      <c r="L44" s="31">
        <f t="shared" si="14"/>
        <v>0</v>
      </c>
      <c r="M44" s="31">
        <f t="shared" si="14"/>
        <v>500000</v>
      </c>
      <c r="N44" s="31">
        <f>SUM(D44:M44)</f>
        <v>16230095</v>
      </c>
      <c r="O44" s="43">
        <f t="shared" si="12"/>
        <v>36.13722490893384</v>
      </c>
      <c r="P44" s="9"/>
    </row>
    <row r="45" spans="1:16" ht="15">
      <c r="A45" s="12"/>
      <c r="B45" s="44">
        <v>581</v>
      </c>
      <c r="C45" s="20" t="s">
        <v>135</v>
      </c>
      <c r="D45" s="46">
        <v>12784043</v>
      </c>
      <c r="E45" s="46">
        <v>2820292</v>
      </c>
      <c r="F45" s="46">
        <v>0</v>
      </c>
      <c r="G45" s="46">
        <v>0</v>
      </c>
      <c r="H45" s="46">
        <v>0</v>
      </c>
      <c r="I45" s="46">
        <v>91745</v>
      </c>
      <c r="J45" s="46">
        <v>34015</v>
      </c>
      <c r="K45" s="46">
        <v>0</v>
      </c>
      <c r="L45" s="46">
        <v>0</v>
      </c>
      <c r="M45" s="46">
        <v>0</v>
      </c>
      <c r="N45" s="46">
        <f>SUM(D45:M45)</f>
        <v>15730095</v>
      </c>
      <c r="O45" s="47">
        <f t="shared" si="12"/>
        <v>35.0239466160793</v>
      </c>
      <c r="P45" s="9"/>
    </row>
    <row r="46" spans="1:16" ht="15">
      <c r="A46" s="12"/>
      <c r="B46" s="44">
        <v>590</v>
      </c>
      <c r="C46" s="20" t="s">
        <v>136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500000</v>
      </c>
      <c r="N46" s="46">
        <f aca="true" t="shared" si="15" ref="N46:N51">SUM(D46:M46)</f>
        <v>500000</v>
      </c>
      <c r="O46" s="47">
        <f t="shared" si="12"/>
        <v>1.1132782928545346</v>
      </c>
      <c r="P46" s="9"/>
    </row>
    <row r="47" spans="1:16" ht="15.75">
      <c r="A47" s="28" t="s">
        <v>60</v>
      </c>
      <c r="B47" s="29"/>
      <c r="C47" s="30"/>
      <c r="D47" s="31">
        <f aca="true" t="shared" si="16" ref="D47:M47">SUM(D48:D70)</f>
        <v>16418052</v>
      </c>
      <c r="E47" s="31">
        <f t="shared" si="16"/>
        <v>1026077</v>
      </c>
      <c r="F47" s="31">
        <f t="shared" si="16"/>
        <v>0</v>
      </c>
      <c r="G47" s="31">
        <f t="shared" si="16"/>
        <v>0</v>
      </c>
      <c r="H47" s="31">
        <f t="shared" si="16"/>
        <v>0</v>
      </c>
      <c r="I47" s="31">
        <f t="shared" si="16"/>
        <v>0</v>
      </c>
      <c r="J47" s="31">
        <f t="shared" si="16"/>
        <v>0</v>
      </c>
      <c r="K47" s="31">
        <f t="shared" si="16"/>
        <v>0</v>
      </c>
      <c r="L47" s="31">
        <f t="shared" si="16"/>
        <v>0</v>
      </c>
      <c r="M47" s="31">
        <f t="shared" si="16"/>
        <v>159210</v>
      </c>
      <c r="N47" s="31">
        <f>SUM(D47:M47)</f>
        <v>17603339</v>
      </c>
      <c r="O47" s="43">
        <f t="shared" si="12"/>
        <v>39.1948303809193</v>
      </c>
      <c r="P47" s="9"/>
    </row>
    <row r="48" spans="1:16" ht="15">
      <c r="A48" s="12"/>
      <c r="B48" s="44">
        <v>602</v>
      </c>
      <c r="C48" s="20" t="s">
        <v>137</v>
      </c>
      <c r="D48" s="46">
        <v>75759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75759</v>
      </c>
      <c r="O48" s="47">
        <f t="shared" si="12"/>
        <v>0.16868170037673338</v>
      </c>
      <c r="P48" s="9"/>
    </row>
    <row r="49" spans="1:16" ht="15">
      <c r="A49" s="12"/>
      <c r="B49" s="44">
        <v>603</v>
      </c>
      <c r="C49" s="20" t="s">
        <v>138</v>
      </c>
      <c r="D49" s="46">
        <v>37792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37792</v>
      </c>
      <c r="O49" s="47">
        <f t="shared" si="12"/>
        <v>0.08414602648711714</v>
      </c>
      <c r="P49" s="9"/>
    </row>
    <row r="50" spans="1:16" ht="15">
      <c r="A50" s="12"/>
      <c r="B50" s="44">
        <v>604</v>
      </c>
      <c r="C50" s="20" t="s">
        <v>139</v>
      </c>
      <c r="D50" s="46">
        <v>1653417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1653417</v>
      </c>
      <c r="O50" s="47">
        <f t="shared" si="12"/>
        <v>3.681426510273332</v>
      </c>
      <c r="P50" s="9"/>
    </row>
    <row r="51" spans="1:16" ht="15">
      <c r="A51" s="12"/>
      <c r="B51" s="44">
        <v>608</v>
      </c>
      <c r="C51" s="20" t="s">
        <v>140</v>
      </c>
      <c r="D51" s="46">
        <v>188589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188589</v>
      </c>
      <c r="O51" s="47">
        <f t="shared" si="12"/>
        <v>0.4199040799422877</v>
      </c>
      <c r="P51" s="9"/>
    </row>
    <row r="52" spans="1:16" ht="15">
      <c r="A52" s="12"/>
      <c r="B52" s="44">
        <v>614</v>
      </c>
      <c r="C52" s="20" t="s">
        <v>141</v>
      </c>
      <c r="D52" s="46">
        <v>800786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aca="true" t="shared" si="17" ref="N52:N61">SUM(D52:M52)</f>
        <v>800786</v>
      </c>
      <c r="O52" s="47">
        <f t="shared" si="12"/>
        <v>1.7829953420436226</v>
      </c>
      <c r="P52" s="9"/>
    </row>
    <row r="53" spans="1:16" ht="15">
      <c r="A53" s="12"/>
      <c r="B53" s="44">
        <v>622</v>
      </c>
      <c r="C53" s="20" t="s">
        <v>67</v>
      </c>
      <c r="D53" s="46">
        <v>48775</v>
      </c>
      <c r="E53" s="46">
        <v>620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7"/>
        <v>49395</v>
      </c>
      <c r="O53" s="47">
        <f t="shared" si="12"/>
        <v>0.10998076255109947</v>
      </c>
      <c r="P53" s="9"/>
    </row>
    <row r="54" spans="1:16" ht="15">
      <c r="A54" s="12"/>
      <c r="B54" s="44">
        <v>631</v>
      </c>
      <c r="C54" s="20" t="s">
        <v>68</v>
      </c>
      <c r="D54" s="46">
        <v>333326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333326</v>
      </c>
      <c r="O54" s="47">
        <f t="shared" si="12"/>
        <v>0.7421692004880612</v>
      </c>
      <c r="P54" s="9"/>
    </row>
    <row r="55" spans="1:16" ht="15">
      <c r="A55" s="12"/>
      <c r="B55" s="44">
        <v>634</v>
      </c>
      <c r="C55" s="20" t="s">
        <v>143</v>
      </c>
      <c r="D55" s="46">
        <v>702509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702509</v>
      </c>
      <c r="O55" s="47">
        <f t="shared" si="12"/>
        <v>1.5641760404698926</v>
      </c>
      <c r="P55" s="9"/>
    </row>
    <row r="56" spans="1:16" ht="15">
      <c r="A56" s="12"/>
      <c r="B56" s="44">
        <v>654</v>
      </c>
      <c r="C56" s="20" t="s">
        <v>145</v>
      </c>
      <c r="D56" s="46">
        <v>664602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664602</v>
      </c>
      <c r="O56" s="47">
        <f t="shared" si="12"/>
        <v>1.4797739599754187</v>
      </c>
      <c r="P56" s="9"/>
    </row>
    <row r="57" spans="1:16" ht="15">
      <c r="A57" s="12"/>
      <c r="B57" s="44">
        <v>674</v>
      </c>
      <c r="C57" s="20" t="s">
        <v>146</v>
      </c>
      <c r="D57" s="46">
        <v>302020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302020</v>
      </c>
      <c r="O57" s="47">
        <f t="shared" si="12"/>
        <v>0.672464620015853</v>
      </c>
      <c r="P57" s="9"/>
    </row>
    <row r="58" spans="1:16" ht="15">
      <c r="A58" s="12"/>
      <c r="B58" s="44">
        <v>682</v>
      </c>
      <c r="C58" s="20" t="s">
        <v>147</v>
      </c>
      <c r="D58" s="46">
        <v>0</v>
      </c>
      <c r="E58" s="46">
        <v>112430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112430</v>
      </c>
      <c r="O58" s="47">
        <f t="shared" si="12"/>
        <v>0.25033175693127063</v>
      </c>
      <c r="P58" s="9"/>
    </row>
    <row r="59" spans="1:16" ht="15">
      <c r="A59" s="12"/>
      <c r="B59" s="44">
        <v>685</v>
      </c>
      <c r="C59" s="20" t="s">
        <v>74</v>
      </c>
      <c r="D59" s="46">
        <v>138992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138992</v>
      </c>
      <c r="O59" s="47">
        <f t="shared" si="12"/>
        <v>0.3094735529608749</v>
      </c>
      <c r="P59" s="9"/>
    </row>
    <row r="60" spans="1:16" ht="15">
      <c r="A60" s="12"/>
      <c r="B60" s="44">
        <v>689</v>
      </c>
      <c r="C60" s="20" t="s">
        <v>111</v>
      </c>
      <c r="D60" s="46">
        <v>529719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529719</v>
      </c>
      <c r="O60" s="47">
        <f t="shared" si="12"/>
        <v>1.1794493280252225</v>
      </c>
      <c r="P60" s="9"/>
    </row>
    <row r="61" spans="1:16" ht="15">
      <c r="A61" s="12"/>
      <c r="B61" s="44">
        <v>694</v>
      </c>
      <c r="C61" s="20" t="s">
        <v>161</v>
      </c>
      <c r="D61" s="46">
        <v>213642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213642</v>
      </c>
      <c r="O61" s="47">
        <f t="shared" si="12"/>
        <v>0.475686002084057</v>
      </c>
      <c r="P61" s="9"/>
    </row>
    <row r="62" spans="1:16" ht="15">
      <c r="A62" s="12"/>
      <c r="B62" s="44">
        <v>711</v>
      </c>
      <c r="C62" s="20" t="s">
        <v>112</v>
      </c>
      <c r="D62" s="46">
        <v>4888711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aca="true" t="shared" si="18" ref="N62:N70">SUM(D62:M62)</f>
        <v>4888711</v>
      </c>
      <c r="O62" s="47">
        <f t="shared" si="12"/>
        <v>10.88499167267837</v>
      </c>
      <c r="P62" s="9"/>
    </row>
    <row r="63" spans="1:16" ht="15">
      <c r="A63" s="12"/>
      <c r="B63" s="44">
        <v>713</v>
      </c>
      <c r="C63" s="20" t="s">
        <v>148</v>
      </c>
      <c r="D63" s="46">
        <v>1135667</v>
      </c>
      <c r="E63" s="46">
        <v>913027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8"/>
        <v>2048694</v>
      </c>
      <c r="O63" s="47">
        <f t="shared" si="12"/>
        <v>4.5615331178026555</v>
      </c>
      <c r="P63" s="9"/>
    </row>
    <row r="64" spans="1:16" ht="15">
      <c r="A64" s="12"/>
      <c r="B64" s="44">
        <v>714</v>
      </c>
      <c r="C64" s="20" t="s">
        <v>114</v>
      </c>
      <c r="D64" s="46">
        <v>113228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159210</v>
      </c>
      <c r="N64" s="46">
        <f t="shared" si="18"/>
        <v>272438</v>
      </c>
      <c r="O64" s="47">
        <f t="shared" si="12"/>
        <v>0.6065986230974074</v>
      </c>
      <c r="P64" s="9"/>
    </row>
    <row r="65" spans="1:16" ht="15">
      <c r="A65" s="12"/>
      <c r="B65" s="44">
        <v>715</v>
      </c>
      <c r="C65" s="20" t="s">
        <v>115</v>
      </c>
      <c r="D65" s="46">
        <v>343542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343542</v>
      </c>
      <c r="O65" s="47">
        <f t="shared" si="12"/>
        <v>0.7649157025676651</v>
      </c>
      <c r="P65" s="9"/>
    </row>
    <row r="66" spans="1:16" ht="15">
      <c r="A66" s="12"/>
      <c r="B66" s="44">
        <v>724</v>
      </c>
      <c r="C66" s="20" t="s">
        <v>149</v>
      </c>
      <c r="D66" s="46">
        <v>1205410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1205410</v>
      </c>
      <c r="O66" s="47">
        <f t="shared" si="12"/>
        <v>2.683913573979569</v>
      </c>
      <c r="P66" s="9"/>
    </row>
    <row r="67" spans="1:16" ht="15">
      <c r="A67" s="12"/>
      <c r="B67" s="44">
        <v>741</v>
      </c>
      <c r="C67" s="20" t="s">
        <v>93</v>
      </c>
      <c r="D67" s="46">
        <v>1925004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1925004</v>
      </c>
      <c r="O67" s="47">
        <f t="shared" si="12"/>
        <v>4.286130333716301</v>
      </c>
      <c r="P67" s="9"/>
    </row>
    <row r="68" spans="1:16" ht="15">
      <c r="A68" s="12"/>
      <c r="B68" s="44">
        <v>744</v>
      </c>
      <c r="C68" s="20" t="s">
        <v>150</v>
      </c>
      <c r="D68" s="46">
        <v>426101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426101</v>
      </c>
      <c r="O68" s="47">
        <f t="shared" si="12"/>
        <v>0.9487379877272201</v>
      </c>
      <c r="P68" s="9"/>
    </row>
    <row r="69" spans="1:16" ht="15">
      <c r="A69" s="12"/>
      <c r="B69" s="44">
        <v>759</v>
      </c>
      <c r="C69" s="20" t="s">
        <v>84</v>
      </c>
      <c r="D69" s="46">
        <v>25545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25545</v>
      </c>
      <c r="O69" s="47">
        <f>(N69/O$73)</f>
        <v>0.05687738798193817</v>
      </c>
      <c r="P69" s="9"/>
    </row>
    <row r="70" spans="1:16" ht="15.75" thickBot="1">
      <c r="A70" s="12"/>
      <c r="B70" s="44">
        <v>764</v>
      </c>
      <c r="C70" s="20" t="s">
        <v>151</v>
      </c>
      <c r="D70" s="46">
        <v>664916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664916</v>
      </c>
      <c r="O70" s="47">
        <f>(N70/O$73)</f>
        <v>1.4804730987433314</v>
      </c>
      <c r="P70" s="9"/>
    </row>
    <row r="71" spans="1:119" ht="16.5" thickBot="1">
      <c r="A71" s="14" t="s">
        <v>10</v>
      </c>
      <c r="B71" s="23"/>
      <c r="C71" s="22"/>
      <c r="D71" s="15">
        <f aca="true" t="shared" si="19" ref="D71:M71">SUM(D5,D14,D22,D29,D33,D36,D40,D44,D47)</f>
        <v>208726190</v>
      </c>
      <c r="E71" s="15">
        <f t="shared" si="19"/>
        <v>184650369</v>
      </c>
      <c r="F71" s="15">
        <f t="shared" si="19"/>
        <v>9916015</v>
      </c>
      <c r="G71" s="15">
        <f t="shared" si="19"/>
        <v>20100067</v>
      </c>
      <c r="H71" s="15">
        <f t="shared" si="19"/>
        <v>0</v>
      </c>
      <c r="I71" s="15">
        <f t="shared" si="19"/>
        <v>58566096</v>
      </c>
      <c r="J71" s="15">
        <f t="shared" si="19"/>
        <v>32862487</v>
      </c>
      <c r="K71" s="15">
        <f t="shared" si="19"/>
        <v>0</v>
      </c>
      <c r="L71" s="15">
        <f t="shared" si="19"/>
        <v>0</v>
      </c>
      <c r="M71" s="15">
        <f t="shared" si="19"/>
        <v>1810048</v>
      </c>
      <c r="N71" s="15">
        <f>SUM(D71:M71)</f>
        <v>516631272</v>
      </c>
      <c r="O71" s="37">
        <f>(N71/O$73)</f>
        <v>1150.3087610548534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5" ht="15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5" ht="15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8" t="s">
        <v>162</v>
      </c>
      <c r="M73" s="48"/>
      <c r="N73" s="48"/>
      <c r="O73" s="41">
        <v>449124</v>
      </c>
    </row>
    <row r="74" spans="1:15" ht="15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5" ht="15.75" customHeight="1" thickBot="1">
      <c r="A75" s="52" t="s">
        <v>95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sheetProtection/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37024134</v>
      </c>
      <c r="E5" s="26">
        <f t="shared" si="0"/>
        <v>1803875</v>
      </c>
      <c r="F5" s="26">
        <f t="shared" si="0"/>
        <v>39882738</v>
      </c>
      <c r="G5" s="26">
        <f t="shared" si="0"/>
        <v>7610040</v>
      </c>
      <c r="H5" s="26">
        <f t="shared" si="0"/>
        <v>0</v>
      </c>
      <c r="I5" s="26">
        <f t="shared" si="0"/>
        <v>1020554</v>
      </c>
      <c r="J5" s="26">
        <f t="shared" si="0"/>
        <v>20300904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107642245</v>
      </c>
      <c r="O5" s="32">
        <f aca="true" t="shared" si="1" ref="O5:O36">(N5/O$72)</f>
        <v>243.03796768141106</v>
      </c>
      <c r="P5" s="6"/>
    </row>
    <row r="6" spans="1:16" ht="15">
      <c r="A6" s="12"/>
      <c r="B6" s="44">
        <v>511</v>
      </c>
      <c r="C6" s="20" t="s">
        <v>20</v>
      </c>
      <c r="D6" s="46">
        <v>508120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508120</v>
      </c>
      <c r="O6" s="47">
        <f t="shared" si="1"/>
        <v>1.1472489461575108</v>
      </c>
      <c r="P6" s="9"/>
    </row>
    <row r="7" spans="1:16" ht="15">
      <c r="A7" s="12"/>
      <c r="B7" s="44">
        <v>512</v>
      </c>
      <c r="C7" s="20" t="s">
        <v>21</v>
      </c>
      <c r="D7" s="46">
        <v>600122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600122</v>
      </c>
      <c r="O7" s="47">
        <f t="shared" si="1"/>
        <v>1.354973888187707</v>
      </c>
      <c r="P7" s="9"/>
    </row>
    <row r="8" spans="1:16" ht="15">
      <c r="A8" s="12"/>
      <c r="B8" s="44">
        <v>513</v>
      </c>
      <c r="C8" s="20" t="s">
        <v>22</v>
      </c>
      <c r="D8" s="46">
        <v>2679102</v>
      </c>
      <c r="E8" s="46">
        <v>232740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2911842</v>
      </c>
      <c r="O8" s="47">
        <f t="shared" si="1"/>
        <v>6.574446323461345</v>
      </c>
      <c r="P8" s="9"/>
    </row>
    <row r="9" spans="1:16" ht="15">
      <c r="A9" s="12"/>
      <c r="B9" s="44">
        <v>514</v>
      </c>
      <c r="C9" s="20" t="s">
        <v>23</v>
      </c>
      <c r="D9" s="46">
        <v>681213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681213</v>
      </c>
      <c r="O9" s="47">
        <f t="shared" si="1"/>
        <v>1.5380636392167133</v>
      </c>
      <c r="P9" s="9"/>
    </row>
    <row r="10" spans="1:16" ht="15">
      <c r="A10" s="12"/>
      <c r="B10" s="44">
        <v>515</v>
      </c>
      <c r="C10" s="20" t="s">
        <v>24</v>
      </c>
      <c r="D10" s="46">
        <v>2142864</v>
      </c>
      <c r="E10" s="46">
        <v>36584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2179448</v>
      </c>
      <c r="O10" s="47">
        <f t="shared" si="1"/>
        <v>4.920824650092684</v>
      </c>
      <c r="P10" s="9"/>
    </row>
    <row r="11" spans="1:16" ht="15">
      <c r="A11" s="12"/>
      <c r="B11" s="44">
        <v>516</v>
      </c>
      <c r="C11" s="20" t="s">
        <v>88</v>
      </c>
      <c r="D11" s="46">
        <v>4066223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4066223</v>
      </c>
      <c r="O11" s="47">
        <f t="shared" si="1"/>
        <v>9.180843209461214</v>
      </c>
      <c r="P11" s="9"/>
    </row>
    <row r="12" spans="1:16" ht="15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39882738</v>
      </c>
      <c r="G12" s="46">
        <v>0</v>
      </c>
      <c r="H12" s="46">
        <v>0</v>
      </c>
      <c r="I12" s="46">
        <v>1020554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40903292</v>
      </c>
      <c r="O12" s="47">
        <f t="shared" si="1"/>
        <v>92.35270928397415</v>
      </c>
      <c r="P12" s="9"/>
    </row>
    <row r="13" spans="1:16" ht="15">
      <c r="A13" s="12"/>
      <c r="B13" s="44">
        <v>519</v>
      </c>
      <c r="C13" s="20" t="s">
        <v>121</v>
      </c>
      <c r="D13" s="46">
        <v>26346490</v>
      </c>
      <c r="E13" s="46">
        <v>1534551</v>
      </c>
      <c r="F13" s="46">
        <v>0</v>
      </c>
      <c r="G13" s="46">
        <v>7610040</v>
      </c>
      <c r="H13" s="46">
        <v>0</v>
      </c>
      <c r="I13" s="46">
        <v>0</v>
      </c>
      <c r="J13" s="46">
        <v>20300904</v>
      </c>
      <c r="K13" s="46">
        <v>0</v>
      </c>
      <c r="L13" s="46">
        <v>0</v>
      </c>
      <c r="M13" s="46">
        <v>0</v>
      </c>
      <c r="N13" s="46">
        <f t="shared" si="2"/>
        <v>55791985</v>
      </c>
      <c r="O13" s="47">
        <f t="shared" si="1"/>
        <v>125.96885774085973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SUM(D15:D21)</f>
        <v>109828350</v>
      </c>
      <c r="E14" s="31">
        <f t="shared" si="3"/>
        <v>64235077</v>
      </c>
      <c r="F14" s="31">
        <f t="shared" si="3"/>
        <v>0</v>
      </c>
      <c r="G14" s="31">
        <f t="shared" si="3"/>
        <v>1616290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175679717</v>
      </c>
      <c r="O14" s="43">
        <f t="shared" si="1"/>
        <v>396.65506216936893</v>
      </c>
      <c r="P14" s="10"/>
    </row>
    <row r="15" spans="1:16" ht="15">
      <c r="A15" s="12"/>
      <c r="B15" s="44">
        <v>521</v>
      </c>
      <c r="C15" s="20" t="s">
        <v>28</v>
      </c>
      <c r="D15" s="46">
        <v>69647697</v>
      </c>
      <c r="E15" s="46">
        <v>7899585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77547282</v>
      </c>
      <c r="O15" s="47">
        <f t="shared" si="1"/>
        <v>175.08863566063</v>
      </c>
      <c r="P15" s="9"/>
    </row>
    <row r="16" spans="1:16" ht="15">
      <c r="A16" s="12"/>
      <c r="B16" s="44">
        <v>522</v>
      </c>
      <c r="C16" s="20" t="s">
        <v>29</v>
      </c>
      <c r="D16" s="46">
        <v>418062</v>
      </c>
      <c r="E16" s="46">
        <v>51085621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1">SUM(D16:M16)</f>
        <v>51503683</v>
      </c>
      <c r="O16" s="47">
        <f t="shared" si="1"/>
        <v>116.28659774262084</v>
      </c>
      <c r="P16" s="9"/>
    </row>
    <row r="17" spans="1:16" ht="15">
      <c r="A17" s="12"/>
      <c r="B17" s="44">
        <v>523</v>
      </c>
      <c r="C17" s="20" t="s">
        <v>122</v>
      </c>
      <c r="D17" s="46">
        <v>36140672</v>
      </c>
      <c r="E17" s="46">
        <v>0</v>
      </c>
      <c r="F17" s="46">
        <v>0</v>
      </c>
      <c r="G17" s="46">
        <v>524609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36665281</v>
      </c>
      <c r="O17" s="47">
        <f t="shared" si="1"/>
        <v>82.78399785054515</v>
      </c>
      <c r="P17" s="9"/>
    </row>
    <row r="18" spans="1:16" ht="15">
      <c r="A18" s="12"/>
      <c r="B18" s="44">
        <v>524</v>
      </c>
      <c r="C18" s="20" t="s">
        <v>31</v>
      </c>
      <c r="D18" s="46">
        <v>0</v>
      </c>
      <c r="E18" s="46">
        <v>2477528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2477528</v>
      </c>
      <c r="O18" s="47">
        <f t="shared" si="1"/>
        <v>5.593838831527445</v>
      </c>
      <c r="P18" s="9"/>
    </row>
    <row r="19" spans="1:16" ht="15">
      <c r="A19" s="12"/>
      <c r="B19" s="44">
        <v>525</v>
      </c>
      <c r="C19" s="20" t="s">
        <v>32</v>
      </c>
      <c r="D19" s="46">
        <v>2859636</v>
      </c>
      <c r="E19" s="46">
        <v>2772343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5631979</v>
      </c>
      <c r="O19" s="47">
        <f t="shared" si="1"/>
        <v>12.7160552084768</v>
      </c>
      <c r="P19" s="9"/>
    </row>
    <row r="20" spans="1:16" ht="15">
      <c r="A20" s="12"/>
      <c r="B20" s="44">
        <v>527</v>
      </c>
      <c r="C20" s="20" t="s">
        <v>33</v>
      </c>
      <c r="D20" s="46">
        <v>691027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691027</v>
      </c>
      <c r="O20" s="47">
        <f t="shared" si="1"/>
        <v>1.560221989916528</v>
      </c>
      <c r="P20" s="9"/>
    </row>
    <row r="21" spans="1:16" ht="15">
      <c r="A21" s="12"/>
      <c r="B21" s="44">
        <v>529</v>
      </c>
      <c r="C21" s="20" t="s">
        <v>34</v>
      </c>
      <c r="D21" s="46">
        <v>71256</v>
      </c>
      <c r="E21" s="46">
        <v>0</v>
      </c>
      <c r="F21" s="46">
        <v>0</v>
      </c>
      <c r="G21" s="46">
        <v>1091681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1162937</v>
      </c>
      <c r="O21" s="47">
        <f t="shared" si="1"/>
        <v>2.625714885652163</v>
      </c>
      <c r="P21" s="9"/>
    </row>
    <row r="22" spans="1:16" ht="15.75">
      <c r="A22" s="28" t="s">
        <v>35</v>
      </c>
      <c r="B22" s="29"/>
      <c r="C22" s="30"/>
      <c r="D22" s="31">
        <f aca="true" t="shared" si="5" ref="D22:M22">SUM(D23:D27)</f>
        <v>712037</v>
      </c>
      <c r="E22" s="31">
        <f t="shared" si="5"/>
        <v>15954856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54014909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aca="true" t="shared" si="6" ref="N22:N27">SUM(D22:M22)</f>
        <v>70681802</v>
      </c>
      <c r="O22" s="43">
        <f t="shared" si="1"/>
        <v>159.5875439994762</v>
      </c>
      <c r="P22" s="10"/>
    </row>
    <row r="23" spans="1:16" ht="15">
      <c r="A23" s="12"/>
      <c r="B23" s="44">
        <v>534</v>
      </c>
      <c r="C23" s="20" t="s">
        <v>123</v>
      </c>
      <c r="D23" s="46">
        <v>0</v>
      </c>
      <c r="E23" s="46">
        <v>13965343</v>
      </c>
      <c r="F23" s="46">
        <v>0</v>
      </c>
      <c r="G23" s="46">
        <v>0</v>
      </c>
      <c r="H23" s="46">
        <v>0</v>
      </c>
      <c r="I23" s="46">
        <v>10825008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24790351</v>
      </c>
      <c r="O23" s="47">
        <f t="shared" si="1"/>
        <v>55.97241608207666</v>
      </c>
      <c r="P23" s="9"/>
    </row>
    <row r="24" spans="1:16" ht="15">
      <c r="A24" s="12"/>
      <c r="B24" s="44">
        <v>536</v>
      </c>
      <c r="C24" s="20" t="s">
        <v>124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43189901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43189901</v>
      </c>
      <c r="O24" s="47">
        <f t="shared" si="1"/>
        <v>97.51548533200271</v>
      </c>
      <c r="P24" s="9"/>
    </row>
    <row r="25" spans="1:16" ht="15">
      <c r="A25" s="12"/>
      <c r="B25" s="44">
        <v>537</v>
      </c>
      <c r="C25" s="20" t="s">
        <v>125</v>
      </c>
      <c r="D25" s="46">
        <v>0</v>
      </c>
      <c r="E25" s="46">
        <v>230118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230118</v>
      </c>
      <c r="O25" s="47">
        <f t="shared" si="1"/>
        <v>0.5195674899470087</v>
      </c>
      <c r="P25" s="9"/>
    </row>
    <row r="26" spans="1:16" ht="15">
      <c r="A26" s="12"/>
      <c r="B26" s="44">
        <v>538</v>
      </c>
      <c r="C26" s="20" t="s">
        <v>126</v>
      </c>
      <c r="D26" s="46">
        <v>549097</v>
      </c>
      <c r="E26" s="46">
        <v>942202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1491299</v>
      </c>
      <c r="O26" s="47">
        <f t="shared" si="1"/>
        <v>3.3671006969923436</v>
      </c>
      <c r="P26" s="9"/>
    </row>
    <row r="27" spans="1:16" ht="15">
      <c r="A27" s="12"/>
      <c r="B27" s="44">
        <v>539</v>
      </c>
      <c r="C27" s="20" t="s">
        <v>40</v>
      </c>
      <c r="D27" s="46">
        <v>162940</v>
      </c>
      <c r="E27" s="46">
        <v>817193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980133</v>
      </c>
      <c r="O27" s="47">
        <f t="shared" si="1"/>
        <v>2.21297439845745</v>
      </c>
      <c r="P27" s="9"/>
    </row>
    <row r="28" spans="1:16" ht="15.75">
      <c r="A28" s="28" t="s">
        <v>41</v>
      </c>
      <c r="B28" s="29"/>
      <c r="C28" s="30"/>
      <c r="D28" s="31">
        <f aca="true" t="shared" si="7" ref="D28:M28">SUM(D29:D31)</f>
        <v>0</v>
      </c>
      <c r="E28" s="31">
        <f t="shared" si="7"/>
        <v>48329515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1142883</v>
      </c>
      <c r="N28" s="31">
        <f aca="true" t="shared" si="8" ref="N28:N35">SUM(D28:M28)</f>
        <v>49472398</v>
      </c>
      <c r="O28" s="43">
        <f t="shared" si="1"/>
        <v>111.70030006570288</v>
      </c>
      <c r="P28" s="10"/>
    </row>
    <row r="29" spans="1:16" ht="15">
      <c r="A29" s="12"/>
      <c r="B29" s="44">
        <v>541</v>
      </c>
      <c r="C29" s="20" t="s">
        <v>127</v>
      </c>
      <c r="D29" s="46">
        <v>0</v>
      </c>
      <c r="E29" s="46">
        <v>41716772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41716772</v>
      </c>
      <c r="O29" s="47">
        <f t="shared" si="1"/>
        <v>94.18940941921821</v>
      </c>
      <c r="P29" s="9"/>
    </row>
    <row r="30" spans="1:16" ht="15">
      <c r="A30" s="12"/>
      <c r="B30" s="44">
        <v>543</v>
      </c>
      <c r="C30" s="20" t="s">
        <v>128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1142883</v>
      </c>
      <c r="N30" s="46">
        <f t="shared" si="8"/>
        <v>1142883</v>
      </c>
      <c r="O30" s="47">
        <f t="shared" si="1"/>
        <v>2.5804363483652177</v>
      </c>
      <c r="P30" s="9"/>
    </row>
    <row r="31" spans="1:16" ht="15">
      <c r="A31" s="12"/>
      <c r="B31" s="44">
        <v>544</v>
      </c>
      <c r="C31" s="20" t="s">
        <v>129</v>
      </c>
      <c r="D31" s="46">
        <v>0</v>
      </c>
      <c r="E31" s="46">
        <v>6612743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6612743</v>
      </c>
      <c r="O31" s="47">
        <f t="shared" si="1"/>
        <v>14.930454298119452</v>
      </c>
      <c r="P31" s="9"/>
    </row>
    <row r="32" spans="1:16" ht="15.75">
      <c r="A32" s="28" t="s">
        <v>45</v>
      </c>
      <c r="B32" s="29"/>
      <c r="C32" s="30"/>
      <c r="D32" s="31">
        <f aca="true" t="shared" si="9" ref="D32:M32">SUM(D33:D34)</f>
        <v>5293499</v>
      </c>
      <c r="E32" s="31">
        <f t="shared" si="9"/>
        <v>2948122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8241621</v>
      </c>
      <c r="O32" s="43">
        <f t="shared" si="1"/>
        <v>18.60818508793122</v>
      </c>
      <c r="P32" s="10"/>
    </row>
    <row r="33" spans="1:16" ht="15">
      <c r="A33" s="13"/>
      <c r="B33" s="45">
        <v>552</v>
      </c>
      <c r="C33" s="21" t="s">
        <v>46</v>
      </c>
      <c r="D33" s="46">
        <v>5114821</v>
      </c>
      <c r="E33" s="46">
        <v>2948122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8062943</v>
      </c>
      <c r="O33" s="47">
        <f t="shared" si="1"/>
        <v>18.204760410292998</v>
      </c>
      <c r="P33" s="9"/>
    </row>
    <row r="34" spans="1:16" ht="15">
      <c r="A34" s="13"/>
      <c r="B34" s="45">
        <v>553</v>
      </c>
      <c r="C34" s="21" t="s">
        <v>130</v>
      </c>
      <c r="D34" s="46">
        <v>178678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178678</v>
      </c>
      <c r="O34" s="47">
        <f t="shared" si="1"/>
        <v>0.40342467763821876</v>
      </c>
      <c r="P34" s="9"/>
    </row>
    <row r="35" spans="1:16" ht="15.75">
      <c r="A35" s="28" t="s">
        <v>50</v>
      </c>
      <c r="B35" s="29"/>
      <c r="C35" s="30"/>
      <c r="D35" s="31">
        <f aca="true" t="shared" si="10" ref="D35:M35">SUM(D36:D38)</f>
        <v>12043616</v>
      </c>
      <c r="E35" s="31">
        <f t="shared" si="10"/>
        <v>7862850</v>
      </c>
      <c r="F35" s="31">
        <f t="shared" si="10"/>
        <v>0</v>
      </c>
      <c r="G35" s="31">
        <f t="shared" si="10"/>
        <v>0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8"/>
        <v>19906466</v>
      </c>
      <c r="O35" s="43">
        <f t="shared" si="1"/>
        <v>44.945430489294495</v>
      </c>
      <c r="P35" s="10"/>
    </row>
    <row r="36" spans="1:16" ht="15">
      <c r="A36" s="12"/>
      <c r="B36" s="44">
        <v>562</v>
      </c>
      <c r="C36" s="20" t="s">
        <v>131</v>
      </c>
      <c r="D36" s="46">
        <v>9142307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11" ref="N36:N42">SUM(D36:M36)</f>
        <v>9142307</v>
      </c>
      <c r="O36" s="47">
        <f t="shared" si="1"/>
        <v>20.641781609065642</v>
      </c>
      <c r="P36" s="9"/>
    </row>
    <row r="37" spans="1:16" ht="15">
      <c r="A37" s="12"/>
      <c r="B37" s="44">
        <v>564</v>
      </c>
      <c r="C37" s="20" t="s">
        <v>132</v>
      </c>
      <c r="D37" s="46">
        <v>2897822</v>
      </c>
      <c r="E37" s="46">
        <v>7829739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10727561</v>
      </c>
      <c r="O37" s="47">
        <f aca="true" t="shared" si="12" ref="O37:O68">(N37/O$72)</f>
        <v>24.221016791487074</v>
      </c>
      <c r="P37" s="9"/>
    </row>
    <row r="38" spans="1:16" ht="15">
      <c r="A38" s="12"/>
      <c r="B38" s="44">
        <v>569</v>
      </c>
      <c r="C38" s="20" t="s">
        <v>53</v>
      </c>
      <c r="D38" s="46">
        <v>3487</v>
      </c>
      <c r="E38" s="46">
        <v>33111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36598</v>
      </c>
      <c r="O38" s="47">
        <f t="shared" si="12"/>
        <v>0.08263208874177867</v>
      </c>
      <c r="P38" s="9"/>
    </row>
    <row r="39" spans="1:16" ht="15.75">
      <c r="A39" s="28" t="s">
        <v>54</v>
      </c>
      <c r="B39" s="29"/>
      <c r="C39" s="30"/>
      <c r="D39" s="31">
        <f aca="true" t="shared" si="13" ref="D39:M39">SUM(D40:D42)</f>
        <v>12757998</v>
      </c>
      <c r="E39" s="31">
        <f t="shared" si="13"/>
        <v>506608</v>
      </c>
      <c r="F39" s="31">
        <f t="shared" si="13"/>
        <v>0</v>
      </c>
      <c r="G39" s="31">
        <f t="shared" si="13"/>
        <v>888989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>SUM(D39:M39)</f>
        <v>14153595</v>
      </c>
      <c r="O39" s="43">
        <f t="shared" si="12"/>
        <v>31.95642160924627</v>
      </c>
      <c r="P39" s="9"/>
    </row>
    <row r="40" spans="1:16" ht="15">
      <c r="A40" s="12"/>
      <c r="B40" s="44">
        <v>571</v>
      </c>
      <c r="C40" s="20" t="s">
        <v>55</v>
      </c>
      <c r="D40" s="46">
        <v>5634737</v>
      </c>
      <c r="E40" s="46">
        <v>180795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5815532</v>
      </c>
      <c r="O40" s="47">
        <f t="shared" si="12"/>
        <v>13.130486810881841</v>
      </c>
      <c r="P40" s="9"/>
    </row>
    <row r="41" spans="1:16" ht="15">
      <c r="A41" s="12"/>
      <c r="B41" s="44">
        <v>572</v>
      </c>
      <c r="C41" s="20" t="s">
        <v>133</v>
      </c>
      <c r="D41" s="46">
        <v>7012257</v>
      </c>
      <c r="E41" s="46">
        <v>325813</v>
      </c>
      <c r="F41" s="46">
        <v>0</v>
      </c>
      <c r="G41" s="46">
        <v>888989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8227059</v>
      </c>
      <c r="O41" s="47">
        <f t="shared" si="12"/>
        <v>18.575306556966197</v>
      </c>
      <c r="P41" s="9"/>
    </row>
    <row r="42" spans="1:16" ht="15">
      <c r="A42" s="12"/>
      <c r="B42" s="44">
        <v>579</v>
      </c>
      <c r="C42" s="20" t="s">
        <v>57</v>
      </c>
      <c r="D42" s="46">
        <v>111004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111004</v>
      </c>
      <c r="O42" s="47">
        <f t="shared" si="12"/>
        <v>0.2506282413982294</v>
      </c>
      <c r="P42" s="9"/>
    </row>
    <row r="43" spans="1:16" ht="15.75">
      <c r="A43" s="28" t="s">
        <v>134</v>
      </c>
      <c r="B43" s="29"/>
      <c r="C43" s="30"/>
      <c r="D43" s="31">
        <f aca="true" t="shared" si="14" ref="D43:M43">SUM(D44:D45)</f>
        <v>17606557</v>
      </c>
      <c r="E43" s="31">
        <f t="shared" si="14"/>
        <v>48002337</v>
      </c>
      <c r="F43" s="31">
        <f t="shared" si="14"/>
        <v>0</v>
      </c>
      <c r="G43" s="31">
        <f t="shared" si="14"/>
        <v>0</v>
      </c>
      <c r="H43" s="31">
        <f t="shared" si="14"/>
        <v>0</v>
      </c>
      <c r="I43" s="31">
        <f t="shared" si="14"/>
        <v>3250000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1000000</v>
      </c>
      <c r="N43" s="31">
        <f>SUM(D43:M43)</f>
        <v>69858894</v>
      </c>
      <c r="O43" s="43">
        <f t="shared" si="12"/>
        <v>157.72955703619076</v>
      </c>
      <c r="P43" s="9"/>
    </row>
    <row r="44" spans="1:16" ht="15">
      <c r="A44" s="12"/>
      <c r="B44" s="44">
        <v>581</v>
      </c>
      <c r="C44" s="20" t="s">
        <v>135</v>
      </c>
      <c r="D44" s="46">
        <v>17606557</v>
      </c>
      <c r="E44" s="46">
        <v>48002337</v>
      </c>
      <c r="F44" s="46">
        <v>0</v>
      </c>
      <c r="G44" s="46">
        <v>0</v>
      </c>
      <c r="H44" s="46">
        <v>0</v>
      </c>
      <c r="I44" s="46">
        <v>3250000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68858894</v>
      </c>
      <c r="O44" s="47">
        <f t="shared" si="12"/>
        <v>155.47172631479128</v>
      </c>
      <c r="P44" s="9"/>
    </row>
    <row r="45" spans="1:16" ht="15">
      <c r="A45" s="12"/>
      <c r="B45" s="44">
        <v>590</v>
      </c>
      <c r="C45" s="20" t="s">
        <v>136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1000000</v>
      </c>
      <c r="N45" s="46">
        <f aca="true" t="shared" si="15" ref="N45:N50">SUM(D45:M45)</f>
        <v>1000000</v>
      </c>
      <c r="O45" s="47">
        <f t="shared" si="12"/>
        <v>2.2578307213994937</v>
      </c>
      <c r="P45" s="9"/>
    </row>
    <row r="46" spans="1:16" ht="15.75">
      <c r="A46" s="28" t="s">
        <v>60</v>
      </c>
      <c r="B46" s="29"/>
      <c r="C46" s="30"/>
      <c r="D46" s="31">
        <f aca="true" t="shared" si="16" ref="D46:M46">SUM(D47:D69)</f>
        <v>17138528</v>
      </c>
      <c r="E46" s="31">
        <f t="shared" si="16"/>
        <v>1127388</v>
      </c>
      <c r="F46" s="31">
        <f t="shared" si="16"/>
        <v>0</v>
      </c>
      <c r="G46" s="31">
        <f t="shared" si="16"/>
        <v>0</v>
      </c>
      <c r="H46" s="31">
        <f t="shared" si="16"/>
        <v>0</v>
      </c>
      <c r="I46" s="31">
        <f t="shared" si="16"/>
        <v>0</v>
      </c>
      <c r="J46" s="31">
        <f t="shared" si="16"/>
        <v>0</v>
      </c>
      <c r="K46" s="31">
        <f t="shared" si="16"/>
        <v>0</v>
      </c>
      <c r="L46" s="31">
        <f t="shared" si="16"/>
        <v>0</v>
      </c>
      <c r="M46" s="31">
        <f t="shared" si="16"/>
        <v>145452</v>
      </c>
      <c r="N46" s="31">
        <f>SUM(D46:M46)</f>
        <v>18411368</v>
      </c>
      <c r="O46" s="43">
        <f t="shared" si="12"/>
        <v>41.56975229339155</v>
      </c>
      <c r="P46" s="9"/>
    </row>
    <row r="47" spans="1:16" ht="15">
      <c r="A47" s="12"/>
      <c r="B47" s="44">
        <v>602</v>
      </c>
      <c r="C47" s="20" t="s">
        <v>137</v>
      </c>
      <c r="D47" s="46">
        <v>43888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43888</v>
      </c>
      <c r="O47" s="47">
        <f t="shared" si="12"/>
        <v>0.09909167470078098</v>
      </c>
      <c r="P47" s="9"/>
    </row>
    <row r="48" spans="1:16" ht="15">
      <c r="A48" s="12"/>
      <c r="B48" s="44">
        <v>603</v>
      </c>
      <c r="C48" s="20" t="s">
        <v>138</v>
      </c>
      <c r="D48" s="46">
        <v>21820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21820</v>
      </c>
      <c r="O48" s="47">
        <f t="shared" si="12"/>
        <v>0.04926586634093696</v>
      </c>
      <c r="P48" s="9"/>
    </row>
    <row r="49" spans="1:16" ht="15">
      <c r="A49" s="12"/>
      <c r="B49" s="44">
        <v>604</v>
      </c>
      <c r="C49" s="20" t="s">
        <v>139</v>
      </c>
      <c r="D49" s="46">
        <v>1557948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1557948</v>
      </c>
      <c r="O49" s="47">
        <f t="shared" si="12"/>
        <v>3.5175828567428984</v>
      </c>
      <c r="P49" s="9"/>
    </row>
    <row r="50" spans="1:16" ht="15">
      <c r="A50" s="12"/>
      <c r="B50" s="44">
        <v>608</v>
      </c>
      <c r="C50" s="20" t="s">
        <v>140</v>
      </c>
      <c r="D50" s="46">
        <v>220348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220348</v>
      </c>
      <c r="O50" s="47">
        <f t="shared" si="12"/>
        <v>0.49750848379893564</v>
      </c>
      <c r="P50" s="9"/>
    </row>
    <row r="51" spans="1:16" ht="15">
      <c r="A51" s="12"/>
      <c r="B51" s="44">
        <v>614</v>
      </c>
      <c r="C51" s="20" t="s">
        <v>141</v>
      </c>
      <c r="D51" s="46">
        <v>889598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aca="true" t="shared" si="17" ref="N51:N60">SUM(D51:M51)</f>
        <v>889598</v>
      </c>
      <c r="O51" s="47">
        <f t="shared" si="12"/>
        <v>2.008561694095547</v>
      </c>
      <c r="P51" s="9"/>
    </row>
    <row r="52" spans="1:16" ht="15">
      <c r="A52" s="12"/>
      <c r="B52" s="44">
        <v>622</v>
      </c>
      <c r="C52" s="20" t="s">
        <v>67</v>
      </c>
      <c r="D52" s="46">
        <v>5400</v>
      </c>
      <c r="E52" s="46">
        <v>30324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7"/>
        <v>35724</v>
      </c>
      <c r="O52" s="47">
        <f t="shared" si="12"/>
        <v>0.08065874469127551</v>
      </c>
      <c r="P52" s="9"/>
    </row>
    <row r="53" spans="1:16" ht="15">
      <c r="A53" s="12"/>
      <c r="B53" s="44">
        <v>631</v>
      </c>
      <c r="C53" s="20" t="s">
        <v>68</v>
      </c>
      <c r="D53" s="46">
        <v>182317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7"/>
        <v>182317</v>
      </c>
      <c r="O53" s="47">
        <f t="shared" si="12"/>
        <v>0.4116409236333915</v>
      </c>
      <c r="P53" s="9"/>
    </row>
    <row r="54" spans="1:16" ht="15">
      <c r="A54" s="12"/>
      <c r="B54" s="44">
        <v>634</v>
      </c>
      <c r="C54" s="20" t="s">
        <v>143</v>
      </c>
      <c r="D54" s="46">
        <v>858511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858511</v>
      </c>
      <c r="O54" s="47">
        <f t="shared" si="12"/>
        <v>1.9383725104594007</v>
      </c>
      <c r="P54" s="9"/>
    </row>
    <row r="55" spans="1:16" ht="15">
      <c r="A55" s="12"/>
      <c r="B55" s="44">
        <v>654</v>
      </c>
      <c r="C55" s="20" t="s">
        <v>145</v>
      </c>
      <c r="D55" s="46">
        <v>809053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809053</v>
      </c>
      <c r="O55" s="47">
        <f t="shared" si="12"/>
        <v>1.8267047186404246</v>
      </c>
      <c r="P55" s="9"/>
    </row>
    <row r="56" spans="1:16" ht="15">
      <c r="A56" s="12"/>
      <c r="B56" s="44">
        <v>674</v>
      </c>
      <c r="C56" s="20" t="s">
        <v>146</v>
      </c>
      <c r="D56" s="46">
        <v>332838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332838</v>
      </c>
      <c r="O56" s="47">
        <f t="shared" si="12"/>
        <v>0.7514918616491647</v>
      </c>
      <c r="P56" s="9"/>
    </row>
    <row r="57" spans="1:16" ht="15">
      <c r="A57" s="12"/>
      <c r="B57" s="44">
        <v>682</v>
      </c>
      <c r="C57" s="20" t="s">
        <v>147</v>
      </c>
      <c r="D57" s="46">
        <v>0</v>
      </c>
      <c r="E57" s="46">
        <v>192673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192673</v>
      </c>
      <c r="O57" s="47">
        <f t="shared" si="12"/>
        <v>0.43502301858420467</v>
      </c>
      <c r="P57" s="9"/>
    </row>
    <row r="58" spans="1:16" ht="15">
      <c r="A58" s="12"/>
      <c r="B58" s="44">
        <v>685</v>
      </c>
      <c r="C58" s="20" t="s">
        <v>74</v>
      </c>
      <c r="D58" s="46">
        <v>98977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98977</v>
      </c>
      <c r="O58" s="47">
        <f t="shared" si="12"/>
        <v>0.2234733113119577</v>
      </c>
      <c r="P58" s="9"/>
    </row>
    <row r="59" spans="1:16" ht="15">
      <c r="A59" s="12"/>
      <c r="B59" s="44">
        <v>689</v>
      </c>
      <c r="C59" s="20" t="s">
        <v>111</v>
      </c>
      <c r="D59" s="46">
        <v>436440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436440</v>
      </c>
      <c r="O59" s="47">
        <f t="shared" si="12"/>
        <v>0.9854076400475951</v>
      </c>
      <c r="P59" s="9"/>
    </row>
    <row r="60" spans="1:16" ht="15">
      <c r="A60" s="12"/>
      <c r="B60" s="44">
        <v>691</v>
      </c>
      <c r="C60" s="20" t="s">
        <v>92</v>
      </c>
      <c r="D60" s="46">
        <v>230650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230650</v>
      </c>
      <c r="O60" s="47">
        <f t="shared" si="12"/>
        <v>0.5207686558907932</v>
      </c>
      <c r="P60" s="9"/>
    </row>
    <row r="61" spans="1:16" ht="15">
      <c r="A61" s="12"/>
      <c r="B61" s="44">
        <v>711</v>
      </c>
      <c r="C61" s="20" t="s">
        <v>112</v>
      </c>
      <c r="D61" s="46">
        <v>4626036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aca="true" t="shared" si="18" ref="N61:N69">SUM(D61:M61)</f>
        <v>4626036</v>
      </c>
      <c r="O61" s="47">
        <f t="shared" si="12"/>
        <v>10.444806199100029</v>
      </c>
      <c r="P61" s="9"/>
    </row>
    <row r="62" spans="1:16" ht="15">
      <c r="A62" s="12"/>
      <c r="B62" s="44">
        <v>713</v>
      </c>
      <c r="C62" s="20" t="s">
        <v>148</v>
      </c>
      <c r="D62" s="46">
        <v>1320466</v>
      </c>
      <c r="E62" s="46">
        <v>904391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8"/>
        <v>2224857</v>
      </c>
      <c r="O62" s="47">
        <f t="shared" si="12"/>
        <v>5.023350485320713</v>
      </c>
      <c r="P62" s="9"/>
    </row>
    <row r="63" spans="1:16" ht="15">
      <c r="A63" s="12"/>
      <c r="B63" s="44">
        <v>714</v>
      </c>
      <c r="C63" s="20" t="s">
        <v>114</v>
      </c>
      <c r="D63" s="46">
        <v>110303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145452</v>
      </c>
      <c r="N63" s="46">
        <f t="shared" si="18"/>
        <v>255755</v>
      </c>
      <c r="O63" s="47">
        <f t="shared" si="12"/>
        <v>0.5774514961515276</v>
      </c>
      <c r="P63" s="9"/>
    </row>
    <row r="64" spans="1:16" ht="15">
      <c r="A64" s="12"/>
      <c r="B64" s="44">
        <v>715</v>
      </c>
      <c r="C64" s="20" t="s">
        <v>115</v>
      </c>
      <c r="D64" s="46">
        <v>330808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8"/>
        <v>330808</v>
      </c>
      <c r="O64" s="47">
        <f t="shared" si="12"/>
        <v>0.7469084652847238</v>
      </c>
      <c r="P64" s="9"/>
    </row>
    <row r="65" spans="1:16" ht="15">
      <c r="A65" s="12"/>
      <c r="B65" s="44">
        <v>724</v>
      </c>
      <c r="C65" s="20" t="s">
        <v>149</v>
      </c>
      <c r="D65" s="46">
        <v>1606642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1606642</v>
      </c>
      <c r="O65" s="47">
        <f t="shared" si="12"/>
        <v>3.6275256658907256</v>
      </c>
      <c r="P65" s="9"/>
    </row>
    <row r="66" spans="1:16" ht="15">
      <c r="A66" s="12"/>
      <c r="B66" s="44">
        <v>741</v>
      </c>
      <c r="C66" s="20" t="s">
        <v>93</v>
      </c>
      <c r="D66" s="46">
        <v>2052411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2052411</v>
      </c>
      <c r="O66" s="47">
        <f t="shared" si="12"/>
        <v>4.633996608738256</v>
      </c>
      <c r="P66" s="9"/>
    </row>
    <row r="67" spans="1:16" ht="15">
      <c r="A67" s="12"/>
      <c r="B67" s="44">
        <v>744</v>
      </c>
      <c r="C67" s="20" t="s">
        <v>150</v>
      </c>
      <c r="D67" s="46">
        <v>475993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475993</v>
      </c>
      <c r="O67" s="47">
        <f t="shared" si="12"/>
        <v>1.0747116185711092</v>
      </c>
      <c r="P67" s="9"/>
    </row>
    <row r="68" spans="1:16" ht="15">
      <c r="A68" s="12"/>
      <c r="B68" s="44">
        <v>759</v>
      </c>
      <c r="C68" s="20" t="s">
        <v>84</v>
      </c>
      <c r="D68" s="46">
        <v>45860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45860</v>
      </c>
      <c r="O68" s="47">
        <f t="shared" si="12"/>
        <v>0.10354411688338079</v>
      </c>
      <c r="P68" s="9"/>
    </row>
    <row r="69" spans="1:16" ht="15.75" thickBot="1">
      <c r="A69" s="12"/>
      <c r="B69" s="44">
        <v>764</v>
      </c>
      <c r="C69" s="20" t="s">
        <v>151</v>
      </c>
      <c r="D69" s="46">
        <v>882221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882221</v>
      </c>
      <c r="O69" s="47">
        <f>(N69/O$72)</f>
        <v>1.9919056768637828</v>
      </c>
      <c r="P69" s="9"/>
    </row>
    <row r="70" spans="1:119" ht="16.5" thickBot="1">
      <c r="A70" s="14" t="s">
        <v>10</v>
      </c>
      <c r="B70" s="23"/>
      <c r="C70" s="22"/>
      <c r="D70" s="15">
        <f aca="true" t="shared" si="19" ref="D70:M70">SUM(D5,D14,D22,D28,D32,D35,D39,D43,D46)</f>
        <v>212404719</v>
      </c>
      <c r="E70" s="15">
        <f t="shared" si="19"/>
        <v>190770628</v>
      </c>
      <c r="F70" s="15">
        <f t="shared" si="19"/>
        <v>39882738</v>
      </c>
      <c r="G70" s="15">
        <f t="shared" si="19"/>
        <v>10115319</v>
      </c>
      <c r="H70" s="15">
        <f t="shared" si="19"/>
        <v>0</v>
      </c>
      <c r="I70" s="15">
        <f t="shared" si="19"/>
        <v>58285463</v>
      </c>
      <c r="J70" s="15">
        <f t="shared" si="19"/>
        <v>20300904</v>
      </c>
      <c r="K70" s="15">
        <f t="shared" si="19"/>
        <v>0</v>
      </c>
      <c r="L70" s="15">
        <f t="shared" si="19"/>
        <v>0</v>
      </c>
      <c r="M70" s="15">
        <f t="shared" si="19"/>
        <v>2288335</v>
      </c>
      <c r="N70" s="15">
        <f>SUM(D70:M70)</f>
        <v>534048106</v>
      </c>
      <c r="O70" s="37">
        <f>(N70/O$72)</f>
        <v>1205.7902204320133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5" ht="15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5" ht="15">
      <c r="A72" s="38"/>
      <c r="B72" s="39"/>
      <c r="C72" s="39"/>
      <c r="D72" s="40"/>
      <c r="E72" s="40"/>
      <c r="F72" s="40"/>
      <c r="G72" s="40"/>
      <c r="H72" s="40"/>
      <c r="I72" s="40"/>
      <c r="J72" s="40"/>
      <c r="K72" s="40"/>
      <c r="L72" s="48" t="s">
        <v>158</v>
      </c>
      <c r="M72" s="48"/>
      <c r="N72" s="48"/>
      <c r="O72" s="41">
        <v>442903</v>
      </c>
    </row>
    <row r="73" spans="1:15" ht="15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5" ht="15.75" customHeight="1" thickBot="1">
      <c r="A74" s="52" t="s">
        <v>95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sheetProtection/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36131861</v>
      </c>
      <c r="E5" s="26">
        <f t="shared" si="0"/>
        <v>1706318</v>
      </c>
      <c r="F5" s="26">
        <f t="shared" si="0"/>
        <v>9169235</v>
      </c>
      <c r="G5" s="26">
        <f t="shared" si="0"/>
        <v>406885</v>
      </c>
      <c r="H5" s="26">
        <f t="shared" si="0"/>
        <v>0</v>
      </c>
      <c r="I5" s="26">
        <f t="shared" si="0"/>
        <v>4845201</v>
      </c>
      <c r="J5" s="26">
        <f t="shared" si="0"/>
        <v>23406117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75665617</v>
      </c>
      <c r="O5" s="32">
        <f aca="true" t="shared" si="1" ref="O5:O36">(N5/O$73)</f>
        <v>173.113796827169</v>
      </c>
      <c r="P5" s="6"/>
    </row>
    <row r="6" spans="1:16" ht="15">
      <c r="A6" s="12"/>
      <c r="B6" s="44">
        <v>511</v>
      </c>
      <c r="C6" s="20" t="s">
        <v>20</v>
      </c>
      <c r="D6" s="46">
        <v>469221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469221</v>
      </c>
      <c r="O6" s="47">
        <f t="shared" si="1"/>
        <v>1.0735210004438487</v>
      </c>
      <c r="P6" s="9"/>
    </row>
    <row r="7" spans="1:16" ht="15">
      <c r="A7" s="12"/>
      <c r="B7" s="44">
        <v>512</v>
      </c>
      <c r="C7" s="20" t="s">
        <v>21</v>
      </c>
      <c r="D7" s="46">
        <v>473239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473239</v>
      </c>
      <c r="O7" s="47">
        <f t="shared" si="1"/>
        <v>1.082713699363512</v>
      </c>
      <c r="P7" s="9"/>
    </row>
    <row r="8" spans="1:16" ht="15">
      <c r="A8" s="12"/>
      <c r="B8" s="44">
        <v>513</v>
      </c>
      <c r="C8" s="20" t="s">
        <v>22</v>
      </c>
      <c r="D8" s="46">
        <v>2794140</v>
      </c>
      <c r="E8" s="46">
        <v>54775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2848915</v>
      </c>
      <c r="O8" s="47">
        <f t="shared" si="1"/>
        <v>6.517973579570153</v>
      </c>
      <c r="P8" s="9"/>
    </row>
    <row r="9" spans="1:16" ht="15">
      <c r="A9" s="12"/>
      <c r="B9" s="44">
        <v>514</v>
      </c>
      <c r="C9" s="20" t="s">
        <v>23</v>
      </c>
      <c r="D9" s="46">
        <v>808874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808874</v>
      </c>
      <c r="O9" s="47">
        <f t="shared" si="1"/>
        <v>1.850606059219467</v>
      </c>
      <c r="P9" s="9"/>
    </row>
    <row r="10" spans="1:16" ht="15">
      <c r="A10" s="12"/>
      <c r="B10" s="44">
        <v>515</v>
      </c>
      <c r="C10" s="20" t="s">
        <v>24</v>
      </c>
      <c r="D10" s="46">
        <v>2406547</v>
      </c>
      <c r="E10" s="46">
        <v>248783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2655330</v>
      </c>
      <c r="O10" s="47">
        <f t="shared" si="1"/>
        <v>6.0750744704703425</v>
      </c>
      <c r="P10" s="9"/>
    </row>
    <row r="11" spans="1:16" ht="15">
      <c r="A11" s="12"/>
      <c r="B11" s="44">
        <v>516</v>
      </c>
      <c r="C11" s="20" t="s">
        <v>88</v>
      </c>
      <c r="D11" s="46">
        <v>3970503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3970503</v>
      </c>
      <c r="O11" s="47">
        <f t="shared" si="1"/>
        <v>9.084031517824867</v>
      </c>
      <c r="P11" s="9"/>
    </row>
    <row r="12" spans="1:16" ht="15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9169235</v>
      </c>
      <c r="G12" s="46">
        <v>0</v>
      </c>
      <c r="H12" s="46">
        <v>0</v>
      </c>
      <c r="I12" s="46">
        <v>4845201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14014436</v>
      </c>
      <c r="O12" s="47">
        <f t="shared" si="1"/>
        <v>32.063337649798896</v>
      </c>
      <c r="P12" s="9"/>
    </row>
    <row r="13" spans="1:16" ht="15">
      <c r="A13" s="12"/>
      <c r="B13" s="44">
        <v>519</v>
      </c>
      <c r="C13" s="20" t="s">
        <v>121</v>
      </c>
      <c r="D13" s="46">
        <v>25209337</v>
      </c>
      <c r="E13" s="46">
        <v>1402760</v>
      </c>
      <c r="F13" s="46">
        <v>0</v>
      </c>
      <c r="G13" s="46">
        <v>406885</v>
      </c>
      <c r="H13" s="46">
        <v>0</v>
      </c>
      <c r="I13" s="46">
        <v>0</v>
      </c>
      <c r="J13" s="46">
        <v>23406117</v>
      </c>
      <c r="K13" s="46">
        <v>0</v>
      </c>
      <c r="L13" s="46">
        <v>0</v>
      </c>
      <c r="M13" s="46">
        <v>0</v>
      </c>
      <c r="N13" s="46">
        <f t="shared" si="2"/>
        <v>50425099</v>
      </c>
      <c r="O13" s="47">
        <f t="shared" si="1"/>
        <v>115.36653885047794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SUM(D15:D21)</f>
        <v>113573924</v>
      </c>
      <c r="E14" s="31">
        <f t="shared" si="3"/>
        <v>52395075</v>
      </c>
      <c r="F14" s="31">
        <f t="shared" si="3"/>
        <v>0</v>
      </c>
      <c r="G14" s="31">
        <f t="shared" si="3"/>
        <v>2759519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168728518</v>
      </c>
      <c r="O14" s="43">
        <f t="shared" si="1"/>
        <v>386.0304791276774</v>
      </c>
      <c r="P14" s="10"/>
    </row>
    <row r="15" spans="1:16" ht="15">
      <c r="A15" s="12"/>
      <c r="B15" s="44">
        <v>521</v>
      </c>
      <c r="C15" s="20" t="s">
        <v>28</v>
      </c>
      <c r="D15" s="46">
        <v>73908543</v>
      </c>
      <c r="E15" s="46">
        <v>701459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74610002</v>
      </c>
      <c r="O15" s="47">
        <f t="shared" si="1"/>
        <v>170.69867714820424</v>
      </c>
      <c r="P15" s="9"/>
    </row>
    <row r="16" spans="1:16" ht="15">
      <c r="A16" s="12"/>
      <c r="B16" s="44">
        <v>522</v>
      </c>
      <c r="C16" s="20" t="s">
        <v>29</v>
      </c>
      <c r="D16" s="46">
        <v>463323</v>
      </c>
      <c r="E16" s="46">
        <v>46218508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1">SUM(D16:M16)</f>
        <v>46681831</v>
      </c>
      <c r="O16" s="47">
        <f t="shared" si="1"/>
        <v>106.80239357929561</v>
      </c>
      <c r="P16" s="9"/>
    </row>
    <row r="17" spans="1:16" ht="15">
      <c r="A17" s="12"/>
      <c r="B17" s="44">
        <v>523</v>
      </c>
      <c r="C17" s="20" t="s">
        <v>122</v>
      </c>
      <c r="D17" s="46">
        <v>35481767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35481767</v>
      </c>
      <c r="O17" s="47">
        <f t="shared" si="1"/>
        <v>81.17799929533318</v>
      </c>
      <c r="P17" s="9"/>
    </row>
    <row r="18" spans="1:16" ht="15">
      <c r="A18" s="12"/>
      <c r="B18" s="44">
        <v>524</v>
      </c>
      <c r="C18" s="20" t="s">
        <v>31</v>
      </c>
      <c r="D18" s="46">
        <v>0</v>
      </c>
      <c r="E18" s="46">
        <v>2261683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2261683</v>
      </c>
      <c r="O18" s="47">
        <f t="shared" si="1"/>
        <v>5.174457658218291</v>
      </c>
      <c r="P18" s="9"/>
    </row>
    <row r="19" spans="1:16" ht="15">
      <c r="A19" s="12"/>
      <c r="B19" s="44">
        <v>525</v>
      </c>
      <c r="C19" s="20" t="s">
        <v>32</v>
      </c>
      <c r="D19" s="46">
        <v>2756757</v>
      </c>
      <c r="E19" s="46">
        <v>3210849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5967606</v>
      </c>
      <c r="O19" s="47">
        <f t="shared" si="1"/>
        <v>13.65316207794347</v>
      </c>
      <c r="P19" s="9"/>
    </row>
    <row r="20" spans="1:16" ht="15">
      <c r="A20" s="12"/>
      <c r="B20" s="44">
        <v>527</v>
      </c>
      <c r="C20" s="20" t="s">
        <v>33</v>
      </c>
      <c r="D20" s="46">
        <v>576000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576000</v>
      </c>
      <c r="O20" s="47">
        <f t="shared" si="1"/>
        <v>1.3178184613554311</v>
      </c>
      <c r="P20" s="9"/>
    </row>
    <row r="21" spans="1:16" ht="15">
      <c r="A21" s="12"/>
      <c r="B21" s="44">
        <v>529</v>
      </c>
      <c r="C21" s="20" t="s">
        <v>34</v>
      </c>
      <c r="D21" s="46">
        <v>387534</v>
      </c>
      <c r="E21" s="46">
        <v>2576</v>
      </c>
      <c r="F21" s="46">
        <v>0</v>
      </c>
      <c r="G21" s="46">
        <v>2759519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3149629</v>
      </c>
      <c r="O21" s="47">
        <f t="shared" si="1"/>
        <v>7.2059709073271625</v>
      </c>
      <c r="P21" s="9"/>
    </row>
    <row r="22" spans="1:16" ht="15.75">
      <c r="A22" s="28" t="s">
        <v>35</v>
      </c>
      <c r="B22" s="29"/>
      <c r="C22" s="30"/>
      <c r="D22" s="31">
        <f aca="true" t="shared" si="5" ref="D22:M22">SUM(D23:D27)</f>
        <v>1665688</v>
      </c>
      <c r="E22" s="31">
        <f t="shared" si="5"/>
        <v>16095409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51797799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aca="true" t="shared" si="6" ref="N22:N27">SUM(D22:M22)</f>
        <v>69558896</v>
      </c>
      <c r="O22" s="43">
        <f t="shared" si="1"/>
        <v>159.1423564241362</v>
      </c>
      <c r="P22" s="10"/>
    </row>
    <row r="23" spans="1:16" ht="15">
      <c r="A23" s="12"/>
      <c r="B23" s="44">
        <v>534</v>
      </c>
      <c r="C23" s="20" t="s">
        <v>123</v>
      </c>
      <c r="D23" s="46">
        <v>0</v>
      </c>
      <c r="E23" s="46">
        <v>14199186</v>
      </c>
      <c r="F23" s="46">
        <v>0</v>
      </c>
      <c r="G23" s="46">
        <v>0</v>
      </c>
      <c r="H23" s="46">
        <v>0</v>
      </c>
      <c r="I23" s="46">
        <v>11258083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25457269</v>
      </c>
      <c r="O23" s="47">
        <f t="shared" si="1"/>
        <v>58.243158097033536</v>
      </c>
      <c r="P23" s="9"/>
    </row>
    <row r="24" spans="1:16" ht="15">
      <c r="A24" s="12"/>
      <c r="B24" s="44">
        <v>536</v>
      </c>
      <c r="C24" s="20" t="s">
        <v>124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40539716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40539716</v>
      </c>
      <c r="O24" s="47">
        <f t="shared" si="1"/>
        <v>92.74997597726764</v>
      </c>
      <c r="P24" s="9"/>
    </row>
    <row r="25" spans="1:16" ht="15">
      <c r="A25" s="12"/>
      <c r="B25" s="44">
        <v>537</v>
      </c>
      <c r="C25" s="20" t="s">
        <v>125</v>
      </c>
      <c r="D25" s="46">
        <v>0</v>
      </c>
      <c r="E25" s="46">
        <v>49846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49846</v>
      </c>
      <c r="O25" s="47">
        <f t="shared" si="1"/>
        <v>0.1140416302512549</v>
      </c>
      <c r="P25" s="9"/>
    </row>
    <row r="26" spans="1:16" ht="15">
      <c r="A26" s="12"/>
      <c r="B26" s="44">
        <v>538</v>
      </c>
      <c r="C26" s="20" t="s">
        <v>126</v>
      </c>
      <c r="D26" s="46">
        <v>1665688</v>
      </c>
      <c r="E26" s="46">
        <v>756790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2422478</v>
      </c>
      <c r="O26" s="47">
        <f t="shared" si="1"/>
        <v>5.542337205950316</v>
      </c>
      <c r="P26" s="9"/>
    </row>
    <row r="27" spans="1:16" ht="15">
      <c r="A27" s="12"/>
      <c r="B27" s="44">
        <v>539</v>
      </c>
      <c r="C27" s="20" t="s">
        <v>40</v>
      </c>
      <c r="D27" s="46">
        <v>0</v>
      </c>
      <c r="E27" s="46">
        <v>1089587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1089587</v>
      </c>
      <c r="O27" s="47">
        <f t="shared" si="1"/>
        <v>2.492843513633473</v>
      </c>
      <c r="P27" s="9"/>
    </row>
    <row r="28" spans="1:16" ht="15.75">
      <c r="A28" s="28" t="s">
        <v>41</v>
      </c>
      <c r="B28" s="29"/>
      <c r="C28" s="30"/>
      <c r="D28" s="31">
        <f aca="true" t="shared" si="7" ref="D28:M28">SUM(D29:D31)</f>
        <v>0</v>
      </c>
      <c r="E28" s="31">
        <f t="shared" si="7"/>
        <v>47616789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1134437</v>
      </c>
      <c r="N28" s="31">
        <f aca="true" t="shared" si="8" ref="N28:N35">SUM(D28:M28)</f>
        <v>48751226</v>
      </c>
      <c r="O28" s="43">
        <f t="shared" si="1"/>
        <v>111.53691950783141</v>
      </c>
      <c r="P28" s="10"/>
    </row>
    <row r="29" spans="1:16" ht="15">
      <c r="A29" s="12"/>
      <c r="B29" s="44">
        <v>541</v>
      </c>
      <c r="C29" s="20" t="s">
        <v>127</v>
      </c>
      <c r="D29" s="46">
        <v>0</v>
      </c>
      <c r="E29" s="46">
        <v>41470368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41470368</v>
      </c>
      <c r="O29" s="47">
        <f t="shared" si="1"/>
        <v>94.8791953986172</v>
      </c>
      <c r="P29" s="9"/>
    </row>
    <row r="30" spans="1:16" ht="15">
      <c r="A30" s="12"/>
      <c r="B30" s="44">
        <v>543</v>
      </c>
      <c r="C30" s="20" t="s">
        <v>128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1134437</v>
      </c>
      <c r="N30" s="46">
        <f t="shared" si="8"/>
        <v>1134437</v>
      </c>
      <c r="O30" s="47">
        <f t="shared" si="1"/>
        <v>2.5954548990358877</v>
      </c>
      <c r="P30" s="9"/>
    </row>
    <row r="31" spans="1:16" ht="15">
      <c r="A31" s="12"/>
      <c r="B31" s="44">
        <v>544</v>
      </c>
      <c r="C31" s="20" t="s">
        <v>129</v>
      </c>
      <c r="D31" s="46">
        <v>0</v>
      </c>
      <c r="E31" s="46">
        <v>6146421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6146421</v>
      </c>
      <c r="O31" s="47">
        <f t="shared" si="1"/>
        <v>14.062269210178318</v>
      </c>
      <c r="P31" s="9"/>
    </row>
    <row r="32" spans="1:16" ht="15.75">
      <c r="A32" s="28" t="s">
        <v>45</v>
      </c>
      <c r="B32" s="29"/>
      <c r="C32" s="30"/>
      <c r="D32" s="31">
        <f aca="true" t="shared" si="9" ref="D32:M32">SUM(D33:D34)</f>
        <v>5148918</v>
      </c>
      <c r="E32" s="31">
        <f t="shared" si="9"/>
        <v>3330287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8479205</v>
      </c>
      <c r="O32" s="43">
        <f t="shared" si="1"/>
        <v>19.39939737259944</v>
      </c>
      <c r="P32" s="10"/>
    </row>
    <row r="33" spans="1:16" ht="15">
      <c r="A33" s="13"/>
      <c r="B33" s="45">
        <v>552</v>
      </c>
      <c r="C33" s="21" t="s">
        <v>46</v>
      </c>
      <c r="D33" s="46">
        <v>4954239</v>
      </c>
      <c r="E33" s="46">
        <v>3330287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8284526</v>
      </c>
      <c r="O33" s="47">
        <f t="shared" si="1"/>
        <v>18.953995323574766</v>
      </c>
      <c r="P33" s="9"/>
    </row>
    <row r="34" spans="1:16" ht="15">
      <c r="A34" s="13"/>
      <c r="B34" s="45">
        <v>553</v>
      </c>
      <c r="C34" s="21" t="s">
        <v>130</v>
      </c>
      <c r="D34" s="46">
        <v>194679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194679</v>
      </c>
      <c r="O34" s="47">
        <f t="shared" si="1"/>
        <v>0.44540204902467706</v>
      </c>
      <c r="P34" s="9"/>
    </row>
    <row r="35" spans="1:16" ht="15.75">
      <c r="A35" s="28" t="s">
        <v>50</v>
      </c>
      <c r="B35" s="29"/>
      <c r="C35" s="30"/>
      <c r="D35" s="31">
        <f aca="true" t="shared" si="10" ref="D35:M35">SUM(D36:D38)</f>
        <v>11339723</v>
      </c>
      <c r="E35" s="31">
        <f t="shared" si="10"/>
        <v>10134455</v>
      </c>
      <c r="F35" s="31">
        <f t="shared" si="10"/>
        <v>0</v>
      </c>
      <c r="G35" s="31">
        <f t="shared" si="10"/>
        <v>0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8"/>
        <v>21474178</v>
      </c>
      <c r="O35" s="43">
        <f t="shared" si="1"/>
        <v>49.130326754917796</v>
      </c>
      <c r="P35" s="10"/>
    </row>
    <row r="36" spans="1:16" ht="15">
      <c r="A36" s="12"/>
      <c r="B36" s="44">
        <v>562</v>
      </c>
      <c r="C36" s="20" t="s">
        <v>131</v>
      </c>
      <c r="D36" s="46">
        <v>8334720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11" ref="N36:N42">SUM(D36:M36)</f>
        <v>8334720</v>
      </c>
      <c r="O36" s="47">
        <f t="shared" si="1"/>
        <v>19.06883313581309</v>
      </c>
      <c r="P36" s="9"/>
    </row>
    <row r="37" spans="1:16" ht="15">
      <c r="A37" s="12"/>
      <c r="B37" s="44">
        <v>564</v>
      </c>
      <c r="C37" s="20" t="s">
        <v>132</v>
      </c>
      <c r="D37" s="46">
        <v>3005003</v>
      </c>
      <c r="E37" s="46">
        <v>9727135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12732138</v>
      </c>
      <c r="O37" s="47">
        <f aca="true" t="shared" si="12" ref="O37:O68">(N37/O$73)</f>
        <v>29.129594633550376</v>
      </c>
      <c r="P37" s="9"/>
    </row>
    <row r="38" spans="1:16" ht="15">
      <c r="A38" s="12"/>
      <c r="B38" s="44">
        <v>569</v>
      </c>
      <c r="C38" s="20" t="s">
        <v>53</v>
      </c>
      <c r="D38" s="46">
        <v>0</v>
      </c>
      <c r="E38" s="46">
        <v>407320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407320</v>
      </c>
      <c r="O38" s="47">
        <f t="shared" si="12"/>
        <v>0.9318989855543303</v>
      </c>
      <c r="P38" s="9"/>
    </row>
    <row r="39" spans="1:16" ht="15.75">
      <c r="A39" s="28" t="s">
        <v>54</v>
      </c>
      <c r="B39" s="29"/>
      <c r="C39" s="30"/>
      <c r="D39" s="31">
        <f aca="true" t="shared" si="13" ref="D39:M39">SUM(D40:D42)</f>
        <v>12637581</v>
      </c>
      <c r="E39" s="31">
        <f t="shared" si="13"/>
        <v>308945</v>
      </c>
      <c r="F39" s="31">
        <f t="shared" si="13"/>
        <v>0</v>
      </c>
      <c r="G39" s="31">
        <f t="shared" si="13"/>
        <v>1425981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>SUM(D39:M39)</f>
        <v>14372507</v>
      </c>
      <c r="O39" s="43">
        <f t="shared" si="12"/>
        <v>32.88256086902806</v>
      </c>
      <c r="P39" s="9"/>
    </row>
    <row r="40" spans="1:16" ht="15">
      <c r="A40" s="12"/>
      <c r="B40" s="44">
        <v>571</v>
      </c>
      <c r="C40" s="20" t="s">
        <v>55</v>
      </c>
      <c r="D40" s="46">
        <v>5609203</v>
      </c>
      <c r="E40" s="46">
        <v>87764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5696967</v>
      </c>
      <c r="O40" s="47">
        <f t="shared" si="12"/>
        <v>13.033972719327547</v>
      </c>
      <c r="P40" s="9"/>
    </row>
    <row r="41" spans="1:16" ht="15">
      <c r="A41" s="12"/>
      <c r="B41" s="44">
        <v>572</v>
      </c>
      <c r="C41" s="20" t="s">
        <v>133</v>
      </c>
      <c r="D41" s="46">
        <v>6924460</v>
      </c>
      <c r="E41" s="46">
        <v>221181</v>
      </c>
      <c r="F41" s="46">
        <v>0</v>
      </c>
      <c r="G41" s="46">
        <v>1425981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8571622</v>
      </c>
      <c r="O41" s="47">
        <f t="shared" si="12"/>
        <v>19.61083631138952</v>
      </c>
      <c r="P41" s="9"/>
    </row>
    <row r="42" spans="1:16" ht="15">
      <c r="A42" s="12"/>
      <c r="B42" s="44">
        <v>579</v>
      </c>
      <c r="C42" s="20" t="s">
        <v>57</v>
      </c>
      <c r="D42" s="46">
        <v>103918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103918</v>
      </c>
      <c r="O42" s="47">
        <f t="shared" si="12"/>
        <v>0.237751838310996</v>
      </c>
      <c r="P42" s="9"/>
    </row>
    <row r="43" spans="1:16" ht="15.75">
      <c r="A43" s="28" t="s">
        <v>134</v>
      </c>
      <c r="B43" s="29"/>
      <c r="C43" s="30"/>
      <c r="D43" s="31">
        <f aca="true" t="shared" si="14" ref="D43:M43">SUM(D44:D45)</f>
        <v>12658750</v>
      </c>
      <c r="E43" s="31">
        <f t="shared" si="14"/>
        <v>1419922</v>
      </c>
      <c r="F43" s="31">
        <f t="shared" si="14"/>
        <v>38909</v>
      </c>
      <c r="G43" s="31">
        <f t="shared" si="14"/>
        <v>0</v>
      </c>
      <c r="H43" s="31">
        <f t="shared" si="14"/>
        <v>0</v>
      </c>
      <c r="I43" s="31">
        <f t="shared" si="14"/>
        <v>29510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500000</v>
      </c>
      <c r="N43" s="31">
        <f>SUM(D43:M43)</f>
        <v>14647091</v>
      </c>
      <c r="O43" s="43">
        <f t="shared" si="12"/>
        <v>33.51077591137671</v>
      </c>
      <c r="P43" s="9"/>
    </row>
    <row r="44" spans="1:16" ht="15">
      <c r="A44" s="12"/>
      <c r="B44" s="44">
        <v>581</v>
      </c>
      <c r="C44" s="20" t="s">
        <v>135</v>
      </c>
      <c r="D44" s="46">
        <v>12658750</v>
      </c>
      <c r="E44" s="46">
        <v>1419922</v>
      </c>
      <c r="F44" s="46">
        <v>38909</v>
      </c>
      <c r="G44" s="46">
        <v>0</v>
      </c>
      <c r="H44" s="46">
        <v>0</v>
      </c>
      <c r="I44" s="46">
        <v>29510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14147091</v>
      </c>
      <c r="O44" s="47">
        <f t="shared" si="12"/>
        <v>32.36683627478345</v>
      </c>
      <c r="P44" s="9"/>
    </row>
    <row r="45" spans="1:16" ht="15">
      <c r="A45" s="12"/>
      <c r="B45" s="44">
        <v>590</v>
      </c>
      <c r="C45" s="20" t="s">
        <v>136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500000</v>
      </c>
      <c r="N45" s="46">
        <f aca="true" t="shared" si="15" ref="N45:N50">SUM(D45:M45)</f>
        <v>500000</v>
      </c>
      <c r="O45" s="47">
        <f t="shared" si="12"/>
        <v>1.1439396365932561</v>
      </c>
      <c r="P45" s="9"/>
    </row>
    <row r="46" spans="1:16" ht="15.75">
      <c r="A46" s="28" t="s">
        <v>60</v>
      </c>
      <c r="B46" s="29"/>
      <c r="C46" s="30"/>
      <c r="D46" s="31">
        <f aca="true" t="shared" si="16" ref="D46:M46">SUM(D47:D70)</f>
        <v>18137858</v>
      </c>
      <c r="E46" s="31">
        <f t="shared" si="16"/>
        <v>1235870</v>
      </c>
      <c r="F46" s="31">
        <f t="shared" si="16"/>
        <v>0</v>
      </c>
      <c r="G46" s="31">
        <f t="shared" si="16"/>
        <v>0</v>
      </c>
      <c r="H46" s="31">
        <f t="shared" si="16"/>
        <v>0</v>
      </c>
      <c r="I46" s="31">
        <f t="shared" si="16"/>
        <v>0</v>
      </c>
      <c r="J46" s="31">
        <f t="shared" si="16"/>
        <v>0</v>
      </c>
      <c r="K46" s="31">
        <f t="shared" si="16"/>
        <v>0</v>
      </c>
      <c r="L46" s="31">
        <f t="shared" si="16"/>
        <v>0</v>
      </c>
      <c r="M46" s="31">
        <f t="shared" si="16"/>
        <v>155664</v>
      </c>
      <c r="N46" s="31">
        <f>SUM(D46:M46)</f>
        <v>19529392</v>
      </c>
      <c r="O46" s="43">
        <f t="shared" si="12"/>
        <v>44.68089117473449</v>
      </c>
      <c r="P46" s="9"/>
    </row>
    <row r="47" spans="1:16" ht="15">
      <c r="A47" s="12"/>
      <c r="B47" s="44">
        <v>602</v>
      </c>
      <c r="C47" s="20" t="s">
        <v>137</v>
      </c>
      <c r="D47" s="46">
        <v>34790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34790</v>
      </c>
      <c r="O47" s="47">
        <f t="shared" si="12"/>
        <v>0.07959531991415877</v>
      </c>
      <c r="P47" s="9"/>
    </row>
    <row r="48" spans="1:16" ht="15">
      <c r="A48" s="12"/>
      <c r="B48" s="44">
        <v>603</v>
      </c>
      <c r="C48" s="20" t="s">
        <v>138</v>
      </c>
      <c r="D48" s="46">
        <v>11171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11171</v>
      </c>
      <c r="O48" s="47">
        <f t="shared" si="12"/>
        <v>0.02555789936076653</v>
      </c>
      <c r="P48" s="9"/>
    </row>
    <row r="49" spans="1:16" ht="15">
      <c r="A49" s="12"/>
      <c r="B49" s="44">
        <v>604</v>
      </c>
      <c r="C49" s="20" t="s">
        <v>139</v>
      </c>
      <c r="D49" s="46">
        <v>2196748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2196748</v>
      </c>
      <c r="O49" s="47">
        <f t="shared" si="12"/>
        <v>5.025894217613925</v>
      </c>
      <c r="P49" s="9"/>
    </row>
    <row r="50" spans="1:16" ht="15">
      <c r="A50" s="12"/>
      <c r="B50" s="44">
        <v>608</v>
      </c>
      <c r="C50" s="20" t="s">
        <v>140</v>
      </c>
      <c r="D50" s="46">
        <v>85180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85180</v>
      </c>
      <c r="O50" s="47">
        <f t="shared" si="12"/>
        <v>0.19488155649002714</v>
      </c>
      <c r="P50" s="9"/>
    </row>
    <row r="51" spans="1:16" ht="15">
      <c r="A51" s="12"/>
      <c r="B51" s="44">
        <v>614</v>
      </c>
      <c r="C51" s="20" t="s">
        <v>141</v>
      </c>
      <c r="D51" s="46">
        <v>972824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aca="true" t="shared" si="17" ref="N51:N64">SUM(D51:M51)</f>
        <v>972824</v>
      </c>
      <c r="O51" s="47">
        <f t="shared" si="12"/>
        <v>2.225703866058396</v>
      </c>
      <c r="P51" s="9"/>
    </row>
    <row r="52" spans="1:16" ht="15">
      <c r="A52" s="12"/>
      <c r="B52" s="44">
        <v>622</v>
      </c>
      <c r="C52" s="20" t="s">
        <v>67</v>
      </c>
      <c r="D52" s="46">
        <v>17684</v>
      </c>
      <c r="E52" s="46">
        <v>203362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7"/>
        <v>221046</v>
      </c>
      <c r="O52" s="47">
        <f t="shared" si="12"/>
        <v>0.5057265618207858</v>
      </c>
      <c r="P52" s="9"/>
    </row>
    <row r="53" spans="1:16" ht="15">
      <c r="A53" s="12"/>
      <c r="B53" s="44">
        <v>631</v>
      </c>
      <c r="C53" s="20" t="s">
        <v>68</v>
      </c>
      <c r="D53" s="46">
        <v>219145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7"/>
        <v>219145</v>
      </c>
      <c r="O53" s="47">
        <f t="shared" si="12"/>
        <v>0.5013773033224583</v>
      </c>
      <c r="P53" s="9"/>
    </row>
    <row r="54" spans="1:16" ht="15">
      <c r="A54" s="12"/>
      <c r="B54" s="44">
        <v>634</v>
      </c>
      <c r="C54" s="20" t="s">
        <v>143</v>
      </c>
      <c r="D54" s="46">
        <v>849433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849433</v>
      </c>
      <c r="O54" s="47">
        <f t="shared" si="12"/>
        <v>1.9434001546606388</v>
      </c>
      <c r="P54" s="9"/>
    </row>
    <row r="55" spans="1:16" ht="15">
      <c r="A55" s="12"/>
      <c r="B55" s="44">
        <v>642</v>
      </c>
      <c r="C55" s="20" t="s">
        <v>144</v>
      </c>
      <c r="D55" s="46">
        <v>236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236</v>
      </c>
      <c r="O55" s="47">
        <f t="shared" si="12"/>
        <v>0.0005399395084720169</v>
      </c>
      <c r="P55" s="9"/>
    </row>
    <row r="56" spans="1:16" ht="15">
      <c r="A56" s="12"/>
      <c r="B56" s="44">
        <v>654</v>
      </c>
      <c r="C56" s="20" t="s">
        <v>145</v>
      </c>
      <c r="D56" s="46">
        <v>784934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784934</v>
      </c>
      <c r="O56" s="47">
        <f t="shared" si="12"/>
        <v>1.795834229419382</v>
      </c>
      <c r="P56" s="9"/>
    </row>
    <row r="57" spans="1:16" ht="15">
      <c r="A57" s="12"/>
      <c r="B57" s="44">
        <v>674</v>
      </c>
      <c r="C57" s="20" t="s">
        <v>146</v>
      </c>
      <c r="D57" s="46">
        <v>326194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326194</v>
      </c>
      <c r="O57" s="47">
        <f t="shared" si="12"/>
        <v>0.7462924916378012</v>
      </c>
      <c r="P57" s="9"/>
    </row>
    <row r="58" spans="1:16" ht="15">
      <c r="A58" s="12"/>
      <c r="B58" s="44">
        <v>682</v>
      </c>
      <c r="C58" s="20" t="s">
        <v>147</v>
      </c>
      <c r="D58" s="46">
        <v>0</v>
      </c>
      <c r="E58" s="46">
        <v>192410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192410</v>
      </c>
      <c r="O58" s="47">
        <f t="shared" si="12"/>
        <v>0.44021085095381685</v>
      </c>
      <c r="P58" s="9"/>
    </row>
    <row r="59" spans="1:16" ht="15">
      <c r="A59" s="12"/>
      <c r="B59" s="44">
        <v>685</v>
      </c>
      <c r="C59" s="20" t="s">
        <v>74</v>
      </c>
      <c r="D59" s="46">
        <v>103637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103637</v>
      </c>
      <c r="O59" s="47">
        <f t="shared" si="12"/>
        <v>0.2371089442352306</v>
      </c>
      <c r="P59" s="9"/>
    </row>
    <row r="60" spans="1:16" ht="15">
      <c r="A60" s="12"/>
      <c r="B60" s="44">
        <v>689</v>
      </c>
      <c r="C60" s="20" t="s">
        <v>111</v>
      </c>
      <c r="D60" s="46">
        <v>421766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421766</v>
      </c>
      <c r="O60" s="47">
        <f t="shared" si="12"/>
        <v>0.9649496895347827</v>
      </c>
      <c r="P60" s="9"/>
    </row>
    <row r="61" spans="1:16" ht="15">
      <c r="A61" s="12"/>
      <c r="B61" s="44">
        <v>691</v>
      </c>
      <c r="C61" s="20" t="s">
        <v>92</v>
      </c>
      <c r="D61" s="46">
        <v>198987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198987</v>
      </c>
      <c r="O61" s="47">
        <f t="shared" si="12"/>
        <v>0.45525823293356454</v>
      </c>
      <c r="P61" s="9"/>
    </row>
    <row r="62" spans="1:16" ht="15">
      <c r="A62" s="12"/>
      <c r="B62" s="44">
        <v>711</v>
      </c>
      <c r="C62" s="20" t="s">
        <v>112</v>
      </c>
      <c r="D62" s="46">
        <v>4681969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4681969</v>
      </c>
      <c r="O62" s="47">
        <f t="shared" si="12"/>
        <v>10.711779832801783</v>
      </c>
      <c r="P62" s="9"/>
    </row>
    <row r="63" spans="1:16" ht="15">
      <c r="A63" s="12"/>
      <c r="B63" s="44">
        <v>713</v>
      </c>
      <c r="C63" s="20" t="s">
        <v>148</v>
      </c>
      <c r="D63" s="46">
        <v>1224247</v>
      </c>
      <c r="E63" s="46">
        <v>840098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2064345</v>
      </c>
      <c r="O63" s="47">
        <f t="shared" si="12"/>
        <v>4.722972138206211</v>
      </c>
      <c r="P63" s="9"/>
    </row>
    <row r="64" spans="1:16" ht="15">
      <c r="A64" s="12"/>
      <c r="B64" s="44">
        <v>714</v>
      </c>
      <c r="C64" s="20" t="s">
        <v>114</v>
      </c>
      <c r="D64" s="46">
        <v>124205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155664</v>
      </c>
      <c r="N64" s="46">
        <f t="shared" si="17"/>
        <v>279869</v>
      </c>
      <c r="O64" s="47">
        <f t="shared" si="12"/>
        <v>0.6403064843074361</v>
      </c>
      <c r="P64" s="9"/>
    </row>
    <row r="65" spans="1:16" ht="15">
      <c r="A65" s="12"/>
      <c r="B65" s="44">
        <v>715</v>
      </c>
      <c r="C65" s="20" t="s">
        <v>115</v>
      </c>
      <c r="D65" s="46">
        <v>330808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aca="true" t="shared" si="18" ref="N65:N70">SUM(D65:M65)</f>
        <v>330808</v>
      </c>
      <c r="O65" s="47">
        <f t="shared" si="12"/>
        <v>0.7568487666042838</v>
      </c>
      <c r="P65" s="9"/>
    </row>
    <row r="66" spans="1:16" ht="15">
      <c r="A66" s="12"/>
      <c r="B66" s="44">
        <v>724</v>
      </c>
      <c r="C66" s="20" t="s">
        <v>149</v>
      </c>
      <c r="D66" s="46">
        <v>1592691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1592691</v>
      </c>
      <c r="O66" s="47">
        <f t="shared" si="12"/>
        <v>3.6438847274906996</v>
      </c>
      <c r="P66" s="9"/>
    </row>
    <row r="67" spans="1:16" ht="15">
      <c r="A67" s="12"/>
      <c r="B67" s="44">
        <v>741</v>
      </c>
      <c r="C67" s="20" t="s">
        <v>93</v>
      </c>
      <c r="D67" s="46">
        <v>2540658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2540658</v>
      </c>
      <c r="O67" s="47">
        <f t="shared" si="12"/>
        <v>5.812718778455499</v>
      </c>
      <c r="P67" s="9"/>
    </row>
    <row r="68" spans="1:16" ht="15">
      <c r="A68" s="12"/>
      <c r="B68" s="44">
        <v>744</v>
      </c>
      <c r="C68" s="20" t="s">
        <v>150</v>
      </c>
      <c r="D68" s="46">
        <v>487013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487013</v>
      </c>
      <c r="O68" s="47">
        <f t="shared" si="12"/>
        <v>1.114226948472383</v>
      </c>
      <c r="P68" s="9"/>
    </row>
    <row r="69" spans="1:16" ht="15">
      <c r="A69" s="12"/>
      <c r="B69" s="44">
        <v>759</v>
      </c>
      <c r="C69" s="20" t="s">
        <v>84</v>
      </c>
      <c r="D69" s="46">
        <v>43745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43745</v>
      </c>
      <c r="O69" s="47">
        <f>(N69/O$73)</f>
        <v>0.10008327880554399</v>
      </c>
      <c r="P69" s="9"/>
    </row>
    <row r="70" spans="1:16" ht="15.75" thickBot="1">
      <c r="A70" s="12"/>
      <c r="B70" s="44">
        <v>764</v>
      </c>
      <c r="C70" s="20" t="s">
        <v>151</v>
      </c>
      <c r="D70" s="46">
        <v>889793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889793</v>
      </c>
      <c r="O70" s="47">
        <f>(N70/O$73)</f>
        <v>2.0357389621264463</v>
      </c>
      <c r="P70" s="9"/>
    </row>
    <row r="71" spans="1:119" ht="16.5" thickBot="1">
      <c r="A71" s="14" t="s">
        <v>10</v>
      </c>
      <c r="B71" s="23"/>
      <c r="C71" s="22"/>
      <c r="D71" s="15">
        <f aca="true" t="shared" si="19" ref="D71:M71">SUM(D5,D14,D22,D28,D32,D35,D39,D43,D46)</f>
        <v>211294303</v>
      </c>
      <c r="E71" s="15">
        <f t="shared" si="19"/>
        <v>134243070</v>
      </c>
      <c r="F71" s="15">
        <f t="shared" si="19"/>
        <v>9208144</v>
      </c>
      <c r="G71" s="15">
        <f t="shared" si="19"/>
        <v>4592385</v>
      </c>
      <c r="H71" s="15">
        <f t="shared" si="19"/>
        <v>0</v>
      </c>
      <c r="I71" s="15">
        <f t="shared" si="19"/>
        <v>56672510</v>
      </c>
      <c r="J71" s="15">
        <f t="shared" si="19"/>
        <v>23406117</v>
      </c>
      <c r="K71" s="15">
        <f t="shared" si="19"/>
        <v>0</v>
      </c>
      <c r="L71" s="15">
        <f t="shared" si="19"/>
        <v>0</v>
      </c>
      <c r="M71" s="15">
        <f t="shared" si="19"/>
        <v>1790101</v>
      </c>
      <c r="N71" s="15">
        <f>SUM(D71:M71)</f>
        <v>441206630</v>
      </c>
      <c r="O71" s="37">
        <f>(N71/O$73)</f>
        <v>1009.4275039694705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5" ht="15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5" ht="15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8" t="s">
        <v>152</v>
      </c>
      <c r="M73" s="48"/>
      <c r="N73" s="48"/>
      <c r="O73" s="41">
        <v>437086</v>
      </c>
    </row>
    <row r="74" spans="1:15" ht="15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5" ht="15.75" customHeight="1" thickBot="1">
      <c r="A75" s="52" t="s">
        <v>95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sheetProtection/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7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38481648</v>
      </c>
      <c r="E5" s="26">
        <f t="shared" si="0"/>
        <v>1077266</v>
      </c>
      <c r="F5" s="26">
        <f t="shared" si="0"/>
        <v>13099418</v>
      </c>
      <c r="G5" s="26">
        <f t="shared" si="0"/>
        <v>300304</v>
      </c>
      <c r="H5" s="26">
        <f t="shared" si="0"/>
        <v>0</v>
      </c>
      <c r="I5" s="26">
        <f t="shared" si="0"/>
        <v>4454528</v>
      </c>
      <c r="J5" s="26">
        <f t="shared" si="0"/>
        <v>20614848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78028012</v>
      </c>
      <c r="O5" s="32">
        <f aca="true" t="shared" si="1" ref="O5:O36">(N5/O$71)</f>
        <v>181.00839299053064</v>
      </c>
      <c r="P5" s="6"/>
    </row>
    <row r="6" spans="1:16" ht="15">
      <c r="A6" s="12"/>
      <c r="B6" s="44">
        <v>511</v>
      </c>
      <c r="C6" s="20" t="s">
        <v>20</v>
      </c>
      <c r="D6" s="46">
        <v>420045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420045</v>
      </c>
      <c r="O6" s="47">
        <f t="shared" si="1"/>
        <v>0.9744150656267834</v>
      </c>
      <c r="P6" s="9"/>
    </row>
    <row r="7" spans="1:16" ht="15">
      <c r="A7" s="12"/>
      <c r="B7" s="44">
        <v>512</v>
      </c>
      <c r="C7" s="20" t="s">
        <v>21</v>
      </c>
      <c r="D7" s="46">
        <v>488312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488312</v>
      </c>
      <c r="O7" s="47">
        <f t="shared" si="1"/>
        <v>1.1327799867308166</v>
      </c>
      <c r="P7" s="9"/>
    </row>
    <row r="8" spans="1:16" ht="15">
      <c r="A8" s="12"/>
      <c r="B8" s="44">
        <v>513</v>
      </c>
      <c r="C8" s="20" t="s">
        <v>22</v>
      </c>
      <c r="D8" s="46">
        <v>2767418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2767418</v>
      </c>
      <c r="O8" s="47">
        <f t="shared" si="1"/>
        <v>6.419821190793228</v>
      </c>
      <c r="P8" s="9"/>
    </row>
    <row r="9" spans="1:16" ht="15">
      <c r="A9" s="12"/>
      <c r="B9" s="44">
        <v>514</v>
      </c>
      <c r="C9" s="20" t="s">
        <v>23</v>
      </c>
      <c r="D9" s="46">
        <v>872553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872553</v>
      </c>
      <c r="O9" s="47">
        <f t="shared" si="1"/>
        <v>2.024137387084352</v>
      </c>
      <c r="P9" s="9"/>
    </row>
    <row r="10" spans="1:16" ht="15">
      <c r="A10" s="12"/>
      <c r="B10" s="44">
        <v>515</v>
      </c>
      <c r="C10" s="20" t="s">
        <v>24</v>
      </c>
      <c r="D10" s="46">
        <v>2331042</v>
      </c>
      <c r="E10" s="46">
        <v>9998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2341040</v>
      </c>
      <c r="O10" s="47">
        <f t="shared" si="1"/>
        <v>5.430714912056863</v>
      </c>
      <c r="P10" s="9"/>
    </row>
    <row r="11" spans="1:16" ht="15">
      <c r="A11" s="12"/>
      <c r="B11" s="44">
        <v>516</v>
      </c>
      <c r="C11" s="20" t="s">
        <v>88</v>
      </c>
      <c r="D11" s="46">
        <v>4088692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4088692</v>
      </c>
      <c r="O11" s="47">
        <f t="shared" si="1"/>
        <v>9.48489586474712</v>
      </c>
      <c r="P11" s="9"/>
    </row>
    <row r="12" spans="1:16" ht="15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13099418</v>
      </c>
      <c r="G12" s="46">
        <v>0</v>
      </c>
      <c r="H12" s="46">
        <v>0</v>
      </c>
      <c r="I12" s="46">
        <v>4454528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17553946</v>
      </c>
      <c r="O12" s="47">
        <f t="shared" si="1"/>
        <v>40.721421380087875</v>
      </c>
      <c r="P12" s="9"/>
    </row>
    <row r="13" spans="1:16" ht="15">
      <c r="A13" s="12"/>
      <c r="B13" s="44">
        <v>519</v>
      </c>
      <c r="C13" s="20" t="s">
        <v>26</v>
      </c>
      <c r="D13" s="46">
        <v>27513586</v>
      </c>
      <c r="E13" s="46">
        <v>1067268</v>
      </c>
      <c r="F13" s="46">
        <v>0</v>
      </c>
      <c r="G13" s="46">
        <v>300304</v>
      </c>
      <c r="H13" s="46">
        <v>0</v>
      </c>
      <c r="I13" s="46">
        <v>0</v>
      </c>
      <c r="J13" s="46">
        <v>20614848</v>
      </c>
      <c r="K13" s="46">
        <v>0</v>
      </c>
      <c r="L13" s="46">
        <v>0</v>
      </c>
      <c r="M13" s="46">
        <v>0</v>
      </c>
      <c r="N13" s="46">
        <f t="shared" si="2"/>
        <v>49496006</v>
      </c>
      <c r="O13" s="47">
        <f t="shared" si="1"/>
        <v>114.8202072034036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SUM(D15:D21)</f>
        <v>103577259</v>
      </c>
      <c r="E14" s="31">
        <f t="shared" si="3"/>
        <v>50720820</v>
      </c>
      <c r="F14" s="31">
        <f t="shared" si="3"/>
        <v>0</v>
      </c>
      <c r="G14" s="31">
        <f t="shared" si="3"/>
        <v>6645950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160944029</v>
      </c>
      <c r="O14" s="43">
        <f t="shared" si="1"/>
        <v>373.3559180094369</v>
      </c>
      <c r="P14" s="10"/>
    </row>
    <row r="15" spans="1:16" ht="15">
      <c r="A15" s="12"/>
      <c r="B15" s="44">
        <v>521</v>
      </c>
      <c r="C15" s="20" t="s">
        <v>28</v>
      </c>
      <c r="D15" s="46">
        <v>65398608</v>
      </c>
      <c r="E15" s="46">
        <v>484307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65882915</v>
      </c>
      <c r="O15" s="47">
        <f t="shared" si="1"/>
        <v>152.8343509467052</v>
      </c>
      <c r="P15" s="9"/>
    </row>
    <row r="16" spans="1:16" ht="15">
      <c r="A16" s="12"/>
      <c r="B16" s="44">
        <v>522</v>
      </c>
      <c r="C16" s="20" t="s">
        <v>29</v>
      </c>
      <c r="D16" s="46">
        <v>422765</v>
      </c>
      <c r="E16" s="46">
        <v>45012169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1">SUM(D16:M16)</f>
        <v>45434934</v>
      </c>
      <c r="O16" s="47">
        <f t="shared" si="1"/>
        <v>105.3993838644873</v>
      </c>
      <c r="P16" s="9"/>
    </row>
    <row r="17" spans="1:16" ht="15">
      <c r="A17" s="12"/>
      <c r="B17" s="44">
        <v>523</v>
      </c>
      <c r="C17" s="20" t="s">
        <v>108</v>
      </c>
      <c r="D17" s="46">
        <v>34710232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34710232</v>
      </c>
      <c r="O17" s="47">
        <f t="shared" si="1"/>
        <v>80.52035613374966</v>
      </c>
      <c r="P17" s="9"/>
    </row>
    <row r="18" spans="1:16" ht="15">
      <c r="A18" s="12"/>
      <c r="B18" s="44">
        <v>524</v>
      </c>
      <c r="C18" s="20" t="s">
        <v>31</v>
      </c>
      <c r="D18" s="46">
        <v>0</v>
      </c>
      <c r="E18" s="46">
        <v>2182141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2182141</v>
      </c>
      <c r="O18" s="47">
        <f t="shared" si="1"/>
        <v>5.06210302639454</v>
      </c>
      <c r="P18" s="9"/>
    </row>
    <row r="19" spans="1:16" ht="15">
      <c r="A19" s="12"/>
      <c r="B19" s="44">
        <v>525</v>
      </c>
      <c r="C19" s="20" t="s">
        <v>32</v>
      </c>
      <c r="D19" s="46">
        <v>2494649</v>
      </c>
      <c r="E19" s="46">
        <v>3040913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5535562</v>
      </c>
      <c r="O19" s="47">
        <f t="shared" si="1"/>
        <v>12.841326547182154</v>
      </c>
      <c r="P19" s="9"/>
    </row>
    <row r="20" spans="1:16" ht="15">
      <c r="A20" s="12"/>
      <c r="B20" s="44">
        <v>527</v>
      </c>
      <c r="C20" s="20" t="s">
        <v>33</v>
      </c>
      <c r="D20" s="46">
        <v>550000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550000</v>
      </c>
      <c r="O20" s="47">
        <f t="shared" si="1"/>
        <v>1.2758830270440806</v>
      </c>
      <c r="P20" s="9"/>
    </row>
    <row r="21" spans="1:16" ht="15">
      <c r="A21" s="12"/>
      <c r="B21" s="44">
        <v>529</v>
      </c>
      <c r="C21" s="20" t="s">
        <v>34</v>
      </c>
      <c r="D21" s="46">
        <v>1005</v>
      </c>
      <c r="E21" s="46">
        <v>1290</v>
      </c>
      <c r="F21" s="46">
        <v>0</v>
      </c>
      <c r="G21" s="46">
        <v>6645950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6648245</v>
      </c>
      <c r="O21" s="47">
        <f t="shared" si="1"/>
        <v>15.422514463873952</v>
      </c>
      <c r="P21" s="9"/>
    </row>
    <row r="22" spans="1:16" ht="15.75">
      <c r="A22" s="28" t="s">
        <v>35</v>
      </c>
      <c r="B22" s="29"/>
      <c r="C22" s="30"/>
      <c r="D22" s="31">
        <f aca="true" t="shared" si="5" ref="D22:M22">SUM(D23:D27)</f>
        <v>1586183</v>
      </c>
      <c r="E22" s="31">
        <f t="shared" si="5"/>
        <v>16088612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50419141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aca="true" t="shared" si="6" ref="N22:N27">SUM(D22:M22)</f>
        <v>68093936</v>
      </c>
      <c r="O22" s="43">
        <f t="shared" si="1"/>
        <v>157.96344943095616</v>
      </c>
      <c r="P22" s="10"/>
    </row>
    <row r="23" spans="1:16" ht="15">
      <c r="A23" s="12"/>
      <c r="B23" s="44">
        <v>534</v>
      </c>
      <c r="C23" s="20" t="s">
        <v>36</v>
      </c>
      <c r="D23" s="46">
        <v>0</v>
      </c>
      <c r="E23" s="46">
        <v>13680127</v>
      </c>
      <c r="F23" s="46">
        <v>0</v>
      </c>
      <c r="G23" s="46">
        <v>0</v>
      </c>
      <c r="H23" s="46">
        <v>0</v>
      </c>
      <c r="I23" s="46">
        <v>11297332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24977459</v>
      </c>
      <c r="O23" s="47">
        <f t="shared" si="1"/>
        <v>57.9423927214353</v>
      </c>
      <c r="P23" s="9"/>
    </row>
    <row r="24" spans="1:16" ht="15">
      <c r="A24" s="12"/>
      <c r="B24" s="44">
        <v>536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39121809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39121809</v>
      </c>
      <c r="O24" s="47">
        <f t="shared" si="1"/>
        <v>90.75427652792791</v>
      </c>
      <c r="P24" s="9"/>
    </row>
    <row r="25" spans="1:16" ht="15">
      <c r="A25" s="12"/>
      <c r="B25" s="44">
        <v>537</v>
      </c>
      <c r="C25" s="20" t="s">
        <v>38</v>
      </c>
      <c r="D25" s="46">
        <v>0</v>
      </c>
      <c r="E25" s="46">
        <v>68110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68110</v>
      </c>
      <c r="O25" s="47">
        <f t="shared" si="1"/>
        <v>0.15800071449449515</v>
      </c>
      <c r="P25" s="9"/>
    </row>
    <row r="26" spans="1:16" ht="15">
      <c r="A26" s="12"/>
      <c r="B26" s="44">
        <v>538</v>
      </c>
      <c r="C26" s="20" t="s">
        <v>39</v>
      </c>
      <c r="D26" s="46">
        <v>1586183</v>
      </c>
      <c r="E26" s="46">
        <v>911153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2497336</v>
      </c>
      <c r="O26" s="47">
        <f t="shared" si="1"/>
        <v>5.793288391320284</v>
      </c>
      <c r="P26" s="9"/>
    </row>
    <row r="27" spans="1:16" ht="15">
      <c r="A27" s="12"/>
      <c r="B27" s="44">
        <v>539</v>
      </c>
      <c r="C27" s="20" t="s">
        <v>40</v>
      </c>
      <c r="D27" s="46">
        <v>0</v>
      </c>
      <c r="E27" s="46">
        <v>1429222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1429222</v>
      </c>
      <c r="O27" s="47">
        <f t="shared" si="1"/>
        <v>3.315491075778173</v>
      </c>
      <c r="P27" s="9"/>
    </row>
    <row r="28" spans="1:16" ht="15.75">
      <c r="A28" s="28" t="s">
        <v>41</v>
      </c>
      <c r="B28" s="29"/>
      <c r="C28" s="30"/>
      <c r="D28" s="31">
        <f aca="true" t="shared" si="7" ref="D28:M28">SUM(D29:D31)</f>
        <v>0</v>
      </c>
      <c r="E28" s="31">
        <f t="shared" si="7"/>
        <v>62346142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1040202</v>
      </c>
      <c r="N28" s="31">
        <f aca="true" t="shared" si="8" ref="N28:N35">SUM(D28:M28)</f>
        <v>63386344</v>
      </c>
      <c r="O28" s="43">
        <f t="shared" si="1"/>
        <v>147.04283719268616</v>
      </c>
      <c r="P28" s="10"/>
    </row>
    <row r="29" spans="1:16" ht="15">
      <c r="A29" s="12"/>
      <c r="B29" s="44">
        <v>541</v>
      </c>
      <c r="C29" s="20" t="s">
        <v>42</v>
      </c>
      <c r="D29" s="46">
        <v>0</v>
      </c>
      <c r="E29" s="46">
        <v>58262194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58262194</v>
      </c>
      <c r="O29" s="47">
        <f t="shared" si="1"/>
        <v>135.15589898718085</v>
      </c>
      <c r="P29" s="9"/>
    </row>
    <row r="30" spans="1:16" ht="15">
      <c r="A30" s="12"/>
      <c r="B30" s="44">
        <v>543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1040202</v>
      </c>
      <c r="N30" s="46">
        <f t="shared" si="8"/>
        <v>1040202</v>
      </c>
      <c r="O30" s="47">
        <f t="shared" si="1"/>
        <v>2.413047411813285</v>
      </c>
      <c r="P30" s="9"/>
    </row>
    <row r="31" spans="1:16" ht="15">
      <c r="A31" s="12"/>
      <c r="B31" s="44">
        <v>544</v>
      </c>
      <c r="C31" s="20" t="s">
        <v>44</v>
      </c>
      <c r="D31" s="46">
        <v>0</v>
      </c>
      <c r="E31" s="46">
        <v>4083948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4083948</v>
      </c>
      <c r="O31" s="47">
        <f t="shared" si="1"/>
        <v>9.473890793692034</v>
      </c>
      <c r="P31" s="9"/>
    </row>
    <row r="32" spans="1:16" ht="15.75">
      <c r="A32" s="28" t="s">
        <v>45</v>
      </c>
      <c r="B32" s="29"/>
      <c r="C32" s="30"/>
      <c r="D32" s="31">
        <f aca="true" t="shared" si="9" ref="D32:M32">SUM(D33:D34)</f>
        <v>5032159</v>
      </c>
      <c r="E32" s="31">
        <f t="shared" si="9"/>
        <v>7289521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12321680</v>
      </c>
      <c r="O32" s="43">
        <f t="shared" si="1"/>
        <v>28.583677048488195</v>
      </c>
      <c r="P32" s="10"/>
    </row>
    <row r="33" spans="1:16" ht="15">
      <c r="A33" s="13"/>
      <c r="B33" s="45">
        <v>552</v>
      </c>
      <c r="C33" s="21" t="s">
        <v>46</v>
      </c>
      <c r="D33" s="46">
        <v>4698673</v>
      </c>
      <c r="E33" s="46">
        <v>7289521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11988194</v>
      </c>
      <c r="O33" s="47">
        <f t="shared" si="1"/>
        <v>27.81006045365761</v>
      </c>
      <c r="P33" s="9"/>
    </row>
    <row r="34" spans="1:16" ht="15">
      <c r="A34" s="13"/>
      <c r="B34" s="45">
        <v>553</v>
      </c>
      <c r="C34" s="21" t="s">
        <v>47</v>
      </c>
      <c r="D34" s="46">
        <v>333486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333486</v>
      </c>
      <c r="O34" s="47">
        <f t="shared" si="1"/>
        <v>0.773616594830586</v>
      </c>
      <c r="P34" s="9"/>
    </row>
    <row r="35" spans="1:16" ht="15.75">
      <c r="A35" s="28" t="s">
        <v>50</v>
      </c>
      <c r="B35" s="29"/>
      <c r="C35" s="30"/>
      <c r="D35" s="31">
        <f aca="true" t="shared" si="10" ref="D35:M35">SUM(D36:D37)</f>
        <v>12013748</v>
      </c>
      <c r="E35" s="31">
        <f t="shared" si="10"/>
        <v>8275392</v>
      </c>
      <c r="F35" s="31">
        <f t="shared" si="10"/>
        <v>0</v>
      </c>
      <c r="G35" s="31">
        <f t="shared" si="10"/>
        <v>0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8"/>
        <v>20289140</v>
      </c>
      <c r="O35" s="43">
        <f t="shared" si="1"/>
        <v>47.06648974422025</v>
      </c>
      <c r="P35" s="10"/>
    </row>
    <row r="36" spans="1:16" ht="15">
      <c r="A36" s="12"/>
      <c r="B36" s="44">
        <v>562</v>
      </c>
      <c r="C36" s="20" t="s">
        <v>51</v>
      </c>
      <c r="D36" s="46">
        <v>8387149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11" ref="N36:N41">SUM(D36:M36)</f>
        <v>8387149</v>
      </c>
      <c r="O36" s="47">
        <f t="shared" si="1"/>
        <v>19.45640191707224</v>
      </c>
      <c r="P36" s="9"/>
    </row>
    <row r="37" spans="1:16" ht="15">
      <c r="A37" s="12"/>
      <c r="B37" s="44">
        <v>564</v>
      </c>
      <c r="C37" s="20" t="s">
        <v>52</v>
      </c>
      <c r="D37" s="46">
        <v>3626599</v>
      </c>
      <c r="E37" s="46">
        <v>8275392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11901991</v>
      </c>
      <c r="O37" s="47">
        <f aca="true" t="shared" si="12" ref="O37:O68">(N37/O$71)</f>
        <v>27.610087827148007</v>
      </c>
      <c r="P37" s="9"/>
    </row>
    <row r="38" spans="1:16" ht="15.75">
      <c r="A38" s="28" t="s">
        <v>54</v>
      </c>
      <c r="B38" s="29"/>
      <c r="C38" s="30"/>
      <c r="D38" s="31">
        <f aca="true" t="shared" si="13" ref="D38:M38">SUM(D39:D41)</f>
        <v>12692871</v>
      </c>
      <c r="E38" s="31">
        <f t="shared" si="13"/>
        <v>199580</v>
      </c>
      <c r="F38" s="31">
        <f t="shared" si="13"/>
        <v>0</v>
      </c>
      <c r="G38" s="31">
        <f t="shared" si="13"/>
        <v>428327</v>
      </c>
      <c r="H38" s="31">
        <f t="shared" si="13"/>
        <v>0</v>
      </c>
      <c r="I38" s="31">
        <f t="shared" si="13"/>
        <v>0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>SUM(D38:M38)</f>
        <v>13320778</v>
      </c>
      <c r="O38" s="43">
        <f t="shared" si="12"/>
        <v>30.90137192222217</v>
      </c>
      <c r="P38" s="9"/>
    </row>
    <row r="39" spans="1:16" ht="15">
      <c r="A39" s="12"/>
      <c r="B39" s="44">
        <v>571</v>
      </c>
      <c r="C39" s="20" t="s">
        <v>55</v>
      </c>
      <c r="D39" s="46">
        <v>5478374</v>
      </c>
      <c r="E39" s="46">
        <v>71450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5549824</v>
      </c>
      <c r="O39" s="47">
        <f t="shared" si="12"/>
        <v>12.874411353967067</v>
      </c>
      <c r="P39" s="9"/>
    </row>
    <row r="40" spans="1:16" ht="15">
      <c r="A40" s="12"/>
      <c r="B40" s="44">
        <v>572</v>
      </c>
      <c r="C40" s="20" t="s">
        <v>56</v>
      </c>
      <c r="D40" s="46">
        <v>7079086</v>
      </c>
      <c r="E40" s="46">
        <v>128130</v>
      </c>
      <c r="F40" s="46">
        <v>0</v>
      </c>
      <c r="G40" s="46">
        <v>428327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7635543</v>
      </c>
      <c r="O40" s="47">
        <f t="shared" si="12"/>
        <v>17.71283584720953</v>
      </c>
      <c r="P40" s="9"/>
    </row>
    <row r="41" spans="1:16" ht="15">
      <c r="A41" s="12"/>
      <c r="B41" s="44">
        <v>579</v>
      </c>
      <c r="C41" s="20" t="s">
        <v>57</v>
      </c>
      <c r="D41" s="46">
        <v>135411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135411</v>
      </c>
      <c r="O41" s="47">
        <f t="shared" si="12"/>
        <v>0.31412472104557454</v>
      </c>
      <c r="P41" s="9"/>
    </row>
    <row r="42" spans="1:16" ht="15.75">
      <c r="A42" s="28" t="s">
        <v>82</v>
      </c>
      <c r="B42" s="29"/>
      <c r="C42" s="30"/>
      <c r="D42" s="31">
        <f aca="true" t="shared" si="14" ref="D42:M42">SUM(D43:D44)</f>
        <v>12564290</v>
      </c>
      <c r="E42" s="31">
        <f t="shared" si="14"/>
        <v>1340891</v>
      </c>
      <c r="F42" s="31">
        <f t="shared" si="14"/>
        <v>0</v>
      </c>
      <c r="G42" s="31">
        <f t="shared" si="14"/>
        <v>9863153</v>
      </c>
      <c r="H42" s="31">
        <f t="shared" si="14"/>
        <v>0</v>
      </c>
      <c r="I42" s="31">
        <f t="shared" si="14"/>
        <v>0</v>
      </c>
      <c r="J42" s="31">
        <f t="shared" si="14"/>
        <v>0</v>
      </c>
      <c r="K42" s="31">
        <f t="shared" si="14"/>
        <v>0</v>
      </c>
      <c r="L42" s="31">
        <f t="shared" si="14"/>
        <v>0</v>
      </c>
      <c r="M42" s="31">
        <f t="shared" si="14"/>
        <v>450000</v>
      </c>
      <c r="N42" s="31">
        <f>SUM(D42:M42)</f>
        <v>24218334</v>
      </c>
      <c r="O42" s="43">
        <f t="shared" si="12"/>
        <v>56.18138417069923</v>
      </c>
      <c r="P42" s="9"/>
    </row>
    <row r="43" spans="1:16" ht="15">
      <c r="A43" s="12"/>
      <c r="B43" s="44">
        <v>581</v>
      </c>
      <c r="C43" s="20" t="s">
        <v>58</v>
      </c>
      <c r="D43" s="46">
        <v>12564290</v>
      </c>
      <c r="E43" s="46">
        <v>1340891</v>
      </c>
      <c r="F43" s="46">
        <v>0</v>
      </c>
      <c r="G43" s="46">
        <v>9863153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23768334</v>
      </c>
      <c r="O43" s="47">
        <f t="shared" si="12"/>
        <v>55.13747987584498</v>
      </c>
      <c r="P43" s="9"/>
    </row>
    <row r="44" spans="1:16" ht="15">
      <c r="A44" s="12"/>
      <c r="B44" s="44">
        <v>590</v>
      </c>
      <c r="C44" s="20" t="s">
        <v>59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450000</v>
      </c>
      <c r="N44" s="46">
        <f aca="true" t="shared" si="15" ref="N44:N49">SUM(D44:M44)</f>
        <v>450000</v>
      </c>
      <c r="O44" s="47">
        <f t="shared" si="12"/>
        <v>1.0439042948542478</v>
      </c>
      <c r="P44" s="9"/>
    </row>
    <row r="45" spans="1:16" ht="15.75">
      <c r="A45" s="28" t="s">
        <v>60</v>
      </c>
      <c r="B45" s="29"/>
      <c r="C45" s="30"/>
      <c r="D45" s="31">
        <f aca="true" t="shared" si="16" ref="D45:M45">SUM(D46:D68)</f>
        <v>18961947</v>
      </c>
      <c r="E45" s="31">
        <f t="shared" si="16"/>
        <v>1147034</v>
      </c>
      <c r="F45" s="31">
        <f t="shared" si="16"/>
        <v>0</v>
      </c>
      <c r="G45" s="31">
        <f t="shared" si="16"/>
        <v>0</v>
      </c>
      <c r="H45" s="31">
        <f t="shared" si="16"/>
        <v>0</v>
      </c>
      <c r="I45" s="31">
        <f t="shared" si="16"/>
        <v>0</v>
      </c>
      <c r="J45" s="31">
        <f t="shared" si="16"/>
        <v>0</v>
      </c>
      <c r="K45" s="31">
        <f t="shared" si="16"/>
        <v>0</v>
      </c>
      <c r="L45" s="31">
        <f t="shared" si="16"/>
        <v>0</v>
      </c>
      <c r="M45" s="31">
        <f t="shared" si="16"/>
        <v>165082</v>
      </c>
      <c r="N45" s="31">
        <f>SUM(D45:M45)</f>
        <v>20274063</v>
      </c>
      <c r="O45" s="43">
        <f t="shared" si="12"/>
        <v>47.03151431076799</v>
      </c>
      <c r="P45" s="9"/>
    </row>
    <row r="46" spans="1:16" ht="15">
      <c r="A46" s="12"/>
      <c r="B46" s="44">
        <v>602</v>
      </c>
      <c r="C46" s="20" t="s">
        <v>61</v>
      </c>
      <c r="D46" s="46">
        <v>39832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39832</v>
      </c>
      <c r="O46" s="47">
        <f t="shared" si="12"/>
        <v>0.09240176860585421</v>
      </c>
      <c r="P46" s="9"/>
    </row>
    <row r="47" spans="1:16" ht="15">
      <c r="A47" s="12"/>
      <c r="B47" s="44">
        <v>603</v>
      </c>
      <c r="C47" s="20" t="s">
        <v>62</v>
      </c>
      <c r="D47" s="46">
        <v>12987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12987</v>
      </c>
      <c r="O47" s="47">
        <f t="shared" si="12"/>
        <v>0.03012707794949359</v>
      </c>
      <c r="P47" s="9"/>
    </row>
    <row r="48" spans="1:16" ht="15">
      <c r="A48" s="12"/>
      <c r="B48" s="44">
        <v>604</v>
      </c>
      <c r="C48" s="20" t="s">
        <v>63</v>
      </c>
      <c r="D48" s="46">
        <v>2271014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2271014</v>
      </c>
      <c r="O48" s="47">
        <f t="shared" si="12"/>
        <v>5.268269485053611</v>
      </c>
      <c r="P48" s="9"/>
    </row>
    <row r="49" spans="1:16" ht="15">
      <c r="A49" s="12"/>
      <c r="B49" s="44">
        <v>608</v>
      </c>
      <c r="C49" s="20" t="s">
        <v>65</v>
      </c>
      <c r="D49" s="46">
        <v>91486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91486</v>
      </c>
      <c r="O49" s="47">
        <f t="shared" si="12"/>
        <v>0.21222806293119048</v>
      </c>
      <c r="P49" s="9"/>
    </row>
    <row r="50" spans="1:16" ht="15">
      <c r="A50" s="12"/>
      <c r="B50" s="44">
        <v>614</v>
      </c>
      <c r="C50" s="20" t="s">
        <v>66</v>
      </c>
      <c r="D50" s="46">
        <v>1017442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aca="true" t="shared" si="17" ref="N50:N62">SUM(D50:M50)</f>
        <v>1017442</v>
      </c>
      <c r="O50" s="47">
        <f t="shared" si="12"/>
        <v>2.360249052366879</v>
      </c>
      <c r="P50" s="9"/>
    </row>
    <row r="51" spans="1:16" ht="15">
      <c r="A51" s="12"/>
      <c r="B51" s="44">
        <v>622</v>
      </c>
      <c r="C51" s="20" t="s">
        <v>67</v>
      </c>
      <c r="D51" s="46">
        <v>50023</v>
      </c>
      <c r="E51" s="46">
        <v>219913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7"/>
        <v>269936</v>
      </c>
      <c r="O51" s="47">
        <f t="shared" si="12"/>
        <v>0.6261941105239471</v>
      </c>
      <c r="P51" s="9"/>
    </row>
    <row r="52" spans="1:16" ht="15">
      <c r="A52" s="12"/>
      <c r="B52" s="44">
        <v>631</v>
      </c>
      <c r="C52" s="20" t="s">
        <v>68</v>
      </c>
      <c r="D52" s="46">
        <v>394305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7"/>
        <v>394305</v>
      </c>
      <c r="O52" s="47">
        <f t="shared" si="12"/>
        <v>0.9147037399611203</v>
      </c>
      <c r="P52" s="9"/>
    </row>
    <row r="53" spans="1:16" ht="15">
      <c r="A53" s="12"/>
      <c r="B53" s="44">
        <v>634</v>
      </c>
      <c r="C53" s="20" t="s">
        <v>69</v>
      </c>
      <c r="D53" s="46">
        <v>874123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7"/>
        <v>874123</v>
      </c>
      <c r="O53" s="47">
        <f t="shared" si="12"/>
        <v>2.0277794531797326</v>
      </c>
      <c r="P53" s="9"/>
    </row>
    <row r="54" spans="1:16" ht="15">
      <c r="A54" s="12"/>
      <c r="B54" s="44">
        <v>654</v>
      </c>
      <c r="C54" s="20" t="s">
        <v>110</v>
      </c>
      <c r="D54" s="46">
        <v>836444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836444</v>
      </c>
      <c r="O54" s="47">
        <f t="shared" si="12"/>
        <v>1.9403721866779253</v>
      </c>
      <c r="P54" s="9"/>
    </row>
    <row r="55" spans="1:16" ht="15">
      <c r="A55" s="12"/>
      <c r="B55" s="44">
        <v>674</v>
      </c>
      <c r="C55" s="20" t="s">
        <v>72</v>
      </c>
      <c r="D55" s="46">
        <v>336526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336526</v>
      </c>
      <c r="O55" s="47">
        <f t="shared" si="12"/>
        <v>0.7806687482891569</v>
      </c>
      <c r="P55" s="9"/>
    </row>
    <row r="56" spans="1:16" ht="15">
      <c r="A56" s="12"/>
      <c r="B56" s="44">
        <v>682</v>
      </c>
      <c r="C56" s="20" t="s">
        <v>73</v>
      </c>
      <c r="D56" s="46">
        <v>0</v>
      </c>
      <c r="E56" s="46">
        <v>180040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180040</v>
      </c>
      <c r="O56" s="47">
        <f t="shared" si="12"/>
        <v>0.41765450943457505</v>
      </c>
      <c r="P56" s="9"/>
    </row>
    <row r="57" spans="1:16" ht="15">
      <c r="A57" s="12"/>
      <c r="B57" s="44">
        <v>685</v>
      </c>
      <c r="C57" s="20" t="s">
        <v>74</v>
      </c>
      <c r="D57" s="46">
        <v>83639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83639</v>
      </c>
      <c r="O57" s="47">
        <f t="shared" si="12"/>
        <v>0.19402469181625429</v>
      </c>
      <c r="P57" s="9"/>
    </row>
    <row r="58" spans="1:16" ht="15">
      <c r="A58" s="12"/>
      <c r="B58" s="44">
        <v>689</v>
      </c>
      <c r="C58" s="20" t="s">
        <v>111</v>
      </c>
      <c r="D58" s="46">
        <v>429788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429788</v>
      </c>
      <c r="O58" s="47">
        <f t="shared" si="12"/>
        <v>0.9970167535040387</v>
      </c>
      <c r="P58" s="9"/>
    </row>
    <row r="59" spans="1:16" ht="15">
      <c r="A59" s="12"/>
      <c r="B59" s="44">
        <v>691</v>
      </c>
      <c r="C59" s="20" t="s">
        <v>92</v>
      </c>
      <c r="D59" s="46">
        <v>207592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207592</v>
      </c>
      <c r="O59" s="47">
        <f t="shared" si="12"/>
        <v>0.4815692897275178</v>
      </c>
      <c r="P59" s="9"/>
    </row>
    <row r="60" spans="1:16" ht="15">
      <c r="A60" s="12"/>
      <c r="B60" s="44">
        <v>711</v>
      </c>
      <c r="C60" s="20" t="s">
        <v>112</v>
      </c>
      <c r="D60" s="46">
        <v>4315006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4315006</v>
      </c>
      <c r="O60" s="47">
        <f t="shared" si="12"/>
        <v>10.00989621271522</v>
      </c>
      <c r="P60" s="9"/>
    </row>
    <row r="61" spans="1:16" ht="15">
      <c r="A61" s="12"/>
      <c r="B61" s="44">
        <v>713</v>
      </c>
      <c r="C61" s="20" t="s">
        <v>113</v>
      </c>
      <c r="D61" s="46">
        <v>2168333</v>
      </c>
      <c r="E61" s="46">
        <v>747081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2915414</v>
      </c>
      <c r="O61" s="47">
        <f t="shared" si="12"/>
        <v>6.763140435284893</v>
      </c>
      <c r="P61" s="9"/>
    </row>
    <row r="62" spans="1:16" ht="15">
      <c r="A62" s="12"/>
      <c r="B62" s="44">
        <v>714</v>
      </c>
      <c r="C62" s="20" t="s">
        <v>114</v>
      </c>
      <c r="D62" s="46">
        <v>119307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165082</v>
      </c>
      <c r="N62" s="46">
        <f t="shared" si="17"/>
        <v>284389</v>
      </c>
      <c r="O62" s="47">
        <f t="shared" si="12"/>
        <v>0.6597219966873437</v>
      </c>
      <c r="P62" s="9"/>
    </row>
    <row r="63" spans="1:16" ht="15">
      <c r="A63" s="12"/>
      <c r="B63" s="44">
        <v>715</v>
      </c>
      <c r="C63" s="20" t="s">
        <v>115</v>
      </c>
      <c r="D63" s="46">
        <v>330808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aca="true" t="shared" si="18" ref="N63:N68">SUM(D63:M63)</f>
        <v>330808</v>
      </c>
      <c r="O63" s="47">
        <f t="shared" si="12"/>
        <v>0.7674042043825422</v>
      </c>
      <c r="P63" s="9"/>
    </row>
    <row r="64" spans="1:16" ht="15">
      <c r="A64" s="12"/>
      <c r="B64" s="44">
        <v>724</v>
      </c>
      <c r="C64" s="20" t="s">
        <v>81</v>
      </c>
      <c r="D64" s="46">
        <v>1642002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8"/>
        <v>1642002</v>
      </c>
      <c r="O64" s="47">
        <f t="shared" si="12"/>
        <v>3.809095422131699</v>
      </c>
      <c r="P64" s="9"/>
    </row>
    <row r="65" spans="1:16" ht="15">
      <c r="A65" s="12"/>
      <c r="B65" s="44">
        <v>741</v>
      </c>
      <c r="C65" s="20" t="s">
        <v>93</v>
      </c>
      <c r="D65" s="46">
        <v>2202324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2202324</v>
      </c>
      <c r="O65" s="47">
        <f t="shared" si="12"/>
        <v>5.108923293912414</v>
      </c>
      <c r="P65" s="9"/>
    </row>
    <row r="66" spans="1:16" ht="15">
      <c r="A66" s="12"/>
      <c r="B66" s="44">
        <v>744</v>
      </c>
      <c r="C66" s="20" t="s">
        <v>83</v>
      </c>
      <c r="D66" s="46">
        <v>574150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574150</v>
      </c>
      <c r="O66" s="47">
        <f t="shared" si="12"/>
        <v>1.3319058908679253</v>
      </c>
      <c r="P66" s="9"/>
    </row>
    <row r="67" spans="1:16" ht="15">
      <c r="A67" s="12"/>
      <c r="B67" s="44">
        <v>759</v>
      </c>
      <c r="C67" s="20" t="s">
        <v>84</v>
      </c>
      <c r="D67" s="46">
        <v>41475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41475</v>
      </c>
      <c r="O67" s="47">
        <f t="shared" si="12"/>
        <v>0.09621317917573317</v>
      </c>
      <c r="P67" s="9"/>
    </row>
    <row r="68" spans="1:16" ht="15.75" thickBot="1">
      <c r="A68" s="12"/>
      <c r="B68" s="44">
        <v>764</v>
      </c>
      <c r="C68" s="20" t="s">
        <v>85</v>
      </c>
      <c r="D68" s="46">
        <v>923341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923341</v>
      </c>
      <c r="O68" s="47">
        <f t="shared" si="12"/>
        <v>2.1419547455889245</v>
      </c>
      <c r="P68" s="9"/>
    </row>
    <row r="69" spans="1:119" ht="16.5" thickBot="1">
      <c r="A69" s="14" t="s">
        <v>10</v>
      </c>
      <c r="B69" s="23"/>
      <c r="C69" s="22"/>
      <c r="D69" s="15">
        <f aca="true" t="shared" si="19" ref="D69:M69">SUM(D5,D14,D22,D28,D32,D35,D38,D42,D45)</f>
        <v>204910105</v>
      </c>
      <c r="E69" s="15">
        <f t="shared" si="19"/>
        <v>148485258</v>
      </c>
      <c r="F69" s="15">
        <f t="shared" si="19"/>
        <v>13099418</v>
      </c>
      <c r="G69" s="15">
        <f t="shared" si="19"/>
        <v>17237734</v>
      </c>
      <c r="H69" s="15">
        <f t="shared" si="19"/>
        <v>0</v>
      </c>
      <c r="I69" s="15">
        <f t="shared" si="19"/>
        <v>54873669</v>
      </c>
      <c r="J69" s="15">
        <f t="shared" si="19"/>
        <v>20614848</v>
      </c>
      <c r="K69" s="15">
        <f t="shared" si="19"/>
        <v>0</v>
      </c>
      <c r="L69" s="15">
        <f t="shared" si="19"/>
        <v>0</v>
      </c>
      <c r="M69" s="15">
        <f t="shared" si="19"/>
        <v>1655284</v>
      </c>
      <c r="N69" s="15">
        <f>SUM(D69:M69)</f>
        <v>460876316</v>
      </c>
      <c r="O69" s="37">
        <f>(N69/O$71)</f>
        <v>1069.1350348200076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5" ht="15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5" ht="15">
      <c r="A71" s="38"/>
      <c r="B71" s="39"/>
      <c r="C71" s="39"/>
      <c r="D71" s="40"/>
      <c r="E71" s="40"/>
      <c r="F71" s="40"/>
      <c r="G71" s="40"/>
      <c r="H71" s="40"/>
      <c r="I71" s="40"/>
      <c r="J71" s="40"/>
      <c r="K71" s="40"/>
      <c r="L71" s="48" t="s">
        <v>116</v>
      </c>
      <c r="M71" s="48"/>
      <c r="N71" s="48"/>
      <c r="O71" s="41">
        <v>431074</v>
      </c>
    </row>
    <row r="72" spans="1:15" ht="15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5" ht="15.75" customHeight="1" thickBot="1">
      <c r="A73" s="52" t="s">
        <v>95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sheetProtection/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2022-07-22T16:16:02Z</cp:lastPrinted>
  <dcterms:created xsi:type="dcterms:W3CDTF">2000-08-31T21:26:31Z</dcterms:created>
  <dcterms:modified xsi:type="dcterms:W3CDTF">2022-07-22T16:16:05Z</dcterms:modified>
  <cp:category/>
  <cp:version/>
  <cp:contentType/>
  <cp:contentStatus/>
</cp:coreProperties>
</file>