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'2005'!$A$1:$O$90</definedName>
    <definedName name="_xlnm.Print_Area" localSheetId="15">'2006'!$A$1:$O$93</definedName>
    <definedName name="_xlnm.Print_Area" localSheetId="14">'2007'!$A$1:$O$91</definedName>
    <definedName name="_xlnm.Print_Area" localSheetId="13">'2008'!$A$1:$O$91</definedName>
    <definedName name="_xlnm.Print_Area" localSheetId="12">'2009'!$A$1:$O$87</definedName>
    <definedName name="_xlnm.Print_Area" localSheetId="11">'2010'!$A$1:$O$88</definedName>
    <definedName name="_xlnm.Print_Area" localSheetId="10">'2011'!$A$1:$O$83</definedName>
    <definedName name="_xlnm.Print_Area" localSheetId="9">'2012'!$A$1:$O$85</definedName>
    <definedName name="_xlnm.Print_Area" localSheetId="8">'2013'!$A$1:$O$83</definedName>
    <definedName name="_xlnm.Print_Area" localSheetId="7">'2014'!$A$1:$O$84</definedName>
    <definedName name="_xlnm.Print_Area" localSheetId="6">'2015'!$A$1:$O$83</definedName>
    <definedName name="_xlnm.Print_Area" localSheetId="5">'2016'!$A$1:$O$83</definedName>
    <definedName name="_xlnm.Print_Area" localSheetId="4">'2017'!$A$1:$O$82</definedName>
    <definedName name="_xlnm.Print_Area" localSheetId="3">'2018'!$A$1:$O$81</definedName>
    <definedName name="_xlnm.Print_Area" localSheetId="2">'2019'!$A$1:$O$76</definedName>
    <definedName name="_xlnm.Print_Area" localSheetId="1">'2020'!$A$1:$O$77</definedName>
    <definedName name="_xlnm.Print_Area" localSheetId="0">'2021'!$A$1:$P$80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<sst xmlns="http://schemas.openxmlformats.org/spreadsheetml/2006/main" count="1642" uniqueCount="203">
  <si>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</si>
  <si>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</si>
  <si>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</si>
  <si>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</si>
  <si>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</si>
  <si>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</si>
  <si>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</si>
  <si>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</si>
  <si>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</si>
  <si>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</si>
  <si>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</si>
  <si>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</si>
  <si>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</si>
  <si>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</si>
  <si>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</si>
  <si>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</si>
  <si>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</si>
  <si>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</si>
  <si>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</si>
  <si>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</si>
  <si>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</si>
  <si>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</si>
  <si>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</si>
  <si>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</si>
  <si>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</si>
  <si>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</si>
  <si>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</si>
  <si>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</si>
  <si>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</si>
  <si>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</si>
  <si>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</si>
  <si>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</si>
  <si>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</si>
  <si>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</si>
  <si>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</si>
  <si>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</si>
  <si>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</si>
  <si>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</si>
  <si>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</si>
  <si>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</si>
  <si>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</si>
  <si>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Transportation</t>
  </si>
  <si>
    <t>Road and Street Facilities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</si>
  <si>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</si>
  <si>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</si>
  <si>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</si>
  <si>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</si>
  <si>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</si>
  <si>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</si>
  <si>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</si>
  <si>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</si>
  <si>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</si>
  <si>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</si>
  <si>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</si>
  <si>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</si>
  <si>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</si>
  <si>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</si>
  <si>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</si>
  <si>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</si>
  <si>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</si>
  <si>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</si>
  <si>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</si>
  <si>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</si>
  <si>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</si>
  <si>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</si>
  <si>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</si>
  <si>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</si>
  <si>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Court Administration</t>
  </si>
  <si>
    <t>Circuit Court - Criminal - Clerk of Court Administration</t>
  </si>
  <si>
    <t>Circuit Court - Criminal - Court Reporter Services</t>
  </si>
  <si>
    <t>Circuit Court - Civil - Court Administration</t>
  </si>
  <si>
    <t>Circuit Court - Civil - Clerk of Court Administration</t>
  </si>
  <si>
    <t>Circuit Court - Criminal - Other Costs</t>
  </si>
  <si>
    <t>Circuit Court - Civil - Other Costs</t>
  </si>
  <si>
    <t>Circuit Court - Family (Excluding Juvenile) - Court Administration</t>
  </si>
  <si>
    <t>Circuit Court - Family (Excluding Juvenile) - Clerk of Court Administration</t>
  </si>
  <si>
    <t>Circuit Court - Family (Excluding Juvenile) - Other Costs</t>
  </si>
  <si>
    <t>Circuit Court - Juvenile -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</si>
  <si>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</si>
  <si>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</si>
  <si>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</si>
  <si>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Court Administration</t>
  </si>
  <si>
    <t>Circuit Court - Probate - Clerk of Court Administration</t>
  </si>
  <si>
    <t>Circuit Court - Probate - Other Costs</t>
  </si>
  <si>
    <t>General Court-Related Operations - Courthouse Facilities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</si>
  <si>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</si>
  <si>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</si>
  <si>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</si>
  <si>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</si>
  <si>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</si>
  <si>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Other Costs</t>
  </si>
  <si>
    <t>Other Uses and Non-Operating</t>
  </si>
  <si>
    <t>County Court - Civil - Court Administration</t>
  </si>
  <si>
    <t>County Court - Civil - Clerk of Court Administration</t>
  </si>
  <si>
    <t>County Court - Civil - Other Costs</t>
  </si>
  <si>
    <t>County Court - Traffic - Clerk of Court Administration</t>
  </si>
  <si>
    <t>County Court - Traffic - Other Costs</t>
  </si>
  <si>
    <t>St. Johns County Government Expenditures Reported by Account Code and Fund Type</t>
  </si>
  <si>
    <t>Local Fiscal Year Ended September 30, 2010</t>
  </si>
  <si>
    <t>Other Culture / Recreation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</si>
  <si>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</si>
  <si>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</si>
  <si>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</si>
  <si>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</si>
  <si>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Other Economic Environment</t>
  </si>
  <si>
    <t>2011 Countywide Population:</t>
  </si>
  <si>
    <t>Local Fiscal Year Ended September 30, 2008</t>
  </si>
  <si>
    <t>Circuit Court - Criminal - State Attorney Administration</t>
  </si>
  <si>
    <t>Circuit Court - Criminal - Public Defender Administration</t>
  </si>
  <si>
    <t>Circuit Court - Juvenile - State Attorney Administration</t>
  </si>
  <si>
    <t>Circuit Court - Juvenile - Public Defender Administration</t>
  </si>
  <si>
    <t>County Court - Criminal - State Attorney Administration</t>
  </si>
  <si>
    <t>County Court - Criminal - Public Defender Administration</t>
  </si>
  <si>
    <t>County Court - Criminal - Court Interpreters</t>
  </si>
  <si>
    <t>2008 Countywide Population:</t>
  </si>
  <si>
    <t>Local Fiscal Year Ended September 30, 2007</t>
  </si>
  <si>
    <t>Developmental Disabilities Services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</si>
  <si>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</si>
  <si>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</si>
  <si>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</si>
  <si>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</si>
  <si>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</si>
  <si>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Sewer / Wastewater Services</t>
  </si>
  <si>
    <t>Circuit Court - Criminal - Drug Court</t>
  </si>
  <si>
    <t>Circuit Court - Family - Court Administration</t>
  </si>
  <si>
    <t>Circuit Court - Family - Clerk of Court Administration</t>
  </si>
  <si>
    <t>Circuit Court - Family - Other Programs</t>
  </si>
  <si>
    <t>Circuit Court - Juvenile - Other</t>
  </si>
  <si>
    <t>General Court Operations - Courthouse Facilities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</si>
  <si>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</si>
  <si>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</si>
  <si>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</si>
  <si>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</si>
  <si>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</si>
  <si>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</si>
  <si>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</si>
  <si>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</si>
  <si>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</si>
  <si>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</si>
  <si>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Water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</si>
  <si>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</si>
  <si>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</si>
  <si>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</si>
  <si>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</si>
  <si>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</si>
  <si>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</si>
  <si>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</si>
  <si>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</si>
  <si>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</si>
  <si>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</si>
  <si>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</si>
  <si>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</si>
  <si>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</si>
  <si>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</si>
  <si>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</si>
  <si>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</si>
  <si>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</si>
  <si>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</si>
  <si>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</si>
  <si>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Juvenile - Court Reporter Services</t>
  </si>
  <si>
    <t>Circuit Court - Probate - Clerk of Court</t>
  </si>
  <si>
    <t>Circuit Court - Probate - Attorney Fees</t>
  </si>
  <si>
    <t>County Court - Criminal - Clerk of Court</t>
  </si>
  <si>
    <t>County Court - Civil - Clerk of Court</t>
  </si>
  <si>
    <t>County Court - Traffic - Court Administration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</si>
  <si>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</si>
  <si>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</si>
  <si>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</si>
  <si>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</si>
  <si>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</si>
  <si>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</si>
  <si>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</si>
  <si>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</si>
  <si>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</si>
  <si>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</si>
  <si>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</si>
  <si>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</si>
  <si>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</si>
  <si>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Payment to Refunded Bond Escrow Agent</t>
  </si>
  <si>
    <t>General Court Administration - Jury Management</t>
  </si>
  <si>
    <t>2019 Countywide Population:</t>
  </si>
  <si>
    <t>Local Fiscal Year Ended September 30, 2020</t>
  </si>
  <si>
    <t>Mass Transit</t>
  </si>
  <si>
    <t>Non-Operating Interest Expense</t>
  </si>
  <si>
    <t>Circuit Court - Family - Court Reporter Services</t>
  </si>
  <si>
    <t>General Court Operations - Courthouse Security</t>
  </si>
  <si>
    <t>General Court Operations - Information Systems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</si>
  <si>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</si>
  <si>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</si>
  <si>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</si>
  <si>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</si>
  <si>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County Court - Criminal - Drug Court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</si>
  <si>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</si>
  <si>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</si>
  <si>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</si>
  <si>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</si>
  <si>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</si>
  <si>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</si>
  <si>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</si>
  <si>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Proprietary - Non-Operating Interest Expense</t>
  </si>
  <si>
    <t>General Court-Related Operations - Courthouse Security</t>
  </si>
  <si>
    <t>General Court-Related Operations - Information Systems</t>
  </si>
  <si>
    <t>General Court-Related Operations - Clerk of Court-Related Technology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</si>
</sst>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195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196</v>
      </c>
      <c r="N4" s="34" t="s">
        <v>5</v>
      </c>
      <c r="O4" s="34" t="s">
        <v>197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>SUM(D6:D12)</f>
        <v>41588933</v>
      </c>
      <c r="E5" s="26">
        <f>SUM(E6:E12)</f>
        <v>5685986</v>
      </c>
      <c r="F5" s="26">
        <f>SUM(F6:F12)</f>
        <v>18483623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1845411</v>
      </c>
      <c r="M5" s="26">
        <f>SUM(M6:M12)</f>
        <v>416519546</v>
      </c>
      <c r="N5" s="26">
        <f>SUM(N6:N12)</f>
        <v>0</v>
      </c>
      <c r="O5" s="27">
        <f>SUM(D5:N5)</f>
        <v>484123499</v>
      </c>
      <c r="P5" s="32">
        <f>(O5/P$78)</f>
        <v>1695.5080463554125</v>
      </c>
      <c r="Q5" s="6"/>
    </row>
    <row r="6" spans="1:17" ht="15">
      <c r="A6" s="12"/>
      <c r="B6" s="44">
        <v>511</v>
      </c>
      <c r="C6" s="20" t="s">
        <v>20</v>
      </c>
      <c r="D6" s="46">
        <v>1734505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1734505</v>
      </c>
      <c r="P6" s="47">
        <f>(O6/P$78)</f>
        <v>6.074621847562279</v>
      </c>
      <c r="Q6" s="9"/>
    </row>
    <row r="7" spans="1:17" ht="15">
      <c r="A7" s="12"/>
      <c r="B7" s="44">
        <v>512</v>
      </c>
      <c r="C7" s="20" t="s">
        <v>21</v>
      </c>
      <c r="D7" s="46">
        <v>6304856</v>
      </c>
      <c r="E7" s="46">
        <v>1137044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7441900</v>
      </c>
      <c r="P7" s="47">
        <f>(O7/P$78)</f>
        <v>26.063187092210008</v>
      </c>
      <c r="Q7" s="9"/>
    </row>
    <row r="8" spans="1:17" ht="15">
      <c r="A8" s="12"/>
      <c r="B8" s="44">
        <v>513</v>
      </c>
      <c r="C8" s="20" t="s">
        <v>22</v>
      </c>
      <c r="D8" s="46">
        <v>18905008</v>
      </c>
      <c r="E8" s="46">
        <v>187500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19092508</v>
      </c>
      <c r="P8" s="47">
        <f>(O8/P$78)</f>
        <v>66.86620460682303</v>
      </c>
      <c r="Q8" s="9"/>
    </row>
    <row r="9" spans="1:17" ht="15">
      <c r="A9" s="12"/>
      <c r="B9" s="44">
        <v>514</v>
      </c>
      <c r="C9" s="20" t="s">
        <v>23</v>
      </c>
      <c r="D9" s="46">
        <v>1298928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1298928</v>
      </c>
      <c r="P9" s="47">
        <f>(O9/P$78)</f>
        <v>4.549134425793166</v>
      </c>
      <c r="Q9" s="9"/>
    </row>
    <row r="10" spans="1:17" ht="15">
      <c r="A10" s="12"/>
      <c r="B10" s="44">
        <v>515</v>
      </c>
      <c r="C10" s="20" t="s">
        <v>24</v>
      </c>
      <c r="D10" s="46">
        <v>4187352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4187352</v>
      </c>
      <c r="P10" s="47">
        <f>(O10/P$78)</f>
        <v>14.665036965954899</v>
      </c>
      <c r="Q10" s="9"/>
    </row>
    <row r="11" spans="1:17" ht="15">
      <c r="A11" s="12"/>
      <c r="B11" s="44">
        <v>517</v>
      </c>
      <c r="C11" s="20" t="s">
        <v>26</v>
      </c>
      <c r="D11" s="46">
        <v>3395356</v>
      </c>
      <c r="E11" s="46">
        <v>228919</v>
      </c>
      <c r="F11" s="46">
        <v>18483623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22107898</v>
      </c>
      <c r="P11" s="47">
        <f>(O11/P$78)</f>
        <v>77.4267702857463</v>
      </c>
      <c r="Q11" s="9"/>
    </row>
    <row r="12" spans="1:17" ht="15">
      <c r="A12" s="12"/>
      <c r="B12" s="44">
        <v>519</v>
      </c>
      <c r="C12" s="20" t="s">
        <v>27</v>
      </c>
      <c r="D12" s="46">
        <v>5762928</v>
      </c>
      <c r="E12" s="46">
        <v>4132523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1845411</v>
      </c>
      <c r="M12" s="46">
        <v>416519546</v>
      </c>
      <c r="N12" s="46">
        <v>0</v>
      </c>
      <c r="O12" s="46">
        <f t="shared" si="0"/>
        <v>428260408</v>
      </c>
      <c r="P12" s="47">
        <f>(O12/P$78)</f>
        <v>1499.8630911313228</v>
      </c>
      <c r="Q12" s="9"/>
    </row>
    <row r="13" spans="1:17" ht="15.75">
      <c r="A13" s="28" t="s">
        <v>28</v>
      </c>
      <c r="B13" s="29"/>
      <c r="C13" s="30"/>
      <c r="D13" s="31">
        <f>SUM(D14:D21)</f>
        <v>129481870</v>
      </c>
      <c r="E13" s="31">
        <f>SUM(E14:E21)</f>
        <v>53786107</v>
      </c>
      <c r="F13" s="31">
        <f>SUM(F14:F21)</f>
        <v>0</v>
      </c>
      <c r="G13" s="31">
        <f>SUM(G14:G21)</f>
        <v>7739378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0</v>
      </c>
      <c r="N13" s="31">
        <f>SUM(N14:N21)</f>
        <v>0</v>
      </c>
      <c r="O13" s="42">
        <f>SUM(D13:N13)</f>
        <v>191007355</v>
      </c>
      <c r="P13" s="43">
        <f>(O13/P$78)</f>
        <v>668.950191396441</v>
      </c>
      <c r="Q13" s="10"/>
    </row>
    <row r="14" spans="1:17" ht="15">
      <c r="A14" s="12"/>
      <c r="B14" s="44">
        <v>521</v>
      </c>
      <c r="C14" s="20" t="s">
        <v>29</v>
      </c>
      <c r="D14" s="46">
        <v>74142311</v>
      </c>
      <c r="E14" s="46">
        <v>3918244</v>
      </c>
      <c r="F14" s="46">
        <v>0</v>
      </c>
      <c r="G14" s="46">
        <v>7739378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85799933</v>
      </c>
      <c r="P14" s="47">
        <f>(O14/P$78)</f>
        <v>300.49042667572576</v>
      </c>
      <c r="Q14" s="9"/>
    </row>
    <row r="15" spans="1:17" ht="15">
      <c r="A15" s="12"/>
      <c r="B15" s="44">
        <v>522</v>
      </c>
      <c r="C15" s="20" t="s">
        <v>30</v>
      </c>
      <c r="D15" s="46">
        <v>0</v>
      </c>
      <c r="E15" s="46">
        <v>40043706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1">SUM(D15:N15)</f>
        <v>40043706</v>
      </c>
      <c r="P15" s="47">
        <f>(O15/P$78)</f>
        <v>140.24195452014303</v>
      </c>
      <c r="Q15" s="9"/>
    </row>
    <row r="16" spans="1:17" ht="15">
      <c r="A16" s="12"/>
      <c r="B16" s="44">
        <v>523</v>
      </c>
      <c r="C16" s="20" t="s">
        <v>31</v>
      </c>
      <c r="D16" s="46">
        <v>23579508</v>
      </c>
      <c r="E16" s="46">
        <v>255360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23834868</v>
      </c>
      <c r="P16" s="47">
        <f>(O16/P$78)</f>
        <v>83.47500288933328</v>
      </c>
      <c r="Q16" s="9"/>
    </row>
    <row r="17" spans="1:17" ht="15">
      <c r="A17" s="12"/>
      <c r="B17" s="44">
        <v>524</v>
      </c>
      <c r="C17" s="20" t="s">
        <v>32</v>
      </c>
      <c r="D17" s="46">
        <v>0</v>
      </c>
      <c r="E17" s="46">
        <v>8714139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8714139</v>
      </c>
      <c r="P17" s="47">
        <f>(O17/P$78)</f>
        <v>30.518850710775986</v>
      </c>
      <c r="Q17" s="9"/>
    </row>
    <row r="18" spans="1:17" ht="15">
      <c r="A18" s="12"/>
      <c r="B18" s="44">
        <v>525</v>
      </c>
      <c r="C18" s="20" t="s">
        <v>33</v>
      </c>
      <c r="D18" s="46">
        <v>1810571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1810571</v>
      </c>
      <c r="P18" s="47">
        <f>(O18/P$78)</f>
        <v>6.3410218783818335</v>
      </c>
      <c r="Q18" s="9"/>
    </row>
    <row r="19" spans="1:17" ht="15">
      <c r="A19" s="12"/>
      <c r="B19" s="44">
        <v>526</v>
      </c>
      <c r="C19" s="20" t="s">
        <v>34</v>
      </c>
      <c r="D19" s="46">
        <v>13023723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13023723</v>
      </c>
      <c r="P19" s="47">
        <f>(O19/P$78)</f>
        <v>45.61197129578718</v>
      </c>
      <c r="Q19" s="9"/>
    </row>
    <row r="20" spans="1:17" ht="15">
      <c r="A20" s="12"/>
      <c r="B20" s="44">
        <v>527</v>
      </c>
      <c r="C20" s="20" t="s">
        <v>35</v>
      </c>
      <c r="D20" s="46">
        <v>942818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942818</v>
      </c>
      <c r="P20" s="47">
        <f>(O20/P$78)</f>
        <v>3.301958092409634</v>
      </c>
      <c r="Q20" s="9"/>
    </row>
    <row r="21" spans="1:17" ht="15">
      <c r="A21" s="12"/>
      <c r="B21" s="44">
        <v>529</v>
      </c>
      <c r="C21" s="20" t="s">
        <v>36</v>
      </c>
      <c r="D21" s="46">
        <v>15982939</v>
      </c>
      <c r="E21" s="46">
        <v>854658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16837597</v>
      </c>
      <c r="P21" s="47">
        <f>(O21/P$78)</f>
        <v>58.96900533388435</v>
      </c>
      <c r="Q21" s="9"/>
    </row>
    <row r="22" spans="1:17" ht="15.75">
      <c r="A22" s="28" t="s">
        <v>37</v>
      </c>
      <c r="B22" s="29"/>
      <c r="C22" s="30"/>
      <c r="D22" s="31">
        <f>SUM(D23:D25)</f>
        <v>809497</v>
      </c>
      <c r="E22" s="31">
        <f>SUM(E23:E25)</f>
        <v>384330</v>
      </c>
      <c r="F22" s="31">
        <f>SUM(F23:F25)</f>
        <v>17652</v>
      </c>
      <c r="G22" s="31">
        <f>SUM(G23:G25)</f>
        <v>0</v>
      </c>
      <c r="H22" s="31">
        <f>SUM(H23:H25)</f>
        <v>0</v>
      </c>
      <c r="I22" s="31">
        <f>SUM(I23:I25)</f>
        <v>78803524</v>
      </c>
      <c r="J22" s="31">
        <f>SUM(J23:J25)</f>
        <v>0</v>
      </c>
      <c r="K22" s="31">
        <f>SUM(K23:K25)</f>
        <v>0</v>
      </c>
      <c r="L22" s="31">
        <f>SUM(L23:L25)</f>
        <v>0</v>
      </c>
      <c r="M22" s="31">
        <f>SUM(M23:M25)</f>
        <v>0</v>
      </c>
      <c r="N22" s="31">
        <f>SUM(N23:N25)</f>
        <v>0</v>
      </c>
      <c r="O22" s="42">
        <f>SUM(D22:N22)</f>
        <v>80015003</v>
      </c>
      <c r="P22" s="43">
        <f>(O22/P$78)</f>
        <v>280.23031663590547</v>
      </c>
      <c r="Q22" s="10"/>
    </row>
    <row r="23" spans="1:17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28139318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28139318</v>
      </c>
      <c r="P23" s="47">
        <f>(O23/P$78)</f>
        <v>98.55014306577523</v>
      </c>
      <c r="Q23" s="9"/>
    </row>
    <row r="24" spans="1:17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17652</v>
      </c>
      <c r="G24" s="46">
        <v>0</v>
      </c>
      <c r="H24" s="46">
        <v>0</v>
      </c>
      <c r="I24" s="46">
        <v>50664206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50681858</v>
      </c>
      <c r="P24" s="47">
        <f>(O24/P$78)</f>
        <v>177.49912619557108</v>
      </c>
      <c r="Q24" s="9"/>
    </row>
    <row r="25" spans="1:17" ht="15">
      <c r="A25" s="12"/>
      <c r="B25" s="44">
        <v>537</v>
      </c>
      <c r="C25" s="20" t="s">
        <v>40</v>
      </c>
      <c r="D25" s="46">
        <v>809497</v>
      </c>
      <c r="E25" s="46">
        <v>384330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1193827</v>
      </c>
      <c r="P25" s="47">
        <f>(O25/P$78)</f>
        <v>4.181047374559157</v>
      </c>
      <c r="Q25" s="9"/>
    </row>
    <row r="26" spans="1:17" ht="15.75">
      <c r="A26" s="28" t="s">
        <v>41</v>
      </c>
      <c r="B26" s="29"/>
      <c r="C26" s="30"/>
      <c r="D26" s="31">
        <f>SUM(D27:D28)</f>
        <v>0</v>
      </c>
      <c r="E26" s="31">
        <f>SUM(E27:E28)</f>
        <v>47182618</v>
      </c>
      <c r="F26" s="31">
        <f>SUM(F27:F28)</f>
        <v>0</v>
      </c>
      <c r="G26" s="31">
        <f>SUM(G27:G28)</f>
        <v>378155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 aca="true" t="shared" si="2" ref="O26:O35">SUM(D26:N26)</f>
        <v>47560773</v>
      </c>
      <c r="P26" s="43">
        <f>(O26/P$78)</f>
        <v>166.56839314545078</v>
      </c>
      <c r="Q26" s="10"/>
    </row>
    <row r="27" spans="1:17" ht="15">
      <c r="A27" s="12"/>
      <c r="B27" s="44">
        <v>541</v>
      </c>
      <c r="C27" s="20" t="s">
        <v>42</v>
      </c>
      <c r="D27" s="46">
        <v>0</v>
      </c>
      <c r="E27" s="46">
        <v>45389526</v>
      </c>
      <c r="F27" s="46">
        <v>0</v>
      </c>
      <c r="G27" s="46">
        <v>378155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45767681</v>
      </c>
      <c r="P27" s="47">
        <f>(O27/P$78)</f>
        <v>160.2885866082029</v>
      </c>
      <c r="Q27" s="9"/>
    </row>
    <row r="28" spans="1:17" ht="15">
      <c r="A28" s="12"/>
      <c r="B28" s="44">
        <v>544</v>
      </c>
      <c r="C28" s="20" t="s">
        <v>43</v>
      </c>
      <c r="D28" s="46">
        <v>0</v>
      </c>
      <c r="E28" s="46">
        <v>1793092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1793092</v>
      </c>
      <c r="P28" s="47">
        <f>(O28/P$78)</f>
        <v>6.279806537247884</v>
      </c>
      <c r="Q28" s="9"/>
    </row>
    <row r="29" spans="1:17" ht="15.75">
      <c r="A29" s="28" t="s">
        <v>44</v>
      </c>
      <c r="B29" s="29"/>
      <c r="C29" s="30"/>
      <c r="D29" s="31">
        <f>SUM(D30:D33)</f>
        <v>23468622</v>
      </c>
      <c r="E29" s="31">
        <f>SUM(E30:E33)</f>
        <v>875808</v>
      </c>
      <c r="F29" s="31">
        <f>SUM(F30:F33)</f>
        <v>0</v>
      </c>
      <c r="G29" s="31">
        <f>SUM(G30:G33)</f>
        <v>0</v>
      </c>
      <c r="H29" s="31">
        <f>SUM(H30:H33)</f>
        <v>0</v>
      </c>
      <c r="I29" s="31">
        <f>SUM(I30:I33)</f>
        <v>0</v>
      </c>
      <c r="J29" s="31">
        <f>SUM(J30:J33)</f>
        <v>0</v>
      </c>
      <c r="K29" s="31">
        <f>SUM(K30:K33)</f>
        <v>0</v>
      </c>
      <c r="L29" s="31">
        <f>SUM(L30:L33)</f>
        <v>0</v>
      </c>
      <c r="M29" s="31">
        <f>SUM(M30:M33)</f>
        <v>0</v>
      </c>
      <c r="N29" s="31">
        <f>SUM(N30:N33)</f>
        <v>42013</v>
      </c>
      <c r="O29" s="31">
        <f t="shared" si="2"/>
        <v>24386443</v>
      </c>
      <c r="P29" s="43">
        <f>(O29/P$78)</f>
        <v>85.4067410772135</v>
      </c>
      <c r="Q29" s="10"/>
    </row>
    <row r="30" spans="1:17" ht="15">
      <c r="A30" s="13"/>
      <c r="B30" s="45">
        <v>552</v>
      </c>
      <c r="C30" s="21" t="s">
        <v>45</v>
      </c>
      <c r="D30" s="46">
        <v>2209340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12412</v>
      </c>
      <c r="O30" s="46">
        <f t="shared" si="2"/>
        <v>2221752</v>
      </c>
      <c r="P30" s="47">
        <f>(O30/P$78)</f>
        <v>7.781069088336549</v>
      </c>
      <c r="Q30" s="9"/>
    </row>
    <row r="31" spans="1:17" ht="15">
      <c r="A31" s="13"/>
      <c r="B31" s="45">
        <v>553</v>
      </c>
      <c r="C31" s="21" t="s">
        <v>46</v>
      </c>
      <c r="D31" s="46">
        <v>258418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258418</v>
      </c>
      <c r="P31" s="47">
        <f>(O31/P$78)</f>
        <v>0.9050372461326712</v>
      </c>
      <c r="Q31" s="9"/>
    </row>
    <row r="32" spans="1:17" ht="15">
      <c r="A32" s="13"/>
      <c r="B32" s="45">
        <v>554</v>
      </c>
      <c r="C32" s="21" t="s">
        <v>47</v>
      </c>
      <c r="D32" s="46">
        <v>21000864</v>
      </c>
      <c r="E32" s="46">
        <v>870445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29601</v>
      </c>
      <c r="O32" s="46">
        <f t="shared" si="2"/>
        <v>21900910</v>
      </c>
      <c r="P32" s="47">
        <f>(O32/P$78)</f>
        <v>76.70185232530041</v>
      </c>
      <c r="Q32" s="9"/>
    </row>
    <row r="33" spans="1:17" ht="15">
      <c r="A33" s="13"/>
      <c r="B33" s="45">
        <v>559</v>
      </c>
      <c r="C33" s="21" t="s">
        <v>104</v>
      </c>
      <c r="D33" s="46">
        <v>0</v>
      </c>
      <c r="E33" s="46">
        <v>5363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5363</v>
      </c>
      <c r="P33" s="47">
        <f>(O33/P$78)</f>
        <v>0.018782417443868136</v>
      </c>
      <c r="Q33" s="9"/>
    </row>
    <row r="34" spans="1:17" ht="15.75">
      <c r="A34" s="28" t="s">
        <v>48</v>
      </c>
      <c r="B34" s="29"/>
      <c r="C34" s="30"/>
      <c r="D34" s="31">
        <f>SUM(D35:D39)</f>
        <v>7316608</v>
      </c>
      <c r="E34" s="31">
        <f>SUM(E35:E39)</f>
        <v>8241887</v>
      </c>
      <c r="F34" s="31">
        <f>SUM(F35:F39)</f>
        <v>0</v>
      </c>
      <c r="G34" s="31">
        <f>SUM(G35:G39)</f>
        <v>0</v>
      </c>
      <c r="H34" s="31">
        <f>SUM(H35:H39)</f>
        <v>0</v>
      </c>
      <c r="I34" s="31">
        <f>SUM(I35:I39)</f>
        <v>0</v>
      </c>
      <c r="J34" s="31">
        <f>SUM(J35:J39)</f>
        <v>0</v>
      </c>
      <c r="K34" s="31">
        <f>SUM(K35:K39)</f>
        <v>0</v>
      </c>
      <c r="L34" s="31">
        <f>SUM(L35:L39)</f>
        <v>0</v>
      </c>
      <c r="M34" s="31">
        <f>SUM(M35:M39)</f>
        <v>0</v>
      </c>
      <c r="N34" s="31">
        <f>SUM(N35:N39)</f>
        <v>0</v>
      </c>
      <c r="O34" s="31">
        <f t="shared" si="2"/>
        <v>15558495</v>
      </c>
      <c r="P34" s="43">
        <f>(O34/P$78)</f>
        <v>54.48930596463456</v>
      </c>
      <c r="Q34" s="10"/>
    </row>
    <row r="35" spans="1:17" ht="15">
      <c r="A35" s="12"/>
      <c r="B35" s="44">
        <v>561</v>
      </c>
      <c r="C35" s="20" t="s">
        <v>49</v>
      </c>
      <c r="D35" s="46">
        <v>49306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49306</v>
      </c>
      <c r="P35" s="47">
        <f>(O35/P$78)</f>
        <v>0.17268056581901217</v>
      </c>
      <c r="Q35" s="9"/>
    </row>
    <row r="36" spans="1:17" ht="15">
      <c r="A36" s="12"/>
      <c r="B36" s="44">
        <v>562</v>
      </c>
      <c r="C36" s="20" t="s">
        <v>50</v>
      </c>
      <c r="D36" s="46">
        <v>3498846</v>
      </c>
      <c r="E36" s="46">
        <v>487864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aca="true" t="shared" si="3" ref="O36:O44">SUM(D36:N36)</f>
        <v>3986710</v>
      </c>
      <c r="P36" s="47">
        <f>(O36/P$78)</f>
        <v>13.962344107336104</v>
      </c>
      <c r="Q36" s="9"/>
    </row>
    <row r="37" spans="1:17" ht="15">
      <c r="A37" s="12"/>
      <c r="B37" s="44">
        <v>563</v>
      </c>
      <c r="C37" s="20" t="s">
        <v>51</v>
      </c>
      <c r="D37" s="46">
        <v>0</v>
      </c>
      <c r="E37" s="46">
        <v>11109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11109</v>
      </c>
      <c r="P37" s="47">
        <f>(O37/P$78)</f>
        <v>0.03890618597500114</v>
      </c>
      <c r="Q37" s="9"/>
    </row>
    <row r="38" spans="1:17" ht="15">
      <c r="A38" s="12"/>
      <c r="B38" s="44">
        <v>564</v>
      </c>
      <c r="C38" s="20" t="s">
        <v>52</v>
      </c>
      <c r="D38" s="46">
        <v>3222034</v>
      </c>
      <c r="E38" s="46">
        <v>7742914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10964948</v>
      </c>
      <c r="P38" s="47">
        <f>(O38/P$78)</f>
        <v>38.40168386841451</v>
      </c>
      <c r="Q38" s="9"/>
    </row>
    <row r="39" spans="1:17" ht="15">
      <c r="A39" s="12"/>
      <c r="B39" s="44">
        <v>569</v>
      </c>
      <c r="C39" s="20" t="s">
        <v>53</v>
      </c>
      <c r="D39" s="46">
        <v>546422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546422</v>
      </c>
      <c r="P39" s="47">
        <f>(O39/P$78)</f>
        <v>1.9136912370899335</v>
      </c>
      <c r="Q39" s="9"/>
    </row>
    <row r="40" spans="1:17" ht="15.75">
      <c r="A40" s="28" t="s">
        <v>54</v>
      </c>
      <c r="B40" s="29"/>
      <c r="C40" s="30"/>
      <c r="D40" s="31">
        <f>SUM(D41:D44)</f>
        <v>14636062</v>
      </c>
      <c r="E40" s="31">
        <f>SUM(E41:E44)</f>
        <v>14117448</v>
      </c>
      <c r="F40" s="31">
        <f>SUM(F41:F44)</f>
        <v>0</v>
      </c>
      <c r="G40" s="31">
        <f>SUM(G41:G44)</f>
        <v>4721427</v>
      </c>
      <c r="H40" s="31">
        <f>SUM(H41:H44)</f>
        <v>0</v>
      </c>
      <c r="I40" s="31">
        <f>SUM(I41:I44)</f>
        <v>220742</v>
      </c>
      <c r="J40" s="31">
        <f>SUM(J41:J44)</f>
        <v>0</v>
      </c>
      <c r="K40" s="31">
        <f>SUM(K41:K44)</f>
        <v>0</v>
      </c>
      <c r="L40" s="31">
        <f>SUM(L41:L44)</f>
        <v>0</v>
      </c>
      <c r="M40" s="31">
        <f>SUM(M41:M44)</f>
        <v>0</v>
      </c>
      <c r="N40" s="31">
        <f>SUM(N41:N44)</f>
        <v>0</v>
      </c>
      <c r="O40" s="31">
        <f>SUM(D40:N40)</f>
        <v>33695679</v>
      </c>
      <c r="P40" s="43">
        <f>(O40/P$78)</f>
        <v>118.00975368871549</v>
      </c>
      <c r="Q40" s="9"/>
    </row>
    <row r="41" spans="1:17" ht="15">
      <c r="A41" s="12"/>
      <c r="B41" s="44">
        <v>571</v>
      </c>
      <c r="C41" s="20" t="s">
        <v>55</v>
      </c>
      <c r="D41" s="46">
        <v>6325870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6325870</v>
      </c>
      <c r="P41" s="47">
        <f>(O41/P$78)</f>
        <v>22.154602095029297</v>
      </c>
      <c r="Q41" s="9"/>
    </row>
    <row r="42" spans="1:17" ht="15">
      <c r="A42" s="12"/>
      <c r="B42" s="44">
        <v>572</v>
      </c>
      <c r="C42" s="20" t="s">
        <v>56</v>
      </c>
      <c r="D42" s="46">
        <v>8310192</v>
      </c>
      <c r="E42" s="46">
        <v>5909275</v>
      </c>
      <c r="F42" s="46">
        <v>0</v>
      </c>
      <c r="G42" s="46">
        <v>4721427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18940894</v>
      </c>
      <c r="P42" s="47">
        <f>(O42/P$78)</f>
        <v>66.33521869626279</v>
      </c>
      <c r="Q42" s="9"/>
    </row>
    <row r="43" spans="1:17" ht="15">
      <c r="A43" s="12"/>
      <c r="B43" s="44">
        <v>573</v>
      </c>
      <c r="C43" s="20" t="s">
        <v>57</v>
      </c>
      <c r="D43" s="46">
        <v>0</v>
      </c>
      <c r="E43" s="46">
        <v>8208173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8208173</v>
      </c>
      <c r="P43" s="47">
        <f>(O43/P$78)</f>
        <v>28.746845373389416</v>
      </c>
      <c r="Q43" s="9"/>
    </row>
    <row r="44" spans="1:17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220742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220742</v>
      </c>
      <c r="P44" s="47">
        <f>(O44/P$78)</f>
        <v>0.7730875240339996</v>
      </c>
      <c r="Q44" s="9"/>
    </row>
    <row r="45" spans="1:17" ht="15.75">
      <c r="A45" s="28" t="s">
        <v>91</v>
      </c>
      <c r="B45" s="29"/>
      <c r="C45" s="30"/>
      <c r="D45" s="31">
        <f>SUM(D46:D49)</f>
        <v>18725110</v>
      </c>
      <c r="E45" s="31">
        <f>SUM(E46:E49)</f>
        <v>13593389</v>
      </c>
      <c r="F45" s="31">
        <f>SUM(F46:F49)</f>
        <v>53026714</v>
      </c>
      <c r="G45" s="31">
        <f>SUM(G46:G49)</f>
        <v>299648</v>
      </c>
      <c r="H45" s="31">
        <f>SUM(H46:H49)</f>
        <v>0</v>
      </c>
      <c r="I45" s="31">
        <f>SUM(I46:I49)</f>
        <v>6189669</v>
      </c>
      <c r="J45" s="31">
        <f>SUM(J46:J49)</f>
        <v>35309771</v>
      </c>
      <c r="K45" s="31">
        <f>SUM(K46:K49)</f>
        <v>0</v>
      </c>
      <c r="L45" s="31">
        <f>SUM(L46:L49)</f>
        <v>0</v>
      </c>
      <c r="M45" s="31">
        <f>SUM(M46:M49)</f>
        <v>0</v>
      </c>
      <c r="N45" s="31">
        <f>SUM(N46:N49)</f>
        <v>0</v>
      </c>
      <c r="O45" s="31">
        <f>SUM(D45:N45)</f>
        <v>127144301</v>
      </c>
      <c r="P45" s="43">
        <f>(O45/P$78)</f>
        <v>445.28758847488734</v>
      </c>
      <c r="Q45" s="9"/>
    </row>
    <row r="46" spans="1:17" ht="15">
      <c r="A46" s="12"/>
      <c r="B46" s="44">
        <v>581</v>
      </c>
      <c r="C46" s="20" t="s">
        <v>198</v>
      </c>
      <c r="D46" s="46">
        <v>18725110</v>
      </c>
      <c r="E46" s="46">
        <v>13593389</v>
      </c>
      <c r="F46" s="46">
        <v>807676</v>
      </c>
      <c r="G46" s="46">
        <v>299648</v>
      </c>
      <c r="H46" s="46">
        <v>0</v>
      </c>
      <c r="I46" s="46">
        <v>100000</v>
      </c>
      <c r="J46" s="46">
        <v>462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33526285</v>
      </c>
      <c r="P46" s="47">
        <f>(O46/P$78)</f>
        <v>117.41649826815114</v>
      </c>
      <c r="Q46" s="9"/>
    </row>
    <row r="47" spans="1:17" ht="15">
      <c r="A47" s="12"/>
      <c r="B47" s="44">
        <v>585</v>
      </c>
      <c r="C47" s="20" t="s">
        <v>178</v>
      </c>
      <c r="D47" s="46">
        <v>0</v>
      </c>
      <c r="E47" s="46">
        <v>0</v>
      </c>
      <c r="F47" s="46">
        <v>52219038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4" ref="O47:O55">SUM(D47:N47)</f>
        <v>52219038</v>
      </c>
      <c r="P47" s="47">
        <f>(O47/P$78)</f>
        <v>182.88267205541916</v>
      </c>
      <c r="Q47" s="9"/>
    </row>
    <row r="48" spans="1:17" ht="15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35309309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35309309</v>
      </c>
      <c r="P48" s="47">
        <f>(O48/P$78)</f>
        <v>123.66104443269255</v>
      </c>
      <c r="Q48" s="9"/>
    </row>
    <row r="49" spans="1:17" ht="15">
      <c r="A49" s="12"/>
      <c r="B49" s="44">
        <v>591</v>
      </c>
      <c r="C49" s="20" t="s">
        <v>199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6089669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6089669</v>
      </c>
      <c r="P49" s="47">
        <f>(O49/P$78)</f>
        <v>21.327373718624468</v>
      </c>
      <c r="Q49" s="9"/>
    </row>
    <row r="50" spans="1:17" ht="15.75">
      <c r="A50" s="28" t="s">
        <v>61</v>
      </c>
      <c r="B50" s="29"/>
      <c r="C50" s="30"/>
      <c r="D50" s="31">
        <f>SUM(D51:D75)</f>
        <v>7668825</v>
      </c>
      <c r="E50" s="31">
        <f>SUM(E51:E75)</f>
        <v>1219213</v>
      </c>
      <c r="F50" s="31">
        <f>SUM(F51:F75)</f>
        <v>0</v>
      </c>
      <c r="G50" s="31">
        <f>SUM(G51:G75)</f>
        <v>0</v>
      </c>
      <c r="H50" s="31">
        <f>SUM(H51:H75)</f>
        <v>0</v>
      </c>
      <c r="I50" s="31">
        <f>SUM(I51:I75)</f>
        <v>0</v>
      </c>
      <c r="J50" s="31">
        <f>SUM(J51:J75)</f>
        <v>0</v>
      </c>
      <c r="K50" s="31">
        <f>SUM(K51:K75)</f>
        <v>0</v>
      </c>
      <c r="L50" s="31">
        <f>SUM(L51:L75)</f>
        <v>0</v>
      </c>
      <c r="M50" s="31">
        <f>SUM(M51:M75)</f>
        <v>0</v>
      </c>
      <c r="N50" s="31">
        <f>SUM(N51:N75)</f>
        <v>0</v>
      </c>
      <c r="O50" s="31">
        <f>SUM(D50:N50)</f>
        <v>8888038</v>
      </c>
      <c r="P50" s="43">
        <f>(O50/P$78)</f>
        <v>31.127883642170957</v>
      </c>
      <c r="Q50" s="9"/>
    </row>
    <row r="51" spans="1:17" ht="15">
      <c r="A51" s="12"/>
      <c r="B51" s="44">
        <v>601</v>
      </c>
      <c r="C51" s="20" t="s">
        <v>62</v>
      </c>
      <c r="D51" s="46">
        <v>1036836</v>
      </c>
      <c r="E51" s="46">
        <v>124936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1161772</v>
      </c>
      <c r="P51" s="47">
        <f>(O51/P$78)</f>
        <v>4.068783643221624</v>
      </c>
      <c r="Q51" s="9"/>
    </row>
    <row r="52" spans="1:17" ht="15">
      <c r="A52" s="12"/>
      <c r="B52" s="44">
        <v>602</v>
      </c>
      <c r="C52" s="20" t="s">
        <v>63</v>
      </c>
      <c r="D52" s="46">
        <v>20008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20008</v>
      </c>
      <c r="P52" s="47">
        <f>(O52/P$78)</f>
        <v>0.07007246097648959</v>
      </c>
      <c r="Q52" s="9"/>
    </row>
    <row r="53" spans="1:17" ht="15">
      <c r="A53" s="12"/>
      <c r="B53" s="44">
        <v>603</v>
      </c>
      <c r="C53" s="20" t="s">
        <v>64</v>
      </c>
      <c r="D53" s="46">
        <v>740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740</v>
      </c>
      <c r="P53" s="47">
        <f>(O53/P$78)</f>
        <v>0.002591644398370766</v>
      </c>
      <c r="Q53" s="9"/>
    </row>
    <row r="54" spans="1:17" ht="15">
      <c r="A54" s="12"/>
      <c r="B54" s="44">
        <v>604</v>
      </c>
      <c r="C54" s="20" t="s">
        <v>65</v>
      </c>
      <c r="D54" s="46">
        <v>914748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914748</v>
      </c>
      <c r="P54" s="47">
        <f>(O54/P$78)</f>
        <v>3.203650716379543</v>
      </c>
      <c r="Q54" s="9"/>
    </row>
    <row r="55" spans="1:17" ht="15">
      <c r="A55" s="12"/>
      <c r="B55" s="44">
        <v>608</v>
      </c>
      <c r="C55" s="20" t="s">
        <v>66</v>
      </c>
      <c r="D55" s="46">
        <v>51163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51163</v>
      </c>
      <c r="P55" s="47">
        <f>(O55/P$78)</f>
        <v>0.1791841923700588</v>
      </c>
      <c r="Q55" s="9"/>
    </row>
    <row r="56" spans="1:17" ht="15">
      <c r="A56" s="12"/>
      <c r="B56" s="44">
        <v>614</v>
      </c>
      <c r="C56" s="20" t="s">
        <v>68</v>
      </c>
      <c r="D56" s="46">
        <v>403245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aca="true" t="shared" si="5" ref="O56:O69">SUM(D56:N56)</f>
        <v>403245</v>
      </c>
      <c r="P56" s="47">
        <f>(O56/P$78)</f>
        <v>1.4122535748932699</v>
      </c>
      <c r="Q56" s="9"/>
    </row>
    <row r="57" spans="1:17" ht="15">
      <c r="A57" s="12"/>
      <c r="B57" s="44">
        <v>615</v>
      </c>
      <c r="C57" s="20" t="s">
        <v>69</v>
      </c>
      <c r="D57" s="46">
        <v>1476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1476</v>
      </c>
      <c r="P57" s="47">
        <f>(O57/P$78)</f>
        <v>0.005169279908101691</v>
      </c>
      <c r="Q57" s="9"/>
    </row>
    <row r="58" spans="1:17" ht="15">
      <c r="A58" s="12"/>
      <c r="B58" s="44">
        <v>634</v>
      </c>
      <c r="C58" s="20" t="s">
        <v>71</v>
      </c>
      <c r="D58" s="46">
        <v>323145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323145</v>
      </c>
      <c r="P58" s="47">
        <f>(O58/P$78)</f>
        <v>1.1317255798804342</v>
      </c>
      <c r="Q58" s="9"/>
    </row>
    <row r="59" spans="1:17" ht="15">
      <c r="A59" s="12"/>
      <c r="B59" s="44">
        <v>654</v>
      </c>
      <c r="C59" s="20" t="s">
        <v>125</v>
      </c>
      <c r="D59" s="46">
        <v>315888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315888</v>
      </c>
      <c r="P59" s="47">
        <f>(O59/P$78)</f>
        <v>1.106309953665601</v>
      </c>
      <c r="Q59" s="9"/>
    </row>
    <row r="60" spans="1:17" ht="15">
      <c r="A60" s="12"/>
      <c r="B60" s="44">
        <v>655</v>
      </c>
      <c r="C60" s="20" t="s">
        <v>184</v>
      </c>
      <c r="D60" s="46">
        <v>0</v>
      </c>
      <c r="E60" s="46">
        <v>130451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130451</v>
      </c>
      <c r="P60" s="47">
        <f>(O60/P$78)</f>
        <v>0.4568683829890065</v>
      </c>
      <c r="Q60" s="9"/>
    </row>
    <row r="61" spans="1:17" ht="15">
      <c r="A61" s="12"/>
      <c r="B61" s="44">
        <v>674</v>
      </c>
      <c r="C61" s="20" t="s">
        <v>78</v>
      </c>
      <c r="D61" s="46">
        <v>26821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26821</v>
      </c>
      <c r="P61" s="47">
        <f>(O61/P$78)</f>
        <v>0.09393310055230043</v>
      </c>
      <c r="Q61" s="9"/>
    </row>
    <row r="62" spans="1:17" ht="15">
      <c r="A62" s="12"/>
      <c r="B62" s="44">
        <v>675</v>
      </c>
      <c r="C62" s="20" t="s">
        <v>159</v>
      </c>
      <c r="D62" s="46">
        <v>0</v>
      </c>
      <c r="E62" s="46">
        <v>51848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51848</v>
      </c>
      <c r="P62" s="47">
        <f>(O62/P$78)</f>
        <v>0.18158321454963175</v>
      </c>
      <c r="Q62" s="9"/>
    </row>
    <row r="63" spans="1:17" ht="15">
      <c r="A63" s="12"/>
      <c r="B63" s="44">
        <v>685</v>
      </c>
      <c r="C63" s="20" t="s">
        <v>79</v>
      </c>
      <c r="D63" s="46">
        <v>79903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79903</v>
      </c>
      <c r="P63" s="47">
        <f>(O63/P$78)</f>
        <v>0.2798380572473234</v>
      </c>
      <c r="Q63" s="9"/>
    </row>
    <row r="64" spans="1:17" ht="15">
      <c r="A64" s="12"/>
      <c r="B64" s="44">
        <v>689</v>
      </c>
      <c r="C64" s="20" t="s">
        <v>127</v>
      </c>
      <c r="D64" s="46">
        <v>0</v>
      </c>
      <c r="E64" s="46">
        <v>32924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32924</v>
      </c>
      <c r="P64" s="47">
        <f>(O64/P$78)</f>
        <v>0.11530716239453934</v>
      </c>
      <c r="Q64" s="9"/>
    </row>
    <row r="65" spans="1:17" ht="15">
      <c r="A65" s="12"/>
      <c r="B65" s="44">
        <v>694</v>
      </c>
      <c r="C65" s="20" t="s">
        <v>82</v>
      </c>
      <c r="D65" s="46">
        <v>99678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99678</v>
      </c>
      <c r="P65" s="47">
        <f>(O65/P$78)</f>
        <v>0.3490945004605422</v>
      </c>
      <c r="Q65" s="9"/>
    </row>
    <row r="66" spans="1:17" ht="15">
      <c r="A66" s="12"/>
      <c r="B66" s="44">
        <v>711</v>
      </c>
      <c r="C66" s="20" t="s">
        <v>200</v>
      </c>
      <c r="D66" s="46">
        <v>2127871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2127871</v>
      </c>
      <c r="P66" s="47">
        <f>(O66/P$78)</f>
        <v>7.452276969737298</v>
      </c>
      <c r="Q66" s="9"/>
    </row>
    <row r="67" spans="1:17" ht="15">
      <c r="A67" s="12"/>
      <c r="B67" s="44">
        <v>712</v>
      </c>
      <c r="C67" s="20" t="s">
        <v>84</v>
      </c>
      <c r="D67" s="46">
        <v>686574</v>
      </c>
      <c r="E67" s="46">
        <v>89506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776080</v>
      </c>
      <c r="P67" s="47">
        <f>(O67/P$78)</f>
        <v>2.718004573902141</v>
      </c>
      <c r="Q67" s="9"/>
    </row>
    <row r="68" spans="1:17" ht="15">
      <c r="A68" s="12"/>
      <c r="B68" s="44">
        <v>713</v>
      </c>
      <c r="C68" s="20" t="s">
        <v>201</v>
      </c>
      <c r="D68" s="46">
        <v>36999</v>
      </c>
      <c r="E68" s="46">
        <v>111761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148760</v>
      </c>
      <c r="P68" s="47">
        <f>(O68/P$78)</f>
        <v>0.5209905685157232</v>
      </c>
      <c r="Q68" s="9"/>
    </row>
    <row r="69" spans="1:17" ht="15">
      <c r="A69" s="12"/>
      <c r="B69" s="44">
        <v>714</v>
      </c>
      <c r="C69" s="20" t="s">
        <v>85</v>
      </c>
      <c r="D69" s="46">
        <v>29235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29235</v>
      </c>
      <c r="P69" s="47">
        <f>(O69/P$78)</f>
        <v>0.10238746484644506</v>
      </c>
      <c r="Q69" s="9"/>
    </row>
    <row r="70" spans="1:17" ht="15">
      <c r="A70" s="12"/>
      <c r="B70" s="44">
        <v>715</v>
      </c>
      <c r="C70" s="20" t="s">
        <v>86</v>
      </c>
      <c r="D70" s="46">
        <v>341850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aca="true" t="shared" si="6" ref="O70:O75">SUM(D70:N70)</f>
        <v>341850</v>
      </c>
      <c r="P70" s="47">
        <f>(O70/P$78)</f>
        <v>1.1972346453824951</v>
      </c>
      <c r="Q70" s="9"/>
    </row>
    <row r="71" spans="1:17" ht="15">
      <c r="A71" s="12"/>
      <c r="B71" s="44">
        <v>716</v>
      </c>
      <c r="C71" s="20" t="s">
        <v>202</v>
      </c>
      <c r="D71" s="46">
        <v>0</v>
      </c>
      <c r="E71" s="46">
        <v>677787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677787</v>
      </c>
      <c r="P71" s="47">
        <f>(O71/P$78)</f>
        <v>2.373760651133144</v>
      </c>
      <c r="Q71" s="9"/>
    </row>
    <row r="72" spans="1:17" ht="15">
      <c r="A72" s="12"/>
      <c r="B72" s="44">
        <v>724</v>
      </c>
      <c r="C72" s="20" t="s">
        <v>89</v>
      </c>
      <c r="D72" s="46">
        <v>305660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305660</v>
      </c>
      <c r="P72" s="47">
        <f>(O72/P$78)</f>
        <v>1.070489225413525</v>
      </c>
      <c r="Q72" s="9"/>
    </row>
    <row r="73" spans="1:17" ht="15">
      <c r="A73" s="12"/>
      <c r="B73" s="44">
        <v>734</v>
      </c>
      <c r="C73" s="20" t="s">
        <v>191</v>
      </c>
      <c r="D73" s="46">
        <v>59890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59890</v>
      </c>
      <c r="P73" s="47">
        <f>(O73/P$78)</f>
        <v>0.20974808516003404</v>
      </c>
      <c r="Q73" s="9"/>
    </row>
    <row r="74" spans="1:17" ht="15">
      <c r="A74" s="12"/>
      <c r="B74" s="44">
        <v>744</v>
      </c>
      <c r="C74" s="20" t="s">
        <v>93</v>
      </c>
      <c r="D74" s="46">
        <v>236412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236412</v>
      </c>
      <c r="P74" s="47">
        <f>(O74/P$78)</f>
        <v>0.8279673452805806</v>
      </c>
      <c r="Q74" s="9"/>
    </row>
    <row r="75" spans="1:17" ht="15.75" thickBot="1">
      <c r="A75" s="12"/>
      <c r="B75" s="44">
        <v>764</v>
      </c>
      <c r="C75" s="20" t="s">
        <v>95</v>
      </c>
      <c r="D75" s="46">
        <v>570683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570683</v>
      </c>
      <c r="P75" s="47">
        <f>(O75/P$78)</f>
        <v>1.9986586489127351</v>
      </c>
      <c r="Q75" s="9"/>
    </row>
    <row r="76" spans="1:120" ht="16.5" thickBot="1">
      <c r="A76" s="14" t="s">
        <v>10</v>
      </c>
      <c r="B76" s="23"/>
      <c r="C76" s="22"/>
      <c r="D76" s="15">
        <f>SUM(D5,D13,D22,D26,D29,D34,D40,D45,D50)</f>
        <v>243695527</v>
      </c>
      <c r="E76" s="15">
        <f>SUM(E5,E13,E22,E26,E29,E34,E40,E45,E50)</f>
        <v>145086786</v>
      </c>
      <c r="F76" s="15">
        <f>SUM(F5,F13,F22,F26,F29,F34,F40,F45,F50)</f>
        <v>71527989</v>
      </c>
      <c r="G76" s="15">
        <f>SUM(G5,G13,G22,G26,G29,G34,G40,G45,G50)</f>
        <v>13138608</v>
      </c>
      <c r="H76" s="15">
        <f>SUM(H5,H13,H22,H26,H29,H34,H40,H45,H50)</f>
        <v>0</v>
      </c>
      <c r="I76" s="15">
        <f>SUM(I5,I13,I22,I26,I29,I34,I40,I45,I50)</f>
        <v>85213935</v>
      </c>
      <c r="J76" s="15">
        <f>SUM(J5,J13,J22,J26,J29,J34,J40,J45,J50)</f>
        <v>35309771</v>
      </c>
      <c r="K76" s="15">
        <f>SUM(K5,K13,K22,K26,K29,K34,K40,K45,K50)</f>
        <v>0</v>
      </c>
      <c r="L76" s="15">
        <f>SUM(L5,L13,L22,L26,L29,L34,L40,L45,L50)</f>
        <v>1845411</v>
      </c>
      <c r="M76" s="15">
        <f>SUM(M5,M13,M22,M26,M29,M34,M40,M45,M50)</f>
        <v>416519546</v>
      </c>
      <c r="N76" s="15">
        <f>SUM(N5,N13,N22,N26,N29,N34,N40,N45,N50)</f>
        <v>42013</v>
      </c>
      <c r="O76" s="15">
        <f>SUM(D76:N76)</f>
        <v>1012379586</v>
      </c>
      <c r="P76" s="37">
        <f>(O76/P$78)</f>
        <v>3545.5782203808317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6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6" ht="15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8" t="s">
        <v>194</v>
      </c>
      <c r="N78" s="48"/>
      <c r="O78" s="48"/>
      <c r="P78" s="41">
        <v>285533</v>
      </c>
    </row>
    <row r="79" spans="1:16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6" ht="15.75" customHeight="1" thickBot="1">
      <c r="A80" s="52" t="s">
        <v>101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sheetProtection/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>SUM(D6:D14)</f>
        <v>28913131</v>
      </c>
      <c r="E5" s="26">
        <f aca="true" t="shared" si="0" ref="E5:M5">SUM(E6:E14)</f>
        <v>4250072</v>
      </c>
      <c r="F5" s="26">
        <f t="shared" si="0"/>
        <v>47865144</v>
      </c>
      <c r="G5" s="26">
        <f t="shared" si="0"/>
        <v>3663775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2716820</v>
      </c>
      <c r="M5" s="26">
        <f t="shared" si="0"/>
        <v>0</v>
      </c>
      <c r="N5" s="27">
        <f>SUM(D5:M5)</f>
        <v>87408942</v>
      </c>
      <c r="O5" s="32">
        <f aca="true" t="shared" si="1" ref="O5:O36">(N5/O$83)</f>
        <v>445.80250011475437</v>
      </c>
      <c r="P5" s="6"/>
    </row>
    <row r="6" spans="1:16" ht="15">
      <c r="A6" s="12"/>
      <c r="B6" s="44">
        <v>511</v>
      </c>
      <c r="C6" s="20" t="s">
        <v>20</v>
      </c>
      <c r="D6" s="46">
        <v>678263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678263</v>
      </c>
      <c r="O6" s="47">
        <f t="shared" si="1"/>
        <v>3.4592724064242035</v>
      </c>
      <c r="P6" s="9"/>
    </row>
    <row r="7" spans="1:16" ht="15">
      <c r="A7" s="12"/>
      <c r="B7" s="44">
        <v>512</v>
      </c>
      <c r="C7" s="20" t="s">
        <v>21</v>
      </c>
      <c r="D7" s="46">
        <v>4491197</v>
      </c>
      <c r="E7" s="46">
        <v>794605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5285802</v>
      </c>
      <c r="O7" s="47">
        <f t="shared" si="1"/>
        <v>26.9586119313922</v>
      </c>
      <c r="P7" s="9"/>
    </row>
    <row r="8" spans="1:16" ht="15">
      <c r="A8" s="12"/>
      <c r="B8" s="44">
        <v>513</v>
      </c>
      <c r="C8" s="20" t="s">
        <v>22</v>
      </c>
      <c r="D8" s="46">
        <v>1060017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1260017</v>
      </c>
      <c r="O8" s="47">
        <f t="shared" si="1"/>
        <v>6.426330257916775</v>
      </c>
      <c r="P8" s="9"/>
    </row>
    <row r="9" spans="1:16" ht="15">
      <c r="A9" s="12"/>
      <c r="B9" s="44">
        <v>514</v>
      </c>
      <c r="C9" s="20" t="s">
        <v>23</v>
      </c>
      <c r="D9" s="46">
        <v>962793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962793</v>
      </c>
      <c r="O9" s="47">
        <f t="shared" si="1"/>
        <v>4.910430405312361</v>
      </c>
      <c r="P9" s="9"/>
    </row>
    <row r="10" spans="1:16" ht="15">
      <c r="A10" s="12"/>
      <c r="B10" s="44">
        <v>515</v>
      </c>
      <c r="C10" s="20" t="s">
        <v>24</v>
      </c>
      <c r="D10" s="46">
        <v>2757433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2757433</v>
      </c>
      <c r="O10" s="47">
        <f t="shared" si="1"/>
        <v>14.063441304425437</v>
      </c>
      <c r="P10" s="9"/>
    </row>
    <row r="11" spans="1:16" ht="15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282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</v>
      </c>
      <c r="O11" s="47">
        <f t="shared" si="1"/>
        <v>0.0014382545098459232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7129</v>
      </c>
      <c r="F12" s="46">
        <v>47865144</v>
      </c>
      <c r="G12" s="46">
        <v>631320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48503593</v>
      </c>
      <c r="O12" s="47">
        <f t="shared" si="1"/>
        <v>247.37769991482676</v>
      </c>
      <c r="P12" s="9"/>
    </row>
    <row r="13" spans="1:16" ht="15">
      <c r="A13" s="12"/>
      <c r="B13" s="44">
        <v>518</v>
      </c>
      <c r="C13" s="20" t="s">
        <v>103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2636166</v>
      </c>
      <c r="M13" s="46">
        <v>0</v>
      </c>
      <c r="N13" s="46">
        <f t="shared" si="2"/>
        <v>2636166</v>
      </c>
      <c r="O13" s="47">
        <f t="shared" si="1"/>
        <v>13.44495616383861</v>
      </c>
      <c r="P13" s="9"/>
    </row>
    <row r="14" spans="1:16" ht="15">
      <c r="A14" s="12"/>
      <c r="B14" s="44">
        <v>519</v>
      </c>
      <c r="C14" s="20" t="s">
        <v>27</v>
      </c>
      <c r="D14" s="46">
        <v>18963428</v>
      </c>
      <c r="E14" s="46">
        <v>3248338</v>
      </c>
      <c r="F14" s="46">
        <v>0</v>
      </c>
      <c r="G14" s="46">
        <v>3032173</v>
      </c>
      <c r="H14" s="46">
        <v>0</v>
      </c>
      <c r="I14" s="46">
        <v>0</v>
      </c>
      <c r="J14" s="46">
        <v>0</v>
      </c>
      <c r="K14" s="46">
        <v>0</v>
      </c>
      <c r="L14" s="46">
        <v>80654</v>
      </c>
      <c r="M14" s="46">
        <v>0</v>
      </c>
      <c r="N14" s="46">
        <f t="shared" si="2"/>
        <v>25324593</v>
      </c>
      <c r="O14" s="47">
        <f t="shared" si="1"/>
        <v>129.16031947610816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SUM(D16:D23)</f>
        <v>63877438</v>
      </c>
      <c r="E15" s="31">
        <f t="shared" si="3"/>
        <v>28807005</v>
      </c>
      <c r="F15" s="31">
        <f t="shared" si="3"/>
        <v>0</v>
      </c>
      <c r="G15" s="31">
        <f t="shared" si="3"/>
        <v>10588232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103272675</v>
      </c>
      <c r="O15" s="43">
        <f t="shared" si="1"/>
        <v>526.7106048319231</v>
      </c>
      <c r="P15" s="10"/>
    </row>
    <row r="16" spans="1:16" ht="15">
      <c r="A16" s="12"/>
      <c r="B16" s="44">
        <v>521</v>
      </c>
      <c r="C16" s="20" t="s">
        <v>29</v>
      </c>
      <c r="D16" s="46">
        <v>53133611</v>
      </c>
      <c r="E16" s="46">
        <v>3914005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57047616</v>
      </c>
      <c r="O16" s="47">
        <f t="shared" si="1"/>
        <v>290.9538687516257</v>
      </c>
      <c r="P16" s="9"/>
    </row>
    <row r="17" spans="1:16" ht="15">
      <c r="A17" s="12"/>
      <c r="B17" s="44">
        <v>522</v>
      </c>
      <c r="C17" s="20" t="s">
        <v>30</v>
      </c>
      <c r="D17" s="46">
        <v>0</v>
      </c>
      <c r="E17" s="46">
        <v>21590718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3">SUM(D17:M17)</f>
        <v>21590718</v>
      </c>
      <c r="O17" s="47">
        <f t="shared" si="1"/>
        <v>110.11683522805514</v>
      </c>
      <c r="P17" s="9"/>
    </row>
    <row r="18" spans="1:16" ht="15">
      <c r="A18" s="12"/>
      <c r="B18" s="44">
        <v>523</v>
      </c>
      <c r="C18" s="20" t="s">
        <v>31</v>
      </c>
      <c r="D18" s="46">
        <v>582928</v>
      </c>
      <c r="E18" s="46">
        <v>0</v>
      </c>
      <c r="F18" s="46">
        <v>0</v>
      </c>
      <c r="G18" s="46">
        <v>1260584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1843512</v>
      </c>
      <c r="O18" s="47">
        <f t="shared" si="1"/>
        <v>9.40226754593999</v>
      </c>
      <c r="P18" s="9"/>
    </row>
    <row r="19" spans="1:16" ht="15">
      <c r="A19" s="12"/>
      <c r="B19" s="44">
        <v>524</v>
      </c>
      <c r="C19" s="20" t="s">
        <v>32</v>
      </c>
      <c r="D19" s="46">
        <v>631220</v>
      </c>
      <c r="E19" s="46">
        <v>2688014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3319234</v>
      </c>
      <c r="O19" s="47">
        <f t="shared" si="1"/>
        <v>16.928734999056463</v>
      </c>
      <c r="P19" s="9"/>
    </row>
    <row r="20" spans="1:16" ht="15">
      <c r="A20" s="12"/>
      <c r="B20" s="44">
        <v>525</v>
      </c>
      <c r="C20" s="20" t="s">
        <v>33</v>
      </c>
      <c r="D20" s="46">
        <v>580618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580618</v>
      </c>
      <c r="O20" s="47">
        <f t="shared" si="1"/>
        <v>2.961264031906809</v>
      </c>
      <c r="P20" s="9"/>
    </row>
    <row r="21" spans="1:16" ht="15">
      <c r="A21" s="12"/>
      <c r="B21" s="44">
        <v>526</v>
      </c>
      <c r="C21" s="20" t="s">
        <v>34</v>
      </c>
      <c r="D21" s="46">
        <v>7040752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7040752</v>
      </c>
      <c r="O21" s="47">
        <f t="shared" si="1"/>
        <v>35.90919615853441</v>
      </c>
      <c r="P21" s="9"/>
    </row>
    <row r="22" spans="1:16" ht="15">
      <c r="A22" s="12"/>
      <c r="B22" s="44">
        <v>527</v>
      </c>
      <c r="C22" s="20" t="s">
        <v>35</v>
      </c>
      <c r="D22" s="46">
        <v>378433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378433</v>
      </c>
      <c r="O22" s="47">
        <f t="shared" si="1"/>
        <v>1.9300814500869583</v>
      </c>
      <c r="P22" s="9"/>
    </row>
    <row r="23" spans="1:16" ht="15">
      <c r="A23" s="12"/>
      <c r="B23" s="44">
        <v>529</v>
      </c>
      <c r="C23" s="20" t="s">
        <v>36</v>
      </c>
      <c r="D23" s="46">
        <v>1529876</v>
      </c>
      <c r="E23" s="46">
        <v>614268</v>
      </c>
      <c r="F23" s="46">
        <v>0</v>
      </c>
      <c r="G23" s="46">
        <v>9327648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11471792</v>
      </c>
      <c r="O23" s="47">
        <f t="shared" si="1"/>
        <v>58.50835666671767</v>
      </c>
      <c r="P23" s="9"/>
    </row>
    <row r="24" spans="1:16" ht="15.75">
      <c r="A24" s="28" t="s">
        <v>37</v>
      </c>
      <c r="B24" s="29"/>
      <c r="C24" s="30"/>
      <c r="D24" s="31">
        <f aca="true" t="shared" si="5" ref="D24:M24">SUM(D25:D27)</f>
        <v>1522049</v>
      </c>
      <c r="E24" s="31">
        <f t="shared" si="5"/>
        <v>333537</v>
      </c>
      <c r="F24" s="31">
        <f t="shared" si="5"/>
        <v>17117</v>
      </c>
      <c r="G24" s="31">
        <f t="shared" si="5"/>
        <v>0</v>
      </c>
      <c r="H24" s="31">
        <f t="shared" si="5"/>
        <v>0</v>
      </c>
      <c r="I24" s="31">
        <f t="shared" si="5"/>
        <v>55590741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57463444</v>
      </c>
      <c r="O24" s="43">
        <f t="shared" si="1"/>
        <v>293.07467193006613</v>
      </c>
      <c r="P24" s="10"/>
    </row>
    <row r="25" spans="1:16" ht="15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17848696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17848696</v>
      </c>
      <c r="O25" s="47">
        <f t="shared" si="1"/>
        <v>91.03179970520883</v>
      </c>
      <c r="P25" s="9"/>
    </row>
    <row r="26" spans="1:16" ht="15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17117</v>
      </c>
      <c r="G26" s="46">
        <v>0</v>
      </c>
      <c r="H26" s="46">
        <v>0</v>
      </c>
      <c r="I26" s="46">
        <v>37742045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37759162</v>
      </c>
      <c r="O26" s="47">
        <f t="shared" si="1"/>
        <v>192.5790249450454</v>
      </c>
      <c r="P26" s="9"/>
    </row>
    <row r="27" spans="1:16" ht="15">
      <c r="A27" s="12"/>
      <c r="B27" s="44">
        <v>537</v>
      </c>
      <c r="C27" s="20" t="s">
        <v>40</v>
      </c>
      <c r="D27" s="46">
        <v>1522049</v>
      </c>
      <c r="E27" s="46">
        <v>333537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1855586</v>
      </c>
      <c r="O27" s="47">
        <f t="shared" si="1"/>
        <v>9.463847279811905</v>
      </c>
      <c r="P27" s="9"/>
    </row>
    <row r="28" spans="1:16" ht="15.75">
      <c r="A28" s="28" t="s">
        <v>41</v>
      </c>
      <c r="B28" s="29"/>
      <c r="C28" s="30"/>
      <c r="D28" s="31">
        <f aca="true" t="shared" si="6" ref="D28:M28">SUM(D29:D30)</f>
        <v>0</v>
      </c>
      <c r="E28" s="31">
        <f t="shared" si="6"/>
        <v>30328830</v>
      </c>
      <c r="F28" s="31">
        <f t="shared" si="6"/>
        <v>0</v>
      </c>
      <c r="G28" s="31">
        <f t="shared" si="6"/>
        <v>4690202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aca="true" t="shared" si="7" ref="N28:N37">SUM(D28:M28)</f>
        <v>35019032</v>
      </c>
      <c r="O28" s="43">
        <f t="shared" si="1"/>
        <v>178.6038322852436</v>
      </c>
      <c r="P28" s="10"/>
    </row>
    <row r="29" spans="1:16" ht="15">
      <c r="A29" s="12"/>
      <c r="B29" s="44">
        <v>541</v>
      </c>
      <c r="C29" s="20" t="s">
        <v>42</v>
      </c>
      <c r="D29" s="46">
        <v>0</v>
      </c>
      <c r="E29" s="46">
        <v>30328830</v>
      </c>
      <c r="F29" s="46">
        <v>0</v>
      </c>
      <c r="G29" s="46">
        <v>2565483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32894313</v>
      </c>
      <c r="O29" s="47">
        <f t="shared" si="1"/>
        <v>167.76735468274248</v>
      </c>
      <c r="P29" s="9"/>
    </row>
    <row r="30" spans="1:16" ht="15">
      <c r="A30" s="12"/>
      <c r="B30" s="44">
        <v>544</v>
      </c>
      <c r="C30" s="20" t="s">
        <v>43</v>
      </c>
      <c r="D30" s="46">
        <v>0</v>
      </c>
      <c r="E30" s="46">
        <v>0</v>
      </c>
      <c r="F30" s="46">
        <v>0</v>
      </c>
      <c r="G30" s="46">
        <v>2124719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2124719</v>
      </c>
      <c r="O30" s="47">
        <f t="shared" si="1"/>
        <v>10.836477602501136</v>
      </c>
      <c r="P30" s="9"/>
    </row>
    <row r="31" spans="1:16" ht="15.75">
      <c r="A31" s="28" t="s">
        <v>44</v>
      </c>
      <c r="B31" s="29"/>
      <c r="C31" s="30"/>
      <c r="D31" s="31">
        <f aca="true" t="shared" si="8" ref="D31:M31">SUM(D32:D35)</f>
        <v>2701137</v>
      </c>
      <c r="E31" s="31">
        <f t="shared" si="8"/>
        <v>724160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928682</v>
      </c>
      <c r="N31" s="31">
        <f t="shared" si="7"/>
        <v>4353979</v>
      </c>
      <c r="O31" s="43">
        <f t="shared" si="1"/>
        <v>22.206134512498025</v>
      </c>
      <c r="P31" s="10"/>
    </row>
    <row r="32" spans="1:16" ht="15">
      <c r="A32" s="13"/>
      <c r="B32" s="45">
        <v>552</v>
      </c>
      <c r="C32" s="21" t="s">
        <v>45</v>
      </c>
      <c r="D32" s="46">
        <v>336932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110121</v>
      </c>
      <c r="N32" s="46">
        <f t="shared" si="7"/>
        <v>447053</v>
      </c>
      <c r="O32" s="47">
        <f t="shared" si="1"/>
        <v>2.2800567141494663</v>
      </c>
      <c r="P32" s="9"/>
    </row>
    <row r="33" spans="1:16" ht="15">
      <c r="A33" s="13"/>
      <c r="B33" s="45">
        <v>553</v>
      </c>
      <c r="C33" s="21" t="s">
        <v>46</v>
      </c>
      <c r="D33" s="46">
        <v>241308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241308</v>
      </c>
      <c r="O33" s="47">
        <f t="shared" si="1"/>
        <v>1.2307174441911348</v>
      </c>
      <c r="P33" s="9"/>
    </row>
    <row r="34" spans="1:16" ht="15">
      <c r="A34" s="13"/>
      <c r="B34" s="45">
        <v>554</v>
      </c>
      <c r="C34" s="21" t="s">
        <v>47</v>
      </c>
      <c r="D34" s="46">
        <v>2122897</v>
      </c>
      <c r="E34" s="46">
        <v>724160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816959</v>
      </c>
      <c r="N34" s="46">
        <f t="shared" si="7"/>
        <v>3664016</v>
      </c>
      <c r="O34" s="47">
        <f t="shared" si="1"/>
        <v>18.687189844495105</v>
      </c>
      <c r="P34" s="9"/>
    </row>
    <row r="35" spans="1:16" ht="15">
      <c r="A35" s="13"/>
      <c r="B35" s="45">
        <v>559</v>
      </c>
      <c r="C35" s="21" t="s">
        <v>104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1602</v>
      </c>
      <c r="N35" s="46">
        <f t="shared" si="7"/>
        <v>1602</v>
      </c>
      <c r="O35" s="47">
        <f t="shared" si="1"/>
        <v>0.008170509662316201</v>
      </c>
      <c r="P35" s="9"/>
    </row>
    <row r="36" spans="1:16" ht="15.75">
      <c r="A36" s="28" t="s">
        <v>48</v>
      </c>
      <c r="B36" s="29"/>
      <c r="C36" s="30"/>
      <c r="D36" s="31">
        <f aca="true" t="shared" si="9" ref="D36:M36">SUM(D37:D41)</f>
        <v>5593589</v>
      </c>
      <c r="E36" s="31">
        <f t="shared" si="9"/>
        <v>5404059</v>
      </c>
      <c r="F36" s="31">
        <f t="shared" si="9"/>
        <v>0</v>
      </c>
      <c r="G36" s="31">
        <f t="shared" si="9"/>
        <v>102898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11100546</v>
      </c>
      <c r="O36" s="43">
        <f t="shared" si="1"/>
        <v>56.61493030585859</v>
      </c>
      <c r="P36" s="10"/>
    </row>
    <row r="37" spans="1:16" ht="15">
      <c r="A37" s="12"/>
      <c r="B37" s="44">
        <v>561</v>
      </c>
      <c r="C37" s="20" t="s">
        <v>49</v>
      </c>
      <c r="D37" s="46">
        <v>1444390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1444390</v>
      </c>
      <c r="O37" s="47">
        <f aca="true" t="shared" si="10" ref="O37:O68">(N37/O$83)</f>
        <v>7.366668196724656</v>
      </c>
      <c r="P37" s="9"/>
    </row>
    <row r="38" spans="1:16" ht="15">
      <c r="A38" s="12"/>
      <c r="B38" s="44">
        <v>562</v>
      </c>
      <c r="C38" s="20" t="s">
        <v>50</v>
      </c>
      <c r="D38" s="46">
        <v>1409182</v>
      </c>
      <c r="E38" s="46">
        <v>300317</v>
      </c>
      <c r="F38" s="46">
        <v>0</v>
      </c>
      <c r="G38" s="46">
        <v>102898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1" ref="N38:N46">SUM(D38:M38)</f>
        <v>1812397</v>
      </c>
      <c r="O38" s="47">
        <f t="shared" si="10"/>
        <v>9.243575031493693</v>
      </c>
      <c r="P38" s="9"/>
    </row>
    <row r="39" spans="1:16" ht="15">
      <c r="A39" s="12"/>
      <c r="B39" s="44">
        <v>563</v>
      </c>
      <c r="C39" s="20" t="s">
        <v>51</v>
      </c>
      <c r="D39" s="46">
        <v>0</v>
      </c>
      <c r="E39" s="46">
        <v>5073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5073</v>
      </c>
      <c r="O39" s="47">
        <f t="shared" si="10"/>
        <v>0.02587328059733464</v>
      </c>
      <c r="P39" s="9"/>
    </row>
    <row r="40" spans="1:16" ht="15">
      <c r="A40" s="12"/>
      <c r="B40" s="44">
        <v>564</v>
      </c>
      <c r="C40" s="20" t="s">
        <v>52</v>
      </c>
      <c r="D40" s="46">
        <v>2372601</v>
      </c>
      <c r="E40" s="46">
        <v>5098669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7471270</v>
      </c>
      <c r="O40" s="47">
        <f t="shared" si="10"/>
        <v>38.10492117651259</v>
      </c>
      <c r="P40" s="9"/>
    </row>
    <row r="41" spans="1:16" ht="15">
      <c r="A41" s="12"/>
      <c r="B41" s="44">
        <v>569</v>
      </c>
      <c r="C41" s="20" t="s">
        <v>53</v>
      </c>
      <c r="D41" s="46">
        <v>367416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367416</v>
      </c>
      <c r="O41" s="47">
        <f t="shared" si="10"/>
        <v>1.8738926205303181</v>
      </c>
      <c r="P41" s="9"/>
    </row>
    <row r="42" spans="1:16" ht="15.75">
      <c r="A42" s="28" t="s">
        <v>54</v>
      </c>
      <c r="B42" s="29"/>
      <c r="C42" s="30"/>
      <c r="D42" s="31">
        <f aca="true" t="shared" si="12" ref="D42:M42">SUM(D43:D46)</f>
        <v>11192567</v>
      </c>
      <c r="E42" s="31">
        <f t="shared" si="12"/>
        <v>8984188</v>
      </c>
      <c r="F42" s="31">
        <f t="shared" si="12"/>
        <v>0</v>
      </c>
      <c r="G42" s="31">
        <f t="shared" si="12"/>
        <v>2807169</v>
      </c>
      <c r="H42" s="31">
        <f t="shared" si="12"/>
        <v>0</v>
      </c>
      <c r="I42" s="31">
        <f t="shared" si="12"/>
        <v>2343562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25327486</v>
      </c>
      <c r="O42" s="43">
        <f t="shared" si="10"/>
        <v>129.1750743353173</v>
      </c>
      <c r="P42" s="9"/>
    </row>
    <row r="43" spans="1:16" ht="15">
      <c r="A43" s="12"/>
      <c r="B43" s="44">
        <v>571</v>
      </c>
      <c r="C43" s="20" t="s">
        <v>55</v>
      </c>
      <c r="D43" s="46">
        <v>4672056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4672056</v>
      </c>
      <c r="O43" s="47">
        <f t="shared" si="10"/>
        <v>23.828388695931576</v>
      </c>
      <c r="P43" s="9"/>
    </row>
    <row r="44" spans="1:16" ht="15">
      <c r="A44" s="12"/>
      <c r="B44" s="44">
        <v>572</v>
      </c>
      <c r="C44" s="20" t="s">
        <v>56</v>
      </c>
      <c r="D44" s="46">
        <v>6520511</v>
      </c>
      <c r="E44" s="46">
        <v>1925195</v>
      </c>
      <c r="F44" s="46">
        <v>0</v>
      </c>
      <c r="G44" s="46">
        <v>2807169</v>
      </c>
      <c r="H44" s="46">
        <v>0</v>
      </c>
      <c r="I44" s="46">
        <v>1349516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12602391</v>
      </c>
      <c r="O44" s="47">
        <f t="shared" si="10"/>
        <v>64.2746301084811</v>
      </c>
      <c r="P44" s="9"/>
    </row>
    <row r="45" spans="1:16" ht="15">
      <c r="A45" s="12"/>
      <c r="B45" s="44">
        <v>573</v>
      </c>
      <c r="C45" s="20" t="s">
        <v>57</v>
      </c>
      <c r="D45" s="46">
        <v>0</v>
      </c>
      <c r="E45" s="46">
        <v>7058993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7058993</v>
      </c>
      <c r="O45" s="47">
        <f t="shared" si="10"/>
        <v>36.00222878447093</v>
      </c>
      <c r="P45" s="9"/>
    </row>
    <row r="46" spans="1:16" ht="15">
      <c r="A46" s="12"/>
      <c r="B46" s="44">
        <v>575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994046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994046</v>
      </c>
      <c r="O46" s="47">
        <f t="shared" si="10"/>
        <v>5.06982674643369</v>
      </c>
      <c r="P46" s="9"/>
    </row>
    <row r="47" spans="1:16" ht="15.75">
      <c r="A47" s="28" t="s">
        <v>91</v>
      </c>
      <c r="B47" s="29"/>
      <c r="C47" s="30"/>
      <c r="D47" s="31">
        <f aca="true" t="shared" si="13" ref="D47:M47">SUM(D48:D49)</f>
        <v>14988349</v>
      </c>
      <c r="E47" s="31">
        <f t="shared" si="13"/>
        <v>8603743</v>
      </c>
      <c r="F47" s="31">
        <f t="shared" si="13"/>
        <v>2514</v>
      </c>
      <c r="G47" s="31">
        <f t="shared" si="13"/>
        <v>0</v>
      </c>
      <c r="H47" s="31">
        <f t="shared" si="13"/>
        <v>0</v>
      </c>
      <c r="I47" s="31">
        <f t="shared" si="13"/>
        <v>0</v>
      </c>
      <c r="J47" s="31">
        <f t="shared" si="13"/>
        <v>22064670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45659276</v>
      </c>
      <c r="O47" s="43">
        <f t="shared" si="10"/>
        <v>232.87113341595648</v>
      </c>
      <c r="P47" s="9"/>
    </row>
    <row r="48" spans="1:16" ht="15">
      <c r="A48" s="12"/>
      <c r="B48" s="44">
        <v>581</v>
      </c>
      <c r="C48" s="20" t="s">
        <v>59</v>
      </c>
      <c r="D48" s="46">
        <v>14988349</v>
      </c>
      <c r="E48" s="46">
        <v>8603743</v>
      </c>
      <c r="F48" s="46">
        <v>2514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23594606</v>
      </c>
      <c r="O48" s="47">
        <f t="shared" si="10"/>
        <v>120.33705137424708</v>
      </c>
      <c r="P48" s="9"/>
    </row>
    <row r="49" spans="1:16" ht="15">
      <c r="A49" s="12"/>
      <c r="B49" s="44">
        <v>590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22064670</v>
      </c>
      <c r="K49" s="46">
        <v>0</v>
      </c>
      <c r="L49" s="46">
        <v>0</v>
      </c>
      <c r="M49" s="46">
        <v>0</v>
      </c>
      <c r="N49" s="46">
        <f aca="true" t="shared" si="14" ref="N49:N54">SUM(D49:M49)</f>
        <v>22064670</v>
      </c>
      <c r="O49" s="47">
        <f t="shared" si="10"/>
        <v>112.53408204170938</v>
      </c>
      <c r="P49" s="9"/>
    </row>
    <row r="50" spans="1:16" ht="15.75">
      <c r="A50" s="28" t="s">
        <v>61</v>
      </c>
      <c r="B50" s="29"/>
      <c r="C50" s="30"/>
      <c r="D50" s="31">
        <f aca="true" t="shared" si="15" ref="D50:M50">SUM(D51:D80)</f>
        <v>5395015</v>
      </c>
      <c r="E50" s="31">
        <f t="shared" si="15"/>
        <v>814578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6209593</v>
      </c>
      <c r="O50" s="43">
        <f t="shared" si="10"/>
        <v>31.670124597722253</v>
      </c>
      <c r="P50" s="9"/>
    </row>
    <row r="51" spans="1:16" ht="15">
      <c r="A51" s="12"/>
      <c r="B51" s="44">
        <v>601</v>
      </c>
      <c r="C51" s="20" t="s">
        <v>62</v>
      </c>
      <c r="D51" s="46">
        <v>500456</v>
      </c>
      <c r="E51" s="46">
        <v>220443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720899</v>
      </c>
      <c r="O51" s="47">
        <f t="shared" si="10"/>
        <v>3.6767242478489934</v>
      </c>
      <c r="P51" s="9"/>
    </row>
    <row r="52" spans="1:16" ht="15">
      <c r="A52" s="12"/>
      <c r="B52" s="44">
        <v>602</v>
      </c>
      <c r="C52" s="20" t="s">
        <v>63</v>
      </c>
      <c r="D52" s="46">
        <v>54133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54133</v>
      </c>
      <c r="O52" s="47">
        <f t="shared" si="10"/>
        <v>0.27608876376414665</v>
      </c>
      <c r="P52" s="9"/>
    </row>
    <row r="53" spans="1:16" ht="15">
      <c r="A53" s="12"/>
      <c r="B53" s="44">
        <v>603</v>
      </c>
      <c r="C53" s="20" t="s">
        <v>64</v>
      </c>
      <c r="D53" s="46">
        <v>1980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1980</v>
      </c>
      <c r="O53" s="47">
        <f t="shared" si="10"/>
        <v>0.010098382728705418</v>
      </c>
      <c r="P53" s="9"/>
    </row>
    <row r="54" spans="1:16" ht="15">
      <c r="A54" s="12"/>
      <c r="B54" s="44">
        <v>604</v>
      </c>
      <c r="C54" s="20" t="s">
        <v>65</v>
      </c>
      <c r="D54" s="46">
        <v>596020</v>
      </c>
      <c r="E54" s="46">
        <v>554896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1150916</v>
      </c>
      <c r="O54" s="47">
        <f t="shared" si="10"/>
        <v>5.869894068985214</v>
      </c>
      <c r="P54" s="9"/>
    </row>
    <row r="55" spans="1:16" ht="15">
      <c r="A55" s="12"/>
      <c r="B55" s="44">
        <v>611</v>
      </c>
      <c r="C55" s="20" t="s">
        <v>67</v>
      </c>
      <c r="D55" s="46">
        <v>2847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6" ref="N55:N72">SUM(D55:M55)</f>
        <v>2847</v>
      </c>
      <c r="O55" s="47">
        <f t="shared" si="10"/>
        <v>0.014520250317487033</v>
      </c>
      <c r="P55" s="9"/>
    </row>
    <row r="56" spans="1:16" ht="15">
      <c r="A56" s="12"/>
      <c r="B56" s="44">
        <v>614</v>
      </c>
      <c r="C56" s="20" t="s">
        <v>68</v>
      </c>
      <c r="D56" s="46">
        <v>509668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509668</v>
      </c>
      <c r="O56" s="47">
        <f t="shared" si="10"/>
        <v>2.5994053174615317</v>
      </c>
      <c r="P56" s="9"/>
    </row>
    <row r="57" spans="1:16" ht="15">
      <c r="A57" s="12"/>
      <c r="B57" s="44">
        <v>615</v>
      </c>
      <c r="C57" s="20" t="s">
        <v>69</v>
      </c>
      <c r="D57" s="46">
        <v>1691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1691</v>
      </c>
      <c r="O57" s="47">
        <f t="shared" si="10"/>
        <v>0.008624426865778212</v>
      </c>
      <c r="P57" s="9"/>
    </row>
    <row r="58" spans="1:16" ht="15">
      <c r="A58" s="12"/>
      <c r="B58" s="44">
        <v>629</v>
      </c>
      <c r="C58" s="20" t="s">
        <v>72</v>
      </c>
      <c r="D58" s="46">
        <v>78688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78688</v>
      </c>
      <c r="O58" s="47">
        <f t="shared" si="10"/>
        <v>0.4013240101799858</v>
      </c>
      <c r="P58" s="9"/>
    </row>
    <row r="59" spans="1:16" ht="15">
      <c r="A59" s="12"/>
      <c r="B59" s="44">
        <v>631</v>
      </c>
      <c r="C59" s="20" t="s">
        <v>70</v>
      </c>
      <c r="D59" s="46">
        <v>4286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4286</v>
      </c>
      <c r="O59" s="47">
        <f t="shared" si="10"/>
        <v>0.021859428472339102</v>
      </c>
      <c r="P59" s="9"/>
    </row>
    <row r="60" spans="1:16" ht="15">
      <c r="A60" s="12"/>
      <c r="B60" s="44">
        <v>634</v>
      </c>
      <c r="C60" s="20" t="s">
        <v>71</v>
      </c>
      <c r="D60" s="46">
        <v>515407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515407</v>
      </c>
      <c r="O60" s="47">
        <f t="shared" si="10"/>
        <v>2.6286753267948857</v>
      </c>
      <c r="P60" s="9"/>
    </row>
    <row r="61" spans="1:16" ht="15">
      <c r="A61" s="12"/>
      <c r="B61" s="44">
        <v>649</v>
      </c>
      <c r="C61" s="20" t="s">
        <v>73</v>
      </c>
      <c r="D61" s="46">
        <v>95665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95665</v>
      </c>
      <c r="O61" s="47">
        <f t="shared" si="10"/>
        <v>0.48790999178868877</v>
      </c>
      <c r="P61" s="9"/>
    </row>
    <row r="62" spans="1:16" ht="15">
      <c r="A62" s="12"/>
      <c r="B62" s="44">
        <v>651</v>
      </c>
      <c r="C62" s="20" t="s">
        <v>74</v>
      </c>
      <c r="D62" s="46">
        <v>6297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6297</v>
      </c>
      <c r="O62" s="47">
        <f t="shared" si="10"/>
        <v>0.03211591719326162</v>
      </c>
      <c r="P62" s="9"/>
    </row>
    <row r="63" spans="1:16" ht="15">
      <c r="A63" s="12"/>
      <c r="B63" s="44">
        <v>654</v>
      </c>
      <c r="C63" s="20" t="s">
        <v>75</v>
      </c>
      <c r="D63" s="46">
        <v>329829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329829</v>
      </c>
      <c r="O63" s="47">
        <f t="shared" si="10"/>
        <v>1.6821916550637268</v>
      </c>
      <c r="P63" s="9"/>
    </row>
    <row r="64" spans="1:16" ht="15">
      <c r="A64" s="12"/>
      <c r="B64" s="44">
        <v>669</v>
      </c>
      <c r="C64" s="20" t="s">
        <v>76</v>
      </c>
      <c r="D64" s="46">
        <v>80041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80041</v>
      </c>
      <c r="O64" s="47">
        <f t="shared" si="10"/>
        <v>0.40822457171126786</v>
      </c>
      <c r="P64" s="9"/>
    </row>
    <row r="65" spans="1:16" ht="15">
      <c r="A65" s="12"/>
      <c r="B65" s="44">
        <v>671</v>
      </c>
      <c r="C65" s="20" t="s">
        <v>77</v>
      </c>
      <c r="D65" s="46">
        <v>3490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3490</v>
      </c>
      <c r="O65" s="47">
        <f t="shared" si="10"/>
        <v>0.01779967460766763</v>
      </c>
      <c r="P65" s="9"/>
    </row>
    <row r="66" spans="1:16" ht="15">
      <c r="A66" s="12"/>
      <c r="B66" s="44">
        <v>674</v>
      </c>
      <c r="C66" s="20" t="s">
        <v>78</v>
      </c>
      <c r="D66" s="46">
        <v>62568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62568</v>
      </c>
      <c r="O66" s="47">
        <f t="shared" si="10"/>
        <v>0.3191088942270912</v>
      </c>
      <c r="P66" s="9"/>
    </row>
    <row r="67" spans="1:16" ht="15">
      <c r="A67" s="12"/>
      <c r="B67" s="44">
        <v>685</v>
      </c>
      <c r="C67" s="20" t="s">
        <v>79</v>
      </c>
      <c r="D67" s="46">
        <v>59006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59006</v>
      </c>
      <c r="O67" s="47">
        <f t="shared" si="10"/>
        <v>0.3009420057020161</v>
      </c>
      <c r="P67" s="9"/>
    </row>
    <row r="68" spans="1:16" ht="15">
      <c r="A68" s="12"/>
      <c r="B68" s="44">
        <v>689</v>
      </c>
      <c r="C68" s="20" t="s">
        <v>80</v>
      </c>
      <c r="D68" s="46">
        <v>32339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32339</v>
      </c>
      <c r="O68" s="47">
        <f t="shared" si="10"/>
        <v>0.1649351510422245</v>
      </c>
      <c r="P68" s="9"/>
    </row>
    <row r="69" spans="1:16" ht="15">
      <c r="A69" s="12"/>
      <c r="B69" s="44">
        <v>691</v>
      </c>
      <c r="C69" s="20" t="s">
        <v>81</v>
      </c>
      <c r="D69" s="46">
        <v>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99</v>
      </c>
      <c r="O69" s="47">
        <f aca="true" t="shared" si="17" ref="O69:O81">(N69/O$83)</f>
        <v>0.0005049191364352709</v>
      </c>
      <c r="P69" s="9"/>
    </row>
    <row r="70" spans="1:16" ht="15">
      <c r="A70" s="12"/>
      <c r="B70" s="44">
        <v>694</v>
      </c>
      <c r="C70" s="20" t="s">
        <v>82</v>
      </c>
      <c r="D70" s="46">
        <v>160834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160834</v>
      </c>
      <c r="O70" s="47">
        <f t="shared" si="17"/>
        <v>0.8202844887821248</v>
      </c>
      <c r="P70" s="9"/>
    </row>
    <row r="71" spans="1:16" ht="15">
      <c r="A71" s="12"/>
      <c r="B71" s="44">
        <v>709</v>
      </c>
      <c r="C71" s="20" t="s">
        <v>83</v>
      </c>
      <c r="D71" s="46">
        <v>44171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44171</v>
      </c>
      <c r="O71" s="47">
        <f t="shared" si="17"/>
        <v>0.22528063813618537</v>
      </c>
      <c r="P71" s="9"/>
    </row>
    <row r="72" spans="1:16" ht="15">
      <c r="A72" s="12"/>
      <c r="B72" s="44">
        <v>712</v>
      </c>
      <c r="C72" s="20" t="s">
        <v>84</v>
      </c>
      <c r="D72" s="46">
        <v>0</v>
      </c>
      <c r="E72" s="46">
        <v>39239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39239</v>
      </c>
      <c r="O72" s="47">
        <f t="shared" si="17"/>
        <v>0.20012648479377368</v>
      </c>
      <c r="P72" s="9"/>
    </row>
    <row r="73" spans="1:16" ht="15">
      <c r="A73" s="12"/>
      <c r="B73" s="44">
        <v>721</v>
      </c>
      <c r="C73" s="20" t="s">
        <v>88</v>
      </c>
      <c r="D73" s="46">
        <v>4729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8" ref="N73:N80">SUM(D73:M73)</f>
        <v>4729</v>
      </c>
      <c r="O73" s="47">
        <f t="shared" si="17"/>
        <v>0.024118814103054505</v>
      </c>
      <c r="P73" s="9"/>
    </row>
    <row r="74" spans="1:16" ht="15">
      <c r="A74" s="12"/>
      <c r="B74" s="44">
        <v>724</v>
      </c>
      <c r="C74" s="20" t="s">
        <v>89</v>
      </c>
      <c r="D74" s="46">
        <v>602867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602867</v>
      </c>
      <c r="O74" s="47">
        <f t="shared" si="17"/>
        <v>3.0747382325790147</v>
      </c>
      <c r="P74" s="9"/>
    </row>
    <row r="75" spans="1:16" ht="15">
      <c r="A75" s="12"/>
      <c r="B75" s="44">
        <v>739</v>
      </c>
      <c r="C75" s="20" t="s">
        <v>90</v>
      </c>
      <c r="D75" s="46">
        <v>180401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180401</v>
      </c>
      <c r="O75" s="47">
        <f t="shared" si="17"/>
        <v>0.9200799710309021</v>
      </c>
      <c r="P75" s="9"/>
    </row>
    <row r="76" spans="1:16" ht="15">
      <c r="A76" s="12"/>
      <c r="B76" s="44">
        <v>741</v>
      </c>
      <c r="C76" s="20" t="s">
        <v>92</v>
      </c>
      <c r="D76" s="46">
        <v>149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149</v>
      </c>
      <c r="O76" s="47">
        <f t="shared" si="17"/>
        <v>0.0007599288013015694</v>
      </c>
      <c r="P76" s="9"/>
    </row>
    <row r="77" spans="1:16" ht="15">
      <c r="A77" s="12"/>
      <c r="B77" s="44">
        <v>744</v>
      </c>
      <c r="C77" s="20" t="s">
        <v>93</v>
      </c>
      <c r="D77" s="46">
        <v>177066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177066</v>
      </c>
      <c r="O77" s="47">
        <f t="shared" si="17"/>
        <v>0.90307082638432</v>
      </c>
      <c r="P77" s="9"/>
    </row>
    <row r="78" spans="1:16" ht="15">
      <c r="A78" s="12"/>
      <c r="B78" s="44">
        <v>759</v>
      </c>
      <c r="C78" s="20" t="s">
        <v>94</v>
      </c>
      <c r="D78" s="46">
        <v>97280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97280</v>
      </c>
      <c r="O78" s="47">
        <f t="shared" si="17"/>
        <v>0.49614680396387023</v>
      </c>
      <c r="P78" s="9"/>
    </row>
    <row r="79" spans="1:16" ht="15">
      <c r="A79" s="12"/>
      <c r="B79" s="44">
        <v>764</v>
      </c>
      <c r="C79" s="20" t="s">
        <v>95</v>
      </c>
      <c r="D79" s="46">
        <v>372958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372958</v>
      </c>
      <c r="O79" s="47">
        <f t="shared" si="17"/>
        <v>1.9021578917840987</v>
      </c>
      <c r="P79" s="9"/>
    </row>
    <row r="80" spans="1:16" ht="15.75" thickBot="1">
      <c r="A80" s="12"/>
      <c r="B80" s="44">
        <v>769</v>
      </c>
      <c r="C80" s="20" t="s">
        <v>96</v>
      </c>
      <c r="D80" s="46">
        <v>820050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820050</v>
      </c>
      <c r="O80" s="47">
        <f t="shared" si="17"/>
        <v>4.18241351347216</v>
      </c>
      <c r="P80" s="9"/>
    </row>
    <row r="81" spans="1:119" ht="16.5" thickBot="1">
      <c r="A81" s="14" t="s">
        <v>10</v>
      </c>
      <c r="B81" s="23"/>
      <c r="C81" s="22"/>
      <c r="D81" s="15">
        <f aca="true" t="shared" si="19" ref="D81:M81">SUM(D5,D15,D24,D28,D31,D36,D42,D47,D50)</f>
        <v>134183275</v>
      </c>
      <c r="E81" s="15">
        <f t="shared" si="19"/>
        <v>88250172</v>
      </c>
      <c r="F81" s="15">
        <f t="shared" si="19"/>
        <v>47884775</v>
      </c>
      <c r="G81" s="15">
        <f t="shared" si="19"/>
        <v>21852276</v>
      </c>
      <c r="H81" s="15">
        <f t="shared" si="19"/>
        <v>0</v>
      </c>
      <c r="I81" s="15">
        <f t="shared" si="19"/>
        <v>57934303</v>
      </c>
      <c r="J81" s="15">
        <f t="shared" si="19"/>
        <v>22064670</v>
      </c>
      <c r="K81" s="15">
        <f t="shared" si="19"/>
        <v>0</v>
      </c>
      <c r="L81" s="15">
        <f t="shared" si="19"/>
        <v>2716820</v>
      </c>
      <c r="M81" s="15">
        <f t="shared" si="19"/>
        <v>928682</v>
      </c>
      <c r="N81" s="15">
        <f>SUM(D81:M81)</f>
        <v>375814973</v>
      </c>
      <c r="O81" s="37">
        <f t="shared" si="17"/>
        <v>1916.7290063293399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119</v>
      </c>
      <c r="M83" s="48"/>
      <c r="N83" s="48"/>
      <c r="O83" s="41">
        <v>196071</v>
      </c>
    </row>
    <row r="84" spans="1:15" ht="1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5" ht="15.75" customHeight="1" thickBot="1">
      <c r="A85" s="52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sheetProtection/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>SUM(D6:D13)</f>
        <v>30355997</v>
      </c>
      <c r="E5" s="26">
        <f aca="true" t="shared" si="0" ref="E5:M5">SUM(E6:E13)</f>
        <v>4289417</v>
      </c>
      <c r="F5" s="26">
        <f t="shared" si="0"/>
        <v>15602412</v>
      </c>
      <c r="G5" s="26">
        <f t="shared" si="0"/>
        <v>1284265</v>
      </c>
      <c r="H5" s="26">
        <f t="shared" si="0"/>
        <v>0</v>
      </c>
      <c r="I5" s="26">
        <f t="shared" si="0"/>
        <v>0</v>
      </c>
      <c r="J5" s="26">
        <f t="shared" si="0"/>
        <v>19296934</v>
      </c>
      <c r="K5" s="26">
        <f t="shared" si="0"/>
        <v>0</v>
      </c>
      <c r="L5" s="26">
        <f t="shared" si="0"/>
        <v>1926102</v>
      </c>
      <c r="M5" s="26">
        <f t="shared" si="0"/>
        <v>0</v>
      </c>
      <c r="N5" s="27">
        <f>SUM(D5:M5)</f>
        <v>72755127</v>
      </c>
      <c r="O5" s="32">
        <f aca="true" t="shared" si="1" ref="O5:O36">(N5/O$81)</f>
        <v>377.2588669031174</v>
      </c>
      <c r="P5" s="6"/>
    </row>
    <row r="6" spans="1:16" ht="15">
      <c r="A6" s="12"/>
      <c r="B6" s="44">
        <v>511</v>
      </c>
      <c r="C6" s="20" t="s">
        <v>20</v>
      </c>
      <c r="D6" s="46">
        <v>704561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704561</v>
      </c>
      <c r="O6" s="47">
        <f t="shared" si="1"/>
        <v>3.6533766826374627</v>
      </c>
      <c r="P6" s="9"/>
    </row>
    <row r="7" spans="1:16" ht="15">
      <c r="A7" s="12"/>
      <c r="B7" s="44">
        <v>512</v>
      </c>
      <c r="C7" s="20" t="s">
        <v>21</v>
      </c>
      <c r="D7" s="46">
        <v>4779215</v>
      </c>
      <c r="E7" s="46">
        <v>670149</v>
      </c>
      <c r="F7" s="46">
        <v>0</v>
      </c>
      <c r="G7" s="46">
        <v>1284265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6733629</v>
      </c>
      <c r="O7" s="47">
        <f t="shared" si="1"/>
        <v>34.91604442785141</v>
      </c>
      <c r="P7" s="9"/>
    </row>
    <row r="8" spans="1:16" ht="15">
      <c r="A8" s="12"/>
      <c r="B8" s="44">
        <v>513</v>
      </c>
      <c r="C8" s="20" t="s">
        <v>22</v>
      </c>
      <c r="D8" s="46">
        <v>1134194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1334194</v>
      </c>
      <c r="O8" s="47">
        <f t="shared" si="1"/>
        <v>6.9182274490282705</v>
      </c>
      <c r="P8" s="9"/>
    </row>
    <row r="9" spans="1:16" ht="15">
      <c r="A9" s="12"/>
      <c r="B9" s="44">
        <v>514</v>
      </c>
      <c r="C9" s="20" t="s">
        <v>23</v>
      </c>
      <c r="D9" s="46">
        <v>1006273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1006273</v>
      </c>
      <c r="O9" s="47">
        <f t="shared" si="1"/>
        <v>5.2178509945450395</v>
      </c>
      <c r="P9" s="9"/>
    </row>
    <row r="10" spans="1:16" ht="15">
      <c r="A10" s="12"/>
      <c r="B10" s="44">
        <v>515</v>
      </c>
      <c r="C10" s="20" t="s">
        <v>24</v>
      </c>
      <c r="D10" s="46">
        <v>3163698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3163698</v>
      </c>
      <c r="O10" s="47">
        <f t="shared" si="1"/>
        <v>16.404797461265634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8438</v>
      </c>
      <c r="F11" s="46">
        <v>15602412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15610850</v>
      </c>
      <c r="O11" s="47">
        <f t="shared" si="1"/>
        <v>80.94730674299463</v>
      </c>
      <c r="P11" s="9"/>
    </row>
    <row r="12" spans="1:16" ht="15">
      <c r="A12" s="12"/>
      <c r="B12" s="44">
        <v>518</v>
      </c>
      <c r="C12" s="20" t="s">
        <v>103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1843461</v>
      </c>
      <c r="M12" s="46">
        <v>0</v>
      </c>
      <c r="N12" s="46">
        <f t="shared" si="2"/>
        <v>1843461</v>
      </c>
      <c r="O12" s="47">
        <f t="shared" si="1"/>
        <v>9.558941571775247</v>
      </c>
      <c r="P12" s="9"/>
    </row>
    <row r="13" spans="1:16" ht="15">
      <c r="A13" s="12"/>
      <c r="B13" s="44">
        <v>519</v>
      </c>
      <c r="C13" s="20" t="s">
        <v>27</v>
      </c>
      <c r="D13" s="46">
        <v>19568056</v>
      </c>
      <c r="E13" s="46">
        <v>3410830</v>
      </c>
      <c r="F13" s="46">
        <v>0</v>
      </c>
      <c r="G13" s="46">
        <v>0</v>
      </c>
      <c r="H13" s="46">
        <v>0</v>
      </c>
      <c r="I13" s="46">
        <v>0</v>
      </c>
      <c r="J13" s="46">
        <v>19296934</v>
      </c>
      <c r="K13" s="46">
        <v>0</v>
      </c>
      <c r="L13" s="46">
        <v>82641</v>
      </c>
      <c r="M13" s="46">
        <v>0</v>
      </c>
      <c r="N13" s="46">
        <f t="shared" si="2"/>
        <v>42358461</v>
      </c>
      <c r="O13" s="47">
        <f t="shared" si="1"/>
        <v>219.64232157301973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68214939</v>
      </c>
      <c r="E14" s="31">
        <f t="shared" si="3"/>
        <v>29916837</v>
      </c>
      <c r="F14" s="31">
        <f t="shared" si="3"/>
        <v>0</v>
      </c>
      <c r="G14" s="31">
        <f t="shared" si="3"/>
        <v>3966245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102098021</v>
      </c>
      <c r="O14" s="43">
        <f t="shared" si="1"/>
        <v>529.4112635596208</v>
      </c>
      <c r="P14" s="10"/>
    </row>
    <row r="15" spans="1:16" ht="15">
      <c r="A15" s="12"/>
      <c r="B15" s="44">
        <v>521</v>
      </c>
      <c r="C15" s="20" t="s">
        <v>29</v>
      </c>
      <c r="D15" s="46">
        <v>57892838</v>
      </c>
      <c r="E15" s="46">
        <v>4591857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62484695</v>
      </c>
      <c r="O15" s="47">
        <f t="shared" si="1"/>
        <v>324.0033549042789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22035348</v>
      </c>
      <c r="F16" s="46">
        <v>0</v>
      </c>
      <c r="G16" s="46">
        <v>1009187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23044535</v>
      </c>
      <c r="O16" s="47">
        <f t="shared" si="1"/>
        <v>119.49336797129405</v>
      </c>
      <c r="P16" s="9"/>
    </row>
    <row r="17" spans="1:16" ht="15">
      <c r="A17" s="12"/>
      <c r="B17" s="44">
        <v>523</v>
      </c>
      <c r="C17" s="20" t="s">
        <v>31</v>
      </c>
      <c r="D17" s="46">
        <v>664761</v>
      </c>
      <c r="E17" s="46">
        <v>0</v>
      </c>
      <c r="F17" s="46">
        <v>0</v>
      </c>
      <c r="G17" s="46">
        <v>2870067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3534828</v>
      </c>
      <c r="O17" s="47">
        <f t="shared" si="1"/>
        <v>18.329226557152634</v>
      </c>
      <c r="P17" s="9"/>
    </row>
    <row r="18" spans="1:16" ht="15">
      <c r="A18" s="12"/>
      <c r="B18" s="44">
        <v>524</v>
      </c>
      <c r="C18" s="20" t="s">
        <v>32</v>
      </c>
      <c r="D18" s="46">
        <v>648595</v>
      </c>
      <c r="E18" s="46">
        <v>2747062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3395657</v>
      </c>
      <c r="O18" s="47">
        <f t="shared" si="1"/>
        <v>17.607579905834527</v>
      </c>
      <c r="P18" s="9"/>
    </row>
    <row r="19" spans="1:16" ht="15">
      <c r="A19" s="12"/>
      <c r="B19" s="44">
        <v>525</v>
      </c>
      <c r="C19" s="20" t="s">
        <v>33</v>
      </c>
      <c r="D19" s="46">
        <v>617709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617709</v>
      </c>
      <c r="O19" s="47">
        <f t="shared" si="1"/>
        <v>3.2030209694480742</v>
      </c>
      <c r="P19" s="9"/>
    </row>
    <row r="20" spans="1:16" ht="15">
      <c r="A20" s="12"/>
      <c r="B20" s="44">
        <v>526</v>
      </c>
      <c r="C20" s="20" t="s">
        <v>34</v>
      </c>
      <c r="D20" s="46">
        <v>7998276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7998276</v>
      </c>
      <c r="O20" s="47">
        <f t="shared" si="1"/>
        <v>41.473648186173854</v>
      </c>
      <c r="P20" s="9"/>
    </row>
    <row r="21" spans="1:16" ht="15">
      <c r="A21" s="12"/>
      <c r="B21" s="44">
        <v>527</v>
      </c>
      <c r="C21" s="20" t="s">
        <v>35</v>
      </c>
      <c r="D21" s="46">
        <v>392760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392760</v>
      </c>
      <c r="O21" s="47">
        <f t="shared" si="1"/>
        <v>2.036587642337129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542570</v>
      </c>
      <c r="F22" s="46">
        <v>0</v>
      </c>
      <c r="G22" s="46">
        <v>86991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629561</v>
      </c>
      <c r="O22" s="47">
        <f t="shared" si="1"/>
        <v>3.264477423101653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SUM(D24:D26)</f>
        <v>1581658</v>
      </c>
      <c r="E23" s="31">
        <f t="shared" si="5"/>
        <v>339143</v>
      </c>
      <c r="F23" s="31">
        <f t="shared" si="5"/>
        <v>16987</v>
      </c>
      <c r="G23" s="31">
        <f t="shared" si="5"/>
        <v>0</v>
      </c>
      <c r="H23" s="31">
        <f t="shared" si="5"/>
        <v>0</v>
      </c>
      <c r="I23" s="31">
        <f t="shared" si="5"/>
        <v>55910243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57848031</v>
      </c>
      <c r="O23" s="43">
        <f t="shared" si="1"/>
        <v>299.96075228672765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17478399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17478399</v>
      </c>
      <c r="O24" s="47">
        <f t="shared" si="1"/>
        <v>90.63115238628586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16987</v>
      </c>
      <c r="G25" s="46">
        <v>0</v>
      </c>
      <c r="H25" s="46">
        <v>0</v>
      </c>
      <c r="I25" s="46">
        <v>38431844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38448831</v>
      </c>
      <c r="O25" s="47">
        <f t="shared" si="1"/>
        <v>199.3696254122332</v>
      </c>
      <c r="P25" s="9"/>
    </row>
    <row r="26" spans="1:16" ht="15">
      <c r="A26" s="12"/>
      <c r="B26" s="44">
        <v>537</v>
      </c>
      <c r="C26" s="20" t="s">
        <v>40</v>
      </c>
      <c r="D26" s="46">
        <v>1581658</v>
      </c>
      <c r="E26" s="46">
        <v>339143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1920801</v>
      </c>
      <c r="O26" s="47">
        <f t="shared" si="1"/>
        <v>9.959974488208575</v>
      </c>
      <c r="P26" s="9"/>
    </row>
    <row r="27" spans="1:16" ht="15.75">
      <c r="A27" s="28" t="s">
        <v>41</v>
      </c>
      <c r="B27" s="29"/>
      <c r="C27" s="30"/>
      <c r="D27" s="31">
        <f aca="true" t="shared" si="6" ref="D27:M27">SUM(D28:D29)</f>
        <v>0</v>
      </c>
      <c r="E27" s="31">
        <f t="shared" si="6"/>
        <v>33436292</v>
      </c>
      <c r="F27" s="31">
        <f t="shared" si="6"/>
        <v>0</v>
      </c>
      <c r="G27" s="31">
        <f t="shared" si="6"/>
        <v>2825026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6">SUM(D27:M27)</f>
        <v>36261318</v>
      </c>
      <c r="O27" s="43">
        <f t="shared" si="1"/>
        <v>188.02666293323378</v>
      </c>
      <c r="P27" s="10"/>
    </row>
    <row r="28" spans="1:16" ht="15">
      <c r="A28" s="12"/>
      <c r="B28" s="44">
        <v>541</v>
      </c>
      <c r="C28" s="20" t="s">
        <v>42</v>
      </c>
      <c r="D28" s="46">
        <v>0</v>
      </c>
      <c r="E28" s="46">
        <v>33436292</v>
      </c>
      <c r="F28" s="46">
        <v>0</v>
      </c>
      <c r="G28" s="46">
        <v>1390329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34826621</v>
      </c>
      <c r="O28" s="47">
        <f t="shared" si="1"/>
        <v>180.58729492045714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1434697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1434697</v>
      </c>
      <c r="O29" s="47">
        <f t="shared" si="1"/>
        <v>7.439368012776637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SUM(D31:D34)</f>
        <v>3054334</v>
      </c>
      <c r="E30" s="31">
        <f t="shared" si="8"/>
        <v>819302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3117652</v>
      </c>
      <c r="N30" s="31">
        <f t="shared" si="7"/>
        <v>6991288</v>
      </c>
      <c r="O30" s="43">
        <f t="shared" si="1"/>
        <v>36.25208968535457</v>
      </c>
      <c r="P30" s="10"/>
    </row>
    <row r="31" spans="1:16" ht="15">
      <c r="A31" s="13"/>
      <c r="B31" s="45">
        <v>552</v>
      </c>
      <c r="C31" s="21" t="s">
        <v>45</v>
      </c>
      <c r="D31" s="46">
        <v>644178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130254</v>
      </c>
      <c r="N31" s="46">
        <f t="shared" si="7"/>
        <v>774432</v>
      </c>
      <c r="O31" s="47">
        <f t="shared" si="1"/>
        <v>4.015680418144484</v>
      </c>
      <c r="P31" s="9"/>
    </row>
    <row r="32" spans="1:16" ht="15">
      <c r="A32" s="13"/>
      <c r="B32" s="45">
        <v>553</v>
      </c>
      <c r="C32" s="21" t="s">
        <v>46</v>
      </c>
      <c r="D32" s="46">
        <v>247380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247380</v>
      </c>
      <c r="O32" s="47">
        <f t="shared" si="1"/>
        <v>1.282745317652915</v>
      </c>
      <c r="P32" s="9"/>
    </row>
    <row r="33" spans="1:16" ht="15">
      <c r="A33" s="13"/>
      <c r="B33" s="45">
        <v>554</v>
      </c>
      <c r="C33" s="21" t="s">
        <v>47</v>
      </c>
      <c r="D33" s="46">
        <v>2162776</v>
      </c>
      <c r="E33" s="46">
        <v>819302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2985755</v>
      </c>
      <c r="N33" s="46">
        <f t="shared" si="7"/>
        <v>5967833</v>
      </c>
      <c r="O33" s="47">
        <f t="shared" si="1"/>
        <v>30.94514446311161</v>
      </c>
      <c r="P33" s="9"/>
    </row>
    <row r="34" spans="1:16" ht="15">
      <c r="A34" s="13"/>
      <c r="B34" s="45">
        <v>559</v>
      </c>
      <c r="C34" s="21" t="s">
        <v>104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1643</v>
      </c>
      <c r="N34" s="46">
        <f t="shared" si="7"/>
        <v>1643</v>
      </c>
      <c r="O34" s="47">
        <f t="shared" si="1"/>
        <v>0.008519486445564474</v>
      </c>
      <c r="P34" s="9"/>
    </row>
    <row r="35" spans="1:16" ht="15.75">
      <c r="A35" s="28" t="s">
        <v>48</v>
      </c>
      <c r="B35" s="29"/>
      <c r="C35" s="30"/>
      <c r="D35" s="31">
        <f aca="true" t="shared" si="9" ref="D35:M35">SUM(D36:D40)</f>
        <v>5118819</v>
      </c>
      <c r="E35" s="31">
        <f t="shared" si="9"/>
        <v>8934043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14052862</v>
      </c>
      <c r="O35" s="43">
        <f t="shared" si="1"/>
        <v>72.86863501545227</v>
      </c>
      <c r="P35" s="10"/>
    </row>
    <row r="36" spans="1:16" ht="15">
      <c r="A36" s="12"/>
      <c r="B36" s="44">
        <v>561</v>
      </c>
      <c r="C36" s="20" t="s">
        <v>49</v>
      </c>
      <c r="D36" s="46">
        <v>1611203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1611203</v>
      </c>
      <c r="O36" s="47">
        <f t="shared" si="1"/>
        <v>8.354608715491672</v>
      </c>
      <c r="P36" s="9"/>
    </row>
    <row r="37" spans="1:16" ht="15">
      <c r="A37" s="12"/>
      <c r="B37" s="44">
        <v>562</v>
      </c>
      <c r="C37" s="20" t="s">
        <v>50</v>
      </c>
      <c r="D37" s="46">
        <v>1373583</v>
      </c>
      <c r="E37" s="46">
        <v>326937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10" ref="N37:N45">SUM(D37:M37)</f>
        <v>1700520</v>
      </c>
      <c r="O37" s="47">
        <f aca="true" t="shared" si="11" ref="O37:O68">(N37/O$81)</f>
        <v>8.817746251011139</v>
      </c>
      <c r="P37" s="9"/>
    </row>
    <row r="38" spans="1:16" ht="15">
      <c r="A38" s="12"/>
      <c r="B38" s="44">
        <v>563</v>
      </c>
      <c r="C38" s="20" t="s">
        <v>51</v>
      </c>
      <c r="D38" s="46">
        <v>0</v>
      </c>
      <c r="E38" s="46">
        <v>3432479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3432479</v>
      </c>
      <c r="O38" s="47">
        <f t="shared" si="11"/>
        <v>17.798513886296227</v>
      </c>
      <c r="P38" s="9"/>
    </row>
    <row r="39" spans="1:16" ht="15">
      <c r="A39" s="12"/>
      <c r="B39" s="44">
        <v>564</v>
      </c>
      <c r="C39" s="20" t="s">
        <v>52</v>
      </c>
      <c r="D39" s="46">
        <v>1764552</v>
      </c>
      <c r="E39" s="46">
        <v>5174627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6939179</v>
      </c>
      <c r="O39" s="47">
        <f t="shared" si="11"/>
        <v>35.981887665152556</v>
      </c>
      <c r="P39" s="9"/>
    </row>
    <row r="40" spans="1:16" ht="15">
      <c r="A40" s="12"/>
      <c r="B40" s="44">
        <v>569</v>
      </c>
      <c r="C40" s="20" t="s">
        <v>53</v>
      </c>
      <c r="D40" s="46">
        <v>369481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369481</v>
      </c>
      <c r="O40" s="47">
        <f t="shared" si="11"/>
        <v>1.9158784975006742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SUM(D42:D45)</f>
        <v>12159379</v>
      </c>
      <c r="E41" s="31">
        <f t="shared" si="12"/>
        <v>6377413</v>
      </c>
      <c r="F41" s="31">
        <f t="shared" si="12"/>
        <v>0</v>
      </c>
      <c r="G41" s="31">
        <f t="shared" si="12"/>
        <v>1421665</v>
      </c>
      <c r="H41" s="31">
        <f t="shared" si="12"/>
        <v>0</v>
      </c>
      <c r="I41" s="31">
        <f t="shared" si="12"/>
        <v>2884157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22842614</v>
      </c>
      <c r="O41" s="43">
        <f t="shared" si="11"/>
        <v>118.44634227283098</v>
      </c>
      <c r="P41" s="9"/>
    </row>
    <row r="42" spans="1:16" ht="15">
      <c r="A42" s="12"/>
      <c r="B42" s="44">
        <v>571</v>
      </c>
      <c r="C42" s="20" t="s">
        <v>55</v>
      </c>
      <c r="D42" s="46">
        <v>4853265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4853265</v>
      </c>
      <c r="O42" s="47">
        <f t="shared" si="11"/>
        <v>25.165748864414162</v>
      </c>
      <c r="P42" s="9"/>
    </row>
    <row r="43" spans="1:16" ht="15">
      <c r="A43" s="12"/>
      <c r="B43" s="44">
        <v>572</v>
      </c>
      <c r="C43" s="20" t="s">
        <v>56</v>
      </c>
      <c r="D43" s="46">
        <v>7306114</v>
      </c>
      <c r="E43" s="46">
        <v>2074848</v>
      </c>
      <c r="F43" s="46">
        <v>0</v>
      </c>
      <c r="G43" s="46">
        <v>1421665</v>
      </c>
      <c r="H43" s="46">
        <v>0</v>
      </c>
      <c r="I43" s="46">
        <v>1629841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12432468</v>
      </c>
      <c r="O43" s="47">
        <f t="shared" si="11"/>
        <v>64.46636799203534</v>
      </c>
      <c r="P43" s="9"/>
    </row>
    <row r="44" spans="1:16" ht="15">
      <c r="A44" s="12"/>
      <c r="B44" s="44">
        <v>573</v>
      </c>
      <c r="C44" s="20" t="s">
        <v>57</v>
      </c>
      <c r="D44" s="46">
        <v>0</v>
      </c>
      <c r="E44" s="46">
        <v>4302565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4302565</v>
      </c>
      <c r="O44" s="47">
        <f t="shared" si="11"/>
        <v>22.310191234729224</v>
      </c>
      <c r="P44" s="9"/>
    </row>
    <row r="45" spans="1:16" ht="15">
      <c r="A45" s="12"/>
      <c r="B45" s="44">
        <v>575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1254316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1254316</v>
      </c>
      <c r="O45" s="47">
        <f t="shared" si="11"/>
        <v>6.504034181652251</v>
      </c>
      <c r="P45" s="9"/>
    </row>
    <row r="46" spans="1:16" ht="15.75">
      <c r="A46" s="28" t="s">
        <v>91</v>
      </c>
      <c r="B46" s="29"/>
      <c r="C46" s="30"/>
      <c r="D46" s="31">
        <f aca="true" t="shared" si="13" ref="D46:M46">SUM(D47:D47)</f>
        <v>3282758</v>
      </c>
      <c r="E46" s="31">
        <f t="shared" si="13"/>
        <v>7927740</v>
      </c>
      <c r="F46" s="31">
        <f t="shared" si="13"/>
        <v>332545</v>
      </c>
      <c r="G46" s="31">
        <f t="shared" si="13"/>
        <v>104508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aca="true" t="shared" si="14" ref="N46:N52">SUM(D46:M46)</f>
        <v>11647551</v>
      </c>
      <c r="O46" s="43">
        <f t="shared" si="11"/>
        <v>60.396319457407756</v>
      </c>
      <c r="P46" s="9"/>
    </row>
    <row r="47" spans="1:16" ht="15">
      <c r="A47" s="12"/>
      <c r="B47" s="44">
        <v>581</v>
      </c>
      <c r="C47" s="20" t="s">
        <v>59</v>
      </c>
      <c r="D47" s="46">
        <v>3282758</v>
      </c>
      <c r="E47" s="46">
        <v>7927740</v>
      </c>
      <c r="F47" s="46">
        <v>332545</v>
      </c>
      <c r="G47" s="46">
        <v>104508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11647551</v>
      </c>
      <c r="O47" s="47">
        <f t="shared" si="11"/>
        <v>60.396319457407756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SUM(D49:D78)</f>
        <v>5605000</v>
      </c>
      <c r="E48" s="31">
        <f t="shared" si="15"/>
        <v>1064588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6669588</v>
      </c>
      <c r="O48" s="43">
        <f t="shared" si="11"/>
        <v>34.583971128118975</v>
      </c>
      <c r="P48" s="9"/>
    </row>
    <row r="49" spans="1:16" ht="15">
      <c r="A49" s="12"/>
      <c r="B49" s="44">
        <v>601</v>
      </c>
      <c r="C49" s="20" t="s">
        <v>62</v>
      </c>
      <c r="D49" s="46">
        <v>499548</v>
      </c>
      <c r="E49" s="46">
        <v>393950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893498</v>
      </c>
      <c r="O49" s="47">
        <f t="shared" si="11"/>
        <v>4.633076141289694</v>
      </c>
      <c r="P49" s="9"/>
    </row>
    <row r="50" spans="1:16" ht="15">
      <c r="A50" s="12"/>
      <c r="B50" s="44">
        <v>602</v>
      </c>
      <c r="C50" s="20" t="s">
        <v>63</v>
      </c>
      <c r="D50" s="46">
        <v>86309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86309</v>
      </c>
      <c r="O50" s="47">
        <f t="shared" si="11"/>
        <v>0.4475400825503495</v>
      </c>
      <c r="P50" s="9"/>
    </row>
    <row r="51" spans="1:16" ht="15">
      <c r="A51" s="12"/>
      <c r="B51" s="44">
        <v>603</v>
      </c>
      <c r="C51" s="20" t="s">
        <v>64</v>
      </c>
      <c r="D51" s="46">
        <v>2524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2524</v>
      </c>
      <c r="O51" s="47">
        <f t="shared" si="11"/>
        <v>0.01308775641424512</v>
      </c>
      <c r="P51" s="9"/>
    </row>
    <row r="52" spans="1:16" ht="15">
      <c r="A52" s="12"/>
      <c r="B52" s="44">
        <v>604</v>
      </c>
      <c r="C52" s="20" t="s">
        <v>65</v>
      </c>
      <c r="D52" s="46">
        <v>622961</v>
      </c>
      <c r="E52" s="46">
        <v>663126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1286087</v>
      </c>
      <c r="O52" s="47">
        <f t="shared" si="11"/>
        <v>6.668777093315081</v>
      </c>
      <c r="P52" s="9"/>
    </row>
    <row r="53" spans="1:16" ht="15">
      <c r="A53" s="12"/>
      <c r="B53" s="44">
        <v>611</v>
      </c>
      <c r="C53" s="20" t="s">
        <v>67</v>
      </c>
      <c r="D53" s="46">
        <v>769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70">SUM(D53:M53)</f>
        <v>769</v>
      </c>
      <c r="O53" s="47">
        <f t="shared" si="11"/>
        <v>0.00398751374110717</v>
      </c>
      <c r="P53" s="9"/>
    </row>
    <row r="54" spans="1:16" ht="15">
      <c r="A54" s="12"/>
      <c r="B54" s="44">
        <v>614</v>
      </c>
      <c r="C54" s="20" t="s">
        <v>68</v>
      </c>
      <c r="D54" s="46">
        <v>543387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543387</v>
      </c>
      <c r="O54" s="47">
        <f t="shared" si="11"/>
        <v>2.8176373592184683</v>
      </c>
      <c r="P54" s="9"/>
    </row>
    <row r="55" spans="1:16" ht="15">
      <c r="A55" s="12"/>
      <c r="B55" s="44">
        <v>615</v>
      </c>
      <c r="C55" s="20" t="s">
        <v>69</v>
      </c>
      <c r="D55" s="46">
        <v>2134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2134</v>
      </c>
      <c r="O55" s="47">
        <f t="shared" si="11"/>
        <v>0.01106548026465891</v>
      </c>
      <c r="P55" s="9"/>
    </row>
    <row r="56" spans="1:16" ht="15">
      <c r="A56" s="12"/>
      <c r="B56" s="44">
        <v>629</v>
      </c>
      <c r="C56" s="20" t="s">
        <v>72</v>
      </c>
      <c r="D56" s="46">
        <v>75778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75778</v>
      </c>
      <c r="O56" s="47">
        <f t="shared" si="11"/>
        <v>0.39293344118806134</v>
      </c>
      <c r="P56" s="9"/>
    </row>
    <row r="57" spans="1:16" ht="15">
      <c r="A57" s="12"/>
      <c r="B57" s="44">
        <v>631</v>
      </c>
      <c r="C57" s="20" t="s">
        <v>70</v>
      </c>
      <c r="D57" s="46">
        <v>642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642</v>
      </c>
      <c r="O57" s="47">
        <f t="shared" si="11"/>
        <v>0.003328977661626532</v>
      </c>
      <c r="P57" s="9"/>
    </row>
    <row r="58" spans="1:16" ht="15">
      <c r="A58" s="12"/>
      <c r="B58" s="44">
        <v>634</v>
      </c>
      <c r="C58" s="20" t="s">
        <v>71</v>
      </c>
      <c r="D58" s="46">
        <v>563202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563202</v>
      </c>
      <c r="O58" s="47">
        <f t="shared" si="11"/>
        <v>2.920384543587829</v>
      </c>
      <c r="P58" s="9"/>
    </row>
    <row r="59" spans="1:16" ht="15">
      <c r="A59" s="12"/>
      <c r="B59" s="44">
        <v>649</v>
      </c>
      <c r="C59" s="20" t="s">
        <v>73</v>
      </c>
      <c r="D59" s="46">
        <v>66764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66764</v>
      </c>
      <c r="O59" s="47">
        <f t="shared" si="11"/>
        <v>0.34619293551531743</v>
      </c>
      <c r="P59" s="9"/>
    </row>
    <row r="60" spans="1:16" ht="15">
      <c r="A60" s="12"/>
      <c r="B60" s="44">
        <v>651</v>
      </c>
      <c r="C60" s="20" t="s">
        <v>74</v>
      </c>
      <c r="D60" s="46">
        <v>8939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8939</v>
      </c>
      <c r="O60" s="47">
        <f t="shared" si="11"/>
        <v>0.046351606413208055</v>
      </c>
      <c r="P60" s="9"/>
    </row>
    <row r="61" spans="1:16" ht="15">
      <c r="A61" s="12"/>
      <c r="B61" s="44">
        <v>654</v>
      </c>
      <c r="C61" s="20" t="s">
        <v>75</v>
      </c>
      <c r="D61" s="46">
        <v>358641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358641</v>
      </c>
      <c r="O61" s="47">
        <f t="shared" si="11"/>
        <v>1.8596695911890984</v>
      </c>
      <c r="P61" s="9"/>
    </row>
    <row r="62" spans="1:16" ht="15">
      <c r="A62" s="12"/>
      <c r="B62" s="44">
        <v>669</v>
      </c>
      <c r="C62" s="20" t="s">
        <v>76</v>
      </c>
      <c r="D62" s="46">
        <v>78908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78908</v>
      </c>
      <c r="O62" s="47">
        <f t="shared" si="11"/>
        <v>0.4091635036193558</v>
      </c>
      <c r="P62" s="9"/>
    </row>
    <row r="63" spans="1:16" ht="15">
      <c r="A63" s="12"/>
      <c r="B63" s="44">
        <v>671</v>
      </c>
      <c r="C63" s="20" t="s">
        <v>77</v>
      </c>
      <c r="D63" s="46">
        <v>258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258</v>
      </c>
      <c r="O63" s="47">
        <f t="shared" si="11"/>
        <v>0.0013378134528031858</v>
      </c>
      <c r="P63" s="9"/>
    </row>
    <row r="64" spans="1:16" ht="15">
      <c r="A64" s="12"/>
      <c r="B64" s="44">
        <v>674</v>
      </c>
      <c r="C64" s="20" t="s">
        <v>78</v>
      </c>
      <c r="D64" s="46">
        <v>69931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69931</v>
      </c>
      <c r="O64" s="47">
        <f t="shared" si="11"/>
        <v>0.36261485491464956</v>
      </c>
      <c r="P64" s="9"/>
    </row>
    <row r="65" spans="1:16" ht="15">
      <c r="A65" s="12"/>
      <c r="B65" s="44">
        <v>685</v>
      </c>
      <c r="C65" s="20" t="s">
        <v>79</v>
      </c>
      <c r="D65" s="46">
        <v>59841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59841</v>
      </c>
      <c r="O65" s="47">
        <f t="shared" si="11"/>
        <v>0.310294941198432</v>
      </c>
      <c r="P65" s="9"/>
    </row>
    <row r="66" spans="1:16" ht="15">
      <c r="A66" s="12"/>
      <c r="B66" s="44">
        <v>689</v>
      </c>
      <c r="C66" s="20" t="s">
        <v>80</v>
      </c>
      <c r="D66" s="46">
        <v>24764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24764</v>
      </c>
      <c r="O66" s="47">
        <f t="shared" si="11"/>
        <v>0.12840935017526392</v>
      </c>
      <c r="P66" s="9"/>
    </row>
    <row r="67" spans="1:16" ht="15">
      <c r="A67" s="12"/>
      <c r="B67" s="44">
        <v>691</v>
      </c>
      <c r="C67" s="20" t="s">
        <v>81</v>
      </c>
      <c r="D67" s="46">
        <v>609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609</v>
      </c>
      <c r="O67" s="47">
        <f t="shared" si="11"/>
        <v>0.003157861987430776</v>
      </c>
      <c r="P67" s="9"/>
    </row>
    <row r="68" spans="1:16" ht="15">
      <c r="A68" s="12"/>
      <c r="B68" s="44">
        <v>694</v>
      </c>
      <c r="C68" s="20" t="s">
        <v>82</v>
      </c>
      <c r="D68" s="46">
        <v>163898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163898</v>
      </c>
      <c r="O68" s="47">
        <f t="shared" si="11"/>
        <v>0.8498641445253355</v>
      </c>
      <c r="P68" s="9"/>
    </row>
    <row r="69" spans="1:16" ht="15">
      <c r="A69" s="12"/>
      <c r="B69" s="44">
        <v>709</v>
      </c>
      <c r="C69" s="20" t="s">
        <v>83</v>
      </c>
      <c r="D69" s="46">
        <v>34156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34156</v>
      </c>
      <c r="O69" s="47">
        <f aca="true" t="shared" si="17" ref="O69:O79">(N69/O$81)</f>
        <v>0.17710990811606828</v>
      </c>
      <c r="P69" s="9"/>
    </row>
    <row r="70" spans="1:16" ht="15">
      <c r="A70" s="12"/>
      <c r="B70" s="44">
        <v>712</v>
      </c>
      <c r="C70" s="20" t="s">
        <v>84</v>
      </c>
      <c r="D70" s="46">
        <v>0</v>
      </c>
      <c r="E70" s="46">
        <v>7512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7512</v>
      </c>
      <c r="O70" s="47">
        <f t="shared" si="17"/>
        <v>0.03895214983510671</v>
      </c>
      <c r="P70" s="9"/>
    </row>
    <row r="71" spans="1:16" ht="15">
      <c r="A71" s="12"/>
      <c r="B71" s="44">
        <v>721</v>
      </c>
      <c r="C71" s="20" t="s">
        <v>88</v>
      </c>
      <c r="D71" s="46">
        <v>3305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78">SUM(D71:M71)</f>
        <v>3305</v>
      </c>
      <c r="O71" s="47">
        <f t="shared" si="17"/>
        <v>0.01713749403687802</v>
      </c>
      <c r="P71" s="9"/>
    </row>
    <row r="72" spans="1:16" ht="15">
      <c r="A72" s="12"/>
      <c r="B72" s="44">
        <v>724</v>
      </c>
      <c r="C72" s="20" t="s">
        <v>89</v>
      </c>
      <c r="D72" s="46">
        <v>631524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631524</v>
      </c>
      <c r="O72" s="47">
        <f t="shared" si="17"/>
        <v>3.27465621305457</v>
      </c>
      <c r="P72" s="9"/>
    </row>
    <row r="73" spans="1:16" ht="15">
      <c r="A73" s="12"/>
      <c r="B73" s="44">
        <v>739</v>
      </c>
      <c r="C73" s="20" t="s">
        <v>90</v>
      </c>
      <c r="D73" s="46">
        <v>182612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182612</v>
      </c>
      <c r="O73" s="47">
        <f t="shared" si="17"/>
        <v>0.9469022877647107</v>
      </c>
      <c r="P73" s="9"/>
    </row>
    <row r="74" spans="1:16" ht="15">
      <c r="A74" s="12"/>
      <c r="B74" s="44">
        <v>741</v>
      </c>
      <c r="C74" s="20" t="s">
        <v>92</v>
      </c>
      <c r="D74" s="46">
        <v>164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164</v>
      </c>
      <c r="O74" s="47">
        <f t="shared" si="17"/>
        <v>0.0008503930475183041</v>
      </c>
      <c r="P74" s="9"/>
    </row>
    <row r="75" spans="1:16" ht="15">
      <c r="A75" s="12"/>
      <c r="B75" s="44">
        <v>744</v>
      </c>
      <c r="C75" s="20" t="s">
        <v>93</v>
      </c>
      <c r="D75" s="46">
        <v>200968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200968</v>
      </c>
      <c r="O75" s="47">
        <f t="shared" si="17"/>
        <v>1.042084085205235</v>
      </c>
      <c r="P75" s="9"/>
    </row>
    <row r="76" spans="1:16" ht="15">
      <c r="A76" s="12"/>
      <c r="B76" s="44">
        <v>759</v>
      </c>
      <c r="C76" s="20" t="s">
        <v>94</v>
      </c>
      <c r="D76" s="46">
        <v>84000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84000</v>
      </c>
      <c r="O76" s="47">
        <f t="shared" si="17"/>
        <v>0.43556717068010703</v>
      </c>
      <c r="P76" s="9"/>
    </row>
    <row r="77" spans="1:16" ht="15">
      <c r="A77" s="12"/>
      <c r="B77" s="44">
        <v>764</v>
      </c>
      <c r="C77" s="20" t="s">
        <v>95</v>
      </c>
      <c r="D77" s="46">
        <v>404695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404695</v>
      </c>
      <c r="O77" s="47">
        <f t="shared" si="17"/>
        <v>2.0984744778379274</v>
      </c>
      <c r="P77" s="9"/>
    </row>
    <row r="78" spans="1:16" ht="15.75" thickBot="1">
      <c r="A78" s="12"/>
      <c r="B78" s="44">
        <v>769</v>
      </c>
      <c r="C78" s="20" t="s">
        <v>96</v>
      </c>
      <c r="D78" s="46">
        <v>833769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833769</v>
      </c>
      <c r="O78" s="47">
        <f t="shared" si="17"/>
        <v>4.323361956318835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19" ref="D79:M79">SUM(D5,D14,D23,D27,D30,D35,D41,D46,D48)</f>
        <v>129372884</v>
      </c>
      <c r="E79" s="15">
        <f t="shared" si="19"/>
        <v>93104775</v>
      </c>
      <c r="F79" s="15">
        <f t="shared" si="19"/>
        <v>15951944</v>
      </c>
      <c r="G79" s="15">
        <f t="shared" si="19"/>
        <v>9601709</v>
      </c>
      <c r="H79" s="15">
        <f t="shared" si="19"/>
        <v>0</v>
      </c>
      <c r="I79" s="15">
        <f t="shared" si="19"/>
        <v>58794400</v>
      </c>
      <c r="J79" s="15">
        <f t="shared" si="19"/>
        <v>19296934</v>
      </c>
      <c r="K79" s="15">
        <f t="shared" si="19"/>
        <v>0</v>
      </c>
      <c r="L79" s="15">
        <f t="shared" si="19"/>
        <v>1926102</v>
      </c>
      <c r="M79" s="15">
        <f t="shared" si="19"/>
        <v>3117652</v>
      </c>
      <c r="N79" s="15">
        <f>SUM(D79:M79)</f>
        <v>331166400</v>
      </c>
      <c r="O79" s="37">
        <f t="shared" si="17"/>
        <v>1717.2049032418643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105</v>
      </c>
      <c r="M81" s="48"/>
      <c r="N81" s="48"/>
      <c r="O81" s="41">
        <v>192852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32860839</v>
      </c>
      <c r="E5" s="26">
        <f t="shared" si="0"/>
        <v>3243312</v>
      </c>
      <c r="F5" s="26">
        <f t="shared" si="0"/>
        <v>16661573</v>
      </c>
      <c r="G5" s="26">
        <f t="shared" si="0"/>
        <v>5537272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58302996</v>
      </c>
      <c r="O5" s="32">
        <f aca="true" t="shared" si="1" ref="O5:O36">(N5/O$86)</f>
        <v>306.79489999421173</v>
      </c>
      <c r="P5" s="6"/>
    </row>
    <row r="6" spans="1:16" ht="15">
      <c r="A6" s="12"/>
      <c r="B6" s="44">
        <v>511</v>
      </c>
      <c r="C6" s="20" t="s">
        <v>20</v>
      </c>
      <c r="D6" s="46">
        <v>784526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784526</v>
      </c>
      <c r="O6" s="47">
        <f t="shared" si="1"/>
        <v>4.128236835596904</v>
      </c>
      <c r="P6" s="9"/>
    </row>
    <row r="7" spans="1:16" ht="15">
      <c r="A7" s="12"/>
      <c r="B7" s="44">
        <v>512</v>
      </c>
      <c r="C7" s="20" t="s">
        <v>21</v>
      </c>
      <c r="D7" s="46">
        <v>4677733</v>
      </c>
      <c r="E7" s="46">
        <v>290474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4968207</v>
      </c>
      <c r="O7" s="47">
        <f t="shared" si="1"/>
        <v>26.143091681181232</v>
      </c>
      <c r="P7" s="9"/>
    </row>
    <row r="8" spans="1:16" ht="15">
      <c r="A8" s="12"/>
      <c r="B8" s="44">
        <v>513</v>
      </c>
      <c r="C8" s="20" t="s">
        <v>22</v>
      </c>
      <c r="D8" s="46">
        <v>985963</v>
      </c>
      <c r="E8" s="46">
        <v>0</v>
      </c>
      <c r="F8" s="46">
        <v>0</v>
      </c>
      <c r="G8" s="46">
        <v>5469724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6455687</v>
      </c>
      <c r="O8" s="47">
        <f t="shared" si="1"/>
        <v>33.97032714337583</v>
      </c>
      <c r="P8" s="9"/>
    </row>
    <row r="9" spans="1:16" ht="15">
      <c r="A9" s="12"/>
      <c r="B9" s="44">
        <v>514</v>
      </c>
      <c r="C9" s="20" t="s">
        <v>23</v>
      </c>
      <c r="D9" s="46">
        <v>1118351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1118351</v>
      </c>
      <c r="O9" s="47">
        <f t="shared" si="1"/>
        <v>5.884849951851988</v>
      </c>
      <c r="P9" s="9"/>
    </row>
    <row r="10" spans="1:16" ht="15">
      <c r="A10" s="12"/>
      <c r="B10" s="44">
        <v>515</v>
      </c>
      <c r="C10" s="20" t="s">
        <v>24</v>
      </c>
      <c r="D10" s="46">
        <v>3265571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3265571</v>
      </c>
      <c r="O10" s="47">
        <f t="shared" si="1"/>
        <v>17.183688611285053</v>
      </c>
      <c r="P10" s="9"/>
    </row>
    <row r="11" spans="1:16" ht="15">
      <c r="A11" s="12"/>
      <c r="B11" s="44">
        <v>516</v>
      </c>
      <c r="C11" s="20" t="s">
        <v>25</v>
      </c>
      <c r="D11" s="46">
        <v>16116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16116</v>
      </c>
      <c r="O11" s="47">
        <f t="shared" si="1"/>
        <v>0.08480364556748878</v>
      </c>
      <c r="P11" s="9"/>
    </row>
    <row r="12" spans="1:16" ht="15">
      <c r="A12" s="12"/>
      <c r="B12" s="44">
        <v>517</v>
      </c>
      <c r="C12" s="20" t="s">
        <v>26</v>
      </c>
      <c r="D12" s="46">
        <v>1727227</v>
      </c>
      <c r="E12" s="46">
        <v>8807</v>
      </c>
      <c r="F12" s="46">
        <v>16661573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18397607</v>
      </c>
      <c r="O12" s="47">
        <f t="shared" si="1"/>
        <v>96.8096390740848</v>
      </c>
      <c r="P12" s="9"/>
    </row>
    <row r="13" spans="1:16" ht="15">
      <c r="A13" s="12"/>
      <c r="B13" s="44">
        <v>519</v>
      </c>
      <c r="C13" s="20" t="s">
        <v>27</v>
      </c>
      <c r="D13" s="46">
        <v>20285352</v>
      </c>
      <c r="E13" s="46">
        <v>2944031</v>
      </c>
      <c r="F13" s="46">
        <v>0</v>
      </c>
      <c r="G13" s="46">
        <v>67548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23296931</v>
      </c>
      <c r="O13" s="47">
        <f t="shared" si="1"/>
        <v>122.59026305126842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65087920</v>
      </c>
      <c r="E14" s="31">
        <f t="shared" si="3"/>
        <v>29493191</v>
      </c>
      <c r="F14" s="31">
        <f t="shared" si="3"/>
        <v>0</v>
      </c>
      <c r="G14" s="31">
        <f t="shared" si="3"/>
        <v>1836819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96417930</v>
      </c>
      <c r="O14" s="43">
        <f t="shared" si="1"/>
        <v>507.3586474355264</v>
      </c>
      <c r="P14" s="10"/>
    </row>
    <row r="15" spans="1:16" ht="15">
      <c r="A15" s="12"/>
      <c r="B15" s="44">
        <v>521</v>
      </c>
      <c r="C15" s="20" t="s">
        <v>29</v>
      </c>
      <c r="D15" s="46">
        <v>55224043</v>
      </c>
      <c r="E15" s="46">
        <v>5244701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60468744</v>
      </c>
      <c r="O15" s="47">
        <f t="shared" si="1"/>
        <v>318.19123443082736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21110928</v>
      </c>
      <c r="F16" s="46">
        <v>0</v>
      </c>
      <c r="G16" s="46">
        <v>588615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21699543</v>
      </c>
      <c r="O16" s="47">
        <f t="shared" si="1"/>
        <v>114.18468314398623</v>
      </c>
      <c r="P16" s="9"/>
    </row>
    <row r="17" spans="1:16" ht="15">
      <c r="A17" s="12"/>
      <c r="B17" s="44">
        <v>523</v>
      </c>
      <c r="C17" s="20" t="s">
        <v>31</v>
      </c>
      <c r="D17" s="46">
        <v>943761</v>
      </c>
      <c r="E17" s="46">
        <v>0</v>
      </c>
      <c r="F17" s="46">
        <v>0</v>
      </c>
      <c r="G17" s="46">
        <v>1157897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2101658</v>
      </c>
      <c r="O17" s="47">
        <f t="shared" si="1"/>
        <v>11.059087871436915</v>
      </c>
      <c r="P17" s="9"/>
    </row>
    <row r="18" spans="1:16" ht="15">
      <c r="A18" s="12"/>
      <c r="B18" s="44">
        <v>524</v>
      </c>
      <c r="C18" s="20" t="s">
        <v>32</v>
      </c>
      <c r="D18" s="46">
        <v>497618</v>
      </c>
      <c r="E18" s="46">
        <v>2533285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3030903</v>
      </c>
      <c r="O18" s="47">
        <f t="shared" si="1"/>
        <v>15.948847341861407</v>
      </c>
      <c r="P18" s="9"/>
    </row>
    <row r="19" spans="1:16" ht="15">
      <c r="A19" s="12"/>
      <c r="B19" s="44">
        <v>525</v>
      </c>
      <c r="C19" s="20" t="s">
        <v>33</v>
      </c>
      <c r="D19" s="46">
        <v>641573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641573</v>
      </c>
      <c r="O19" s="47">
        <f t="shared" si="1"/>
        <v>3.3760070301359195</v>
      </c>
      <c r="P19" s="9"/>
    </row>
    <row r="20" spans="1:16" ht="15">
      <c r="A20" s="12"/>
      <c r="B20" s="44">
        <v>526</v>
      </c>
      <c r="C20" s="20" t="s">
        <v>34</v>
      </c>
      <c r="D20" s="46">
        <v>7459927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7459927</v>
      </c>
      <c r="O20" s="47">
        <f t="shared" si="1"/>
        <v>39.25471613721394</v>
      </c>
      <c r="P20" s="9"/>
    </row>
    <row r="21" spans="1:16" ht="15">
      <c r="A21" s="12"/>
      <c r="B21" s="44">
        <v>527</v>
      </c>
      <c r="C21" s="20" t="s">
        <v>35</v>
      </c>
      <c r="D21" s="46">
        <v>320998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320998</v>
      </c>
      <c r="O21" s="47">
        <f t="shared" si="1"/>
        <v>1.6891164445192828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604277</v>
      </c>
      <c r="F22" s="46">
        <v>0</v>
      </c>
      <c r="G22" s="46">
        <v>90307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694584</v>
      </c>
      <c r="O22" s="47">
        <f t="shared" si="1"/>
        <v>3.6549550355453353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SUM(D24:D26)</f>
        <v>1572031</v>
      </c>
      <c r="E23" s="31">
        <f t="shared" si="5"/>
        <v>414765</v>
      </c>
      <c r="F23" s="31">
        <f t="shared" si="5"/>
        <v>17278</v>
      </c>
      <c r="G23" s="31">
        <f t="shared" si="5"/>
        <v>0</v>
      </c>
      <c r="H23" s="31">
        <f t="shared" si="5"/>
        <v>0</v>
      </c>
      <c r="I23" s="31">
        <f t="shared" si="5"/>
        <v>54594194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56598268</v>
      </c>
      <c r="O23" s="43">
        <f t="shared" si="1"/>
        <v>297.82448865759136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16708777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16708777</v>
      </c>
      <c r="O24" s="47">
        <f t="shared" si="1"/>
        <v>87.92288425007499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17278</v>
      </c>
      <c r="G25" s="46">
        <v>0</v>
      </c>
      <c r="H25" s="46">
        <v>0</v>
      </c>
      <c r="I25" s="46">
        <v>37885417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37902695</v>
      </c>
      <c r="O25" s="47">
        <f t="shared" si="1"/>
        <v>199.44692931450913</v>
      </c>
      <c r="P25" s="9"/>
    </row>
    <row r="26" spans="1:16" ht="15">
      <c r="A26" s="12"/>
      <c r="B26" s="44">
        <v>537</v>
      </c>
      <c r="C26" s="20" t="s">
        <v>40</v>
      </c>
      <c r="D26" s="46">
        <v>1572031</v>
      </c>
      <c r="E26" s="46">
        <v>414765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1986796</v>
      </c>
      <c r="O26" s="47">
        <f t="shared" si="1"/>
        <v>10.454675093007225</v>
      </c>
      <c r="P26" s="9"/>
    </row>
    <row r="27" spans="1:16" ht="15.75">
      <c r="A27" s="28" t="s">
        <v>41</v>
      </c>
      <c r="B27" s="29"/>
      <c r="C27" s="30"/>
      <c r="D27" s="31">
        <f aca="true" t="shared" si="6" ref="D27:M27">SUM(D28:D29)</f>
        <v>0</v>
      </c>
      <c r="E27" s="31">
        <f t="shared" si="6"/>
        <v>33183162</v>
      </c>
      <c r="F27" s="31">
        <f t="shared" si="6"/>
        <v>0</v>
      </c>
      <c r="G27" s="31">
        <f t="shared" si="6"/>
        <v>10115522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43298684</v>
      </c>
      <c r="O27" s="43">
        <f t="shared" si="1"/>
        <v>227.8410431542999</v>
      </c>
      <c r="P27" s="10"/>
    </row>
    <row r="28" spans="1:16" ht="15">
      <c r="A28" s="12"/>
      <c r="B28" s="44">
        <v>541</v>
      </c>
      <c r="C28" s="20" t="s">
        <v>42</v>
      </c>
      <c r="D28" s="46">
        <v>0</v>
      </c>
      <c r="E28" s="46">
        <v>33183162</v>
      </c>
      <c r="F28" s="46">
        <v>0</v>
      </c>
      <c r="G28" s="46">
        <v>7135239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40318401</v>
      </c>
      <c r="O28" s="47">
        <f t="shared" si="1"/>
        <v>212.1585621898663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2980283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2980283</v>
      </c>
      <c r="O29" s="47">
        <f t="shared" si="1"/>
        <v>15.682480964433616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4100687</v>
      </c>
      <c r="E30" s="31">
        <f t="shared" si="8"/>
        <v>1435349</v>
      </c>
      <c r="F30" s="31">
        <f t="shared" si="8"/>
        <v>1500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405157</v>
      </c>
      <c r="N30" s="31">
        <f t="shared" si="7"/>
        <v>5942693</v>
      </c>
      <c r="O30" s="43">
        <f t="shared" si="1"/>
        <v>31.270912812633195</v>
      </c>
      <c r="P30" s="10"/>
    </row>
    <row r="31" spans="1:16" ht="15">
      <c r="A31" s="13"/>
      <c r="B31" s="45">
        <v>552</v>
      </c>
      <c r="C31" s="21" t="s">
        <v>45</v>
      </c>
      <c r="D31" s="46">
        <v>606707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45715</v>
      </c>
      <c r="N31" s="46">
        <f t="shared" si="7"/>
        <v>652422</v>
      </c>
      <c r="O31" s="47">
        <f t="shared" si="1"/>
        <v>3.433095312014902</v>
      </c>
      <c r="P31" s="9"/>
    </row>
    <row r="32" spans="1:16" ht="15">
      <c r="A32" s="13"/>
      <c r="B32" s="45">
        <v>553</v>
      </c>
      <c r="C32" s="21" t="s">
        <v>46</v>
      </c>
      <c r="D32" s="46">
        <v>241081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241081</v>
      </c>
      <c r="O32" s="47">
        <f t="shared" si="1"/>
        <v>1.2685869742526534</v>
      </c>
      <c r="P32" s="9"/>
    </row>
    <row r="33" spans="1:16" ht="15">
      <c r="A33" s="13"/>
      <c r="B33" s="45">
        <v>554</v>
      </c>
      <c r="C33" s="21" t="s">
        <v>47</v>
      </c>
      <c r="D33" s="46">
        <v>3252899</v>
      </c>
      <c r="E33" s="46">
        <v>1435349</v>
      </c>
      <c r="F33" s="46">
        <v>1500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359442</v>
      </c>
      <c r="N33" s="46">
        <f t="shared" si="7"/>
        <v>5049190</v>
      </c>
      <c r="O33" s="47">
        <f t="shared" si="1"/>
        <v>26.56923052636564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SUM(D35:D39)</f>
        <v>5286969</v>
      </c>
      <c r="E34" s="31">
        <f t="shared" si="9"/>
        <v>8383471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13670440</v>
      </c>
      <c r="O34" s="43">
        <f t="shared" si="1"/>
        <v>71.93491862196707</v>
      </c>
      <c r="P34" s="10"/>
    </row>
    <row r="35" spans="1:16" ht="15">
      <c r="A35" s="12"/>
      <c r="B35" s="44">
        <v>561</v>
      </c>
      <c r="C35" s="20" t="s">
        <v>49</v>
      </c>
      <c r="D35" s="46">
        <v>1885414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1885414</v>
      </c>
      <c r="O35" s="47">
        <f t="shared" si="1"/>
        <v>9.92119512310631</v>
      </c>
      <c r="P35" s="9"/>
    </row>
    <row r="36" spans="1:16" ht="15">
      <c r="A36" s="12"/>
      <c r="B36" s="44">
        <v>562</v>
      </c>
      <c r="C36" s="20" t="s">
        <v>50</v>
      </c>
      <c r="D36" s="46">
        <v>1352291</v>
      </c>
      <c r="E36" s="46">
        <v>339339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1691630</v>
      </c>
      <c r="O36" s="47">
        <f t="shared" si="1"/>
        <v>8.901488641805104</v>
      </c>
      <c r="P36" s="9"/>
    </row>
    <row r="37" spans="1:16" ht="15">
      <c r="A37" s="12"/>
      <c r="B37" s="44">
        <v>563</v>
      </c>
      <c r="C37" s="20" t="s">
        <v>51</v>
      </c>
      <c r="D37" s="46">
        <v>0</v>
      </c>
      <c r="E37" s="46">
        <v>3411549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3411549</v>
      </c>
      <c r="O37" s="47">
        <f aca="true" t="shared" si="11" ref="O37:O68">(N37/O$86)</f>
        <v>17.951836202042738</v>
      </c>
      <c r="P37" s="9"/>
    </row>
    <row r="38" spans="1:16" ht="15">
      <c r="A38" s="12"/>
      <c r="B38" s="44">
        <v>564</v>
      </c>
      <c r="C38" s="20" t="s">
        <v>52</v>
      </c>
      <c r="D38" s="46">
        <v>1684870</v>
      </c>
      <c r="E38" s="46">
        <v>4632583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6317453</v>
      </c>
      <c r="O38" s="47">
        <f t="shared" si="11"/>
        <v>33.2429290829777</v>
      </c>
      <c r="P38" s="9"/>
    </row>
    <row r="39" spans="1:16" ht="15">
      <c r="A39" s="12"/>
      <c r="B39" s="44">
        <v>569</v>
      </c>
      <c r="C39" s="20" t="s">
        <v>53</v>
      </c>
      <c r="D39" s="46">
        <v>364394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364394</v>
      </c>
      <c r="O39" s="47">
        <f t="shared" si="11"/>
        <v>1.9174695720352137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SUM(D41:D45)</f>
        <v>11706913</v>
      </c>
      <c r="E40" s="31">
        <f t="shared" si="12"/>
        <v>7389105</v>
      </c>
      <c r="F40" s="31">
        <f t="shared" si="12"/>
        <v>0</v>
      </c>
      <c r="G40" s="31">
        <f t="shared" si="12"/>
        <v>2101642</v>
      </c>
      <c r="H40" s="31">
        <f t="shared" si="12"/>
        <v>0</v>
      </c>
      <c r="I40" s="31">
        <f t="shared" si="12"/>
        <v>2817283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24014943</v>
      </c>
      <c r="O40" s="43">
        <f t="shared" si="11"/>
        <v>126.3684980451381</v>
      </c>
      <c r="P40" s="9"/>
    </row>
    <row r="41" spans="1:16" ht="15">
      <c r="A41" s="12"/>
      <c r="B41" s="44">
        <v>571</v>
      </c>
      <c r="C41" s="20" t="s">
        <v>55</v>
      </c>
      <c r="D41" s="46">
        <v>4742543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4742543</v>
      </c>
      <c r="O41" s="47">
        <f t="shared" si="11"/>
        <v>24.955630160125025</v>
      </c>
      <c r="P41" s="9"/>
    </row>
    <row r="42" spans="1:16" ht="15">
      <c r="A42" s="12"/>
      <c r="B42" s="44">
        <v>572</v>
      </c>
      <c r="C42" s="20" t="s">
        <v>56</v>
      </c>
      <c r="D42" s="46">
        <v>6964370</v>
      </c>
      <c r="E42" s="46">
        <v>1997418</v>
      </c>
      <c r="F42" s="46">
        <v>0</v>
      </c>
      <c r="G42" s="46">
        <v>2057777</v>
      </c>
      <c r="H42" s="46">
        <v>0</v>
      </c>
      <c r="I42" s="46">
        <v>1754951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12774516</v>
      </c>
      <c r="O42" s="47">
        <f t="shared" si="11"/>
        <v>67.22049684538437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5391687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5391687</v>
      </c>
      <c r="O43" s="47">
        <f t="shared" si="11"/>
        <v>28.371476381163866</v>
      </c>
      <c r="P43" s="9"/>
    </row>
    <row r="44" spans="1:16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1062332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1062332</v>
      </c>
      <c r="O44" s="47">
        <f t="shared" si="11"/>
        <v>5.590073616468199</v>
      </c>
      <c r="P44" s="9"/>
    </row>
    <row r="45" spans="1:16" ht="15">
      <c r="A45" s="12"/>
      <c r="B45" s="44">
        <v>579</v>
      </c>
      <c r="C45" s="20" t="s">
        <v>99</v>
      </c>
      <c r="D45" s="46">
        <v>0</v>
      </c>
      <c r="E45" s="46">
        <v>0</v>
      </c>
      <c r="F45" s="46">
        <v>0</v>
      </c>
      <c r="G45" s="46">
        <v>43865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43865</v>
      </c>
      <c r="O45" s="47">
        <f t="shared" si="11"/>
        <v>0.2308210419966428</v>
      </c>
      <c r="P45" s="9"/>
    </row>
    <row r="46" spans="1:16" ht="15.75">
      <c r="A46" s="28" t="s">
        <v>91</v>
      </c>
      <c r="B46" s="29"/>
      <c r="C46" s="30"/>
      <c r="D46" s="31">
        <f aca="true" t="shared" si="13" ref="D46:M46">SUM(D47:D48)</f>
        <v>4549056</v>
      </c>
      <c r="E46" s="31">
        <f t="shared" si="13"/>
        <v>6210367</v>
      </c>
      <c r="F46" s="31">
        <f t="shared" si="13"/>
        <v>0</v>
      </c>
      <c r="G46" s="31">
        <f t="shared" si="13"/>
        <v>8364239</v>
      </c>
      <c r="H46" s="31">
        <f t="shared" si="13"/>
        <v>0</v>
      </c>
      <c r="I46" s="31">
        <f t="shared" si="13"/>
        <v>0</v>
      </c>
      <c r="J46" s="31">
        <f t="shared" si="13"/>
        <v>19491279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38614941</v>
      </c>
      <c r="O46" s="43">
        <f t="shared" si="11"/>
        <v>203.19482316787608</v>
      </c>
      <c r="P46" s="9"/>
    </row>
    <row r="47" spans="1:16" ht="15">
      <c r="A47" s="12"/>
      <c r="B47" s="44">
        <v>581</v>
      </c>
      <c r="C47" s="20" t="s">
        <v>59</v>
      </c>
      <c r="D47" s="46">
        <v>4549056</v>
      </c>
      <c r="E47" s="46">
        <v>6210367</v>
      </c>
      <c r="F47" s="46">
        <v>0</v>
      </c>
      <c r="G47" s="46">
        <v>8364239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19123662</v>
      </c>
      <c r="O47" s="47">
        <f t="shared" si="11"/>
        <v>100.63019695957145</v>
      </c>
      <c r="P47" s="9"/>
    </row>
    <row r="48" spans="1:16" ht="15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19491279</v>
      </c>
      <c r="K48" s="46">
        <v>0</v>
      </c>
      <c r="L48" s="46">
        <v>0</v>
      </c>
      <c r="M48" s="46">
        <v>0</v>
      </c>
      <c r="N48" s="46">
        <f aca="true" t="shared" si="14" ref="N48:N54">SUM(D48:M48)</f>
        <v>19491279</v>
      </c>
      <c r="O48" s="47">
        <f t="shared" si="11"/>
        <v>102.56462620830462</v>
      </c>
      <c r="P48" s="9"/>
    </row>
    <row r="49" spans="1:16" ht="15.75">
      <c r="A49" s="28" t="s">
        <v>61</v>
      </c>
      <c r="B49" s="29"/>
      <c r="C49" s="30"/>
      <c r="D49" s="31">
        <f aca="true" t="shared" si="15" ref="D49:M49">SUM(D50:D83)</f>
        <v>4964256</v>
      </c>
      <c r="E49" s="31">
        <f t="shared" si="15"/>
        <v>1713830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6678086</v>
      </c>
      <c r="O49" s="43">
        <f t="shared" si="11"/>
        <v>35.140607980467166</v>
      </c>
      <c r="P49" s="9"/>
    </row>
    <row r="50" spans="1:16" ht="15">
      <c r="A50" s="12"/>
      <c r="B50" s="44">
        <v>601</v>
      </c>
      <c r="C50" s="20" t="s">
        <v>62</v>
      </c>
      <c r="D50" s="46">
        <v>2754</v>
      </c>
      <c r="E50" s="46">
        <v>275267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278021</v>
      </c>
      <c r="O50" s="47">
        <f t="shared" si="11"/>
        <v>1.462968127594862</v>
      </c>
      <c r="P50" s="9"/>
    </row>
    <row r="51" spans="1:16" ht="15">
      <c r="A51" s="12"/>
      <c r="B51" s="44">
        <v>602</v>
      </c>
      <c r="C51" s="20" t="s">
        <v>63</v>
      </c>
      <c r="D51" s="46">
        <v>81805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81805</v>
      </c>
      <c r="O51" s="47">
        <f t="shared" si="11"/>
        <v>0.4304642731228853</v>
      </c>
      <c r="P51" s="9"/>
    </row>
    <row r="52" spans="1:16" ht="15">
      <c r="A52" s="12"/>
      <c r="B52" s="44">
        <v>603</v>
      </c>
      <c r="C52" s="20" t="s">
        <v>64</v>
      </c>
      <c r="D52" s="46">
        <v>5644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5644</v>
      </c>
      <c r="O52" s="47">
        <f t="shared" si="11"/>
        <v>0.029699167013086787</v>
      </c>
      <c r="P52" s="9"/>
    </row>
    <row r="53" spans="1:16" ht="15">
      <c r="A53" s="12"/>
      <c r="B53" s="44">
        <v>604</v>
      </c>
      <c r="C53" s="20" t="s">
        <v>65</v>
      </c>
      <c r="D53" s="46">
        <v>564242</v>
      </c>
      <c r="E53" s="46">
        <v>616620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1180862</v>
      </c>
      <c r="O53" s="47">
        <f t="shared" si="11"/>
        <v>6.213787696209725</v>
      </c>
      <c r="P53" s="9"/>
    </row>
    <row r="54" spans="1:16" ht="15">
      <c r="A54" s="12"/>
      <c r="B54" s="44">
        <v>608</v>
      </c>
      <c r="C54" s="20" t="s">
        <v>66</v>
      </c>
      <c r="D54" s="46">
        <v>75977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75977</v>
      </c>
      <c r="O54" s="47">
        <f t="shared" si="11"/>
        <v>0.3997968837975363</v>
      </c>
      <c r="P54" s="9"/>
    </row>
    <row r="55" spans="1:16" ht="15">
      <c r="A55" s="12"/>
      <c r="B55" s="44">
        <v>611</v>
      </c>
      <c r="C55" s="20" t="s">
        <v>67</v>
      </c>
      <c r="D55" s="46">
        <v>755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6" ref="N55:N73">SUM(D55:M55)</f>
        <v>755</v>
      </c>
      <c r="O55" s="47">
        <f t="shared" si="11"/>
        <v>0.003972868726945522</v>
      </c>
      <c r="P55" s="9"/>
    </row>
    <row r="56" spans="1:16" ht="15">
      <c r="A56" s="12"/>
      <c r="B56" s="44">
        <v>614</v>
      </c>
      <c r="C56" s="20" t="s">
        <v>68</v>
      </c>
      <c r="D56" s="46">
        <v>505841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505841</v>
      </c>
      <c r="O56" s="47">
        <f t="shared" si="11"/>
        <v>2.6617746883534434</v>
      </c>
      <c r="P56" s="9"/>
    </row>
    <row r="57" spans="1:16" ht="15">
      <c r="A57" s="12"/>
      <c r="B57" s="44">
        <v>615</v>
      </c>
      <c r="C57" s="20" t="s">
        <v>69</v>
      </c>
      <c r="D57" s="46">
        <v>2100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2100</v>
      </c>
      <c r="O57" s="47">
        <f t="shared" si="11"/>
        <v>0.011050363346470988</v>
      </c>
      <c r="P57" s="9"/>
    </row>
    <row r="58" spans="1:16" ht="15">
      <c r="A58" s="12"/>
      <c r="B58" s="44">
        <v>629</v>
      </c>
      <c r="C58" s="20" t="s">
        <v>72</v>
      </c>
      <c r="D58" s="46">
        <v>43794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43794</v>
      </c>
      <c r="O58" s="47">
        <f t="shared" si="11"/>
        <v>0.2304474344739764</v>
      </c>
      <c r="P58" s="9"/>
    </row>
    <row r="59" spans="1:16" ht="15">
      <c r="A59" s="12"/>
      <c r="B59" s="44">
        <v>631</v>
      </c>
      <c r="C59" s="20" t="s">
        <v>70</v>
      </c>
      <c r="D59" s="46">
        <v>630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630</v>
      </c>
      <c r="O59" s="47">
        <f t="shared" si="11"/>
        <v>0.003315109003941296</v>
      </c>
      <c r="P59" s="9"/>
    </row>
    <row r="60" spans="1:16" ht="15">
      <c r="A60" s="12"/>
      <c r="B60" s="44">
        <v>634</v>
      </c>
      <c r="C60" s="20" t="s">
        <v>71</v>
      </c>
      <c r="D60" s="46">
        <v>591019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591019</v>
      </c>
      <c r="O60" s="47">
        <f t="shared" si="11"/>
        <v>3.1099879498418748</v>
      </c>
      <c r="P60" s="9"/>
    </row>
    <row r="61" spans="1:16" ht="15">
      <c r="A61" s="12"/>
      <c r="B61" s="44">
        <v>649</v>
      </c>
      <c r="C61" s="20" t="s">
        <v>73</v>
      </c>
      <c r="D61" s="46">
        <v>77468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77468</v>
      </c>
      <c r="O61" s="47">
        <f t="shared" si="11"/>
        <v>0.4076426417735307</v>
      </c>
      <c r="P61" s="9"/>
    </row>
    <row r="62" spans="1:16" ht="15">
      <c r="A62" s="12"/>
      <c r="B62" s="44">
        <v>651</v>
      </c>
      <c r="C62" s="20" t="s">
        <v>74</v>
      </c>
      <c r="D62" s="46">
        <v>6289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6289</v>
      </c>
      <c r="O62" s="47">
        <f t="shared" si="11"/>
        <v>0.03309320718378859</v>
      </c>
      <c r="P62" s="9"/>
    </row>
    <row r="63" spans="1:16" ht="15">
      <c r="A63" s="12"/>
      <c r="B63" s="44">
        <v>654</v>
      </c>
      <c r="C63" s="20" t="s">
        <v>75</v>
      </c>
      <c r="D63" s="46">
        <v>391654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391654</v>
      </c>
      <c r="O63" s="47">
        <f t="shared" si="11"/>
        <v>2.0609138124279753</v>
      </c>
      <c r="P63" s="9"/>
    </row>
    <row r="64" spans="1:16" ht="15">
      <c r="A64" s="12"/>
      <c r="B64" s="44">
        <v>669</v>
      </c>
      <c r="C64" s="20" t="s">
        <v>76</v>
      </c>
      <c r="D64" s="46">
        <v>50105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50105</v>
      </c>
      <c r="O64" s="47">
        <f t="shared" si="11"/>
        <v>0.26365640736901375</v>
      </c>
      <c r="P64" s="9"/>
    </row>
    <row r="65" spans="1:16" ht="15">
      <c r="A65" s="12"/>
      <c r="B65" s="44">
        <v>671</v>
      </c>
      <c r="C65" s="20" t="s">
        <v>77</v>
      </c>
      <c r="D65" s="46">
        <v>252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252</v>
      </c>
      <c r="O65" s="47">
        <f t="shared" si="11"/>
        <v>0.0013260436015765185</v>
      </c>
      <c r="P65" s="9"/>
    </row>
    <row r="66" spans="1:16" ht="15">
      <c r="A66" s="12"/>
      <c r="B66" s="44">
        <v>674</v>
      </c>
      <c r="C66" s="20" t="s">
        <v>78</v>
      </c>
      <c r="D66" s="46">
        <v>67088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67088</v>
      </c>
      <c r="O66" s="47">
        <f t="shared" si="11"/>
        <v>0.3530222743752598</v>
      </c>
      <c r="P66" s="9"/>
    </row>
    <row r="67" spans="1:16" ht="15">
      <c r="A67" s="12"/>
      <c r="B67" s="44">
        <v>685</v>
      </c>
      <c r="C67" s="20" t="s">
        <v>79</v>
      </c>
      <c r="D67" s="46">
        <v>58317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58317</v>
      </c>
      <c r="O67" s="47">
        <f t="shared" si="11"/>
        <v>0.3068685901314993</v>
      </c>
      <c r="P67" s="9"/>
    </row>
    <row r="68" spans="1:16" ht="15">
      <c r="A68" s="12"/>
      <c r="B68" s="44">
        <v>689</v>
      </c>
      <c r="C68" s="20" t="s">
        <v>80</v>
      </c>
      <c r="D68" s="46">
        <v>20513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20513</v>
      </c>
      <c r="O68" s="47">
        <f t="shared" si="11"/>
        <v>0.10794100158388541</v>
      </c>
      <c r="P68" s="9"/>
    </row>
    <row r="69" spans="1:16" ht="15">
      <c r="A69" s="12"/>
      <c r="B69" s="44">
        <v>691</v>
      </c>
      <c r="C69" s="20" t="s">
        <v>81</v>
      </c>
      <c r="D69" s="46">
        <v>417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417</v>
      </c>
      <c r="O69" s="47">
        <f aca="true" t="shared" si="17" ref="O69:O84">(N69/O$86)</f>
        <v>0.002194286435942096</v>
      </c>
      <c r="P69" s="9"/>
    </row>
    <row r="70" spans="1:16" ht="15">
      <c r="A70" s="12"/>
      <c r="B70" s="44">
        <v>694</v>
      </c>
      <c r="C70" s="20" t="s">
        <v>82</v>
      </c>
      <c r="D70" s="46">
        <v>169094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169094</v>
      </c>
      <c r="O70" s="47">
        <f t="shared" si="17"/>
        <v>0.889785780813412</v>
      </c>
      <c r="P70" s="9"/>
    </row>
    <row r="71" spans="1:16" ht="15">
      <c r="A71" s="12"/>
      <c r="B71" s="44">
        <v>709</v>
      </c>
      <c r="C71" s="20" t="s">
        <v>83</v>
      </c>
      <c r="D71" s="46">
        <v>18242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18242</v>
      </c>
      <c r="O71" s="47">
        <f t="shared" si="17"/>
        <v>0.09599082293634464</v>
      </c>
      <c r="P71" s="9"/>
    </row>
    <row r="72" spans="1:16" ht="15">
      <c r="A72" s="12"/>
      <c r="B72" s="44">
        <v>712</v>
      </c>
      <c r="C72" s="20" t="s">
        <v>84</v>
      </c>
      <c r="D72" s="46">
        <v>29816</v>
      </c>
      <c r="E72" s="46">
        <v>225638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255454</v>
      </c>
      <c r="O72" s="47">
        <f t="shared" si="17"/>
        <v>1.3442188182425712</v>
      </c>
      <c r="P72" s="9"/>
    </row>
    <row r="73" spans="1:16" ht="15">
      <c r="A73" s="12"/>
      <c r="B73" s="44">
        <v>714</v>
      </c>
      <c r="C73" s="20" t="s">
        <v>85</v>
      </c>
      <c r="D73" s="46">
        <v>0</v>
      </c>
      <c r="E73" s="46">
        <v>59859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59859</v>
      </c>
      <c r="O73" s="47">
        <f t="shared" si="17"/>
        <v>0.3149827140744795</v>
      </c>
      <c r="P73" s="9"/>
    </row>
    <row r="74" spans="1:16" ht="15">
      <c r="A74" s="12"/>
      <c r="B74" s="44">
        <v>715</v>
      </c>
      <c r="C74" s="20" t="s">
        <v>86</v>
      </c>
      <c r="D74" s="46">
        <v>0</v>
      </c>
      <c r="E74" s="46">
        <v>308119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8" ref="N74:N83">SUM(D74:M74)</f>
        <v>308119</v>
      </c>
      <c r="O74" s="47">
        <f t="shared" si="17"/>
        <v>1.6213461447387116</v>
      </c>
      <c r="P74" s="9"/>
    </row>
    <row r="75" spans="1:16" ht="15">
      <c r="A75" s="12"/>
      <c r="B75" s="44">
        <v>719</v>
      </c>
      <c r="C75" s="20" t="s">
        <v>87</v>
      </c>
      <c r="D75" s="46">
        <v>0</v>
      </c>
      <c r="E75" s="46">
        <v>228327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228327</v>
      </c>
      <c r="O75" s="47">
        <f t="shared" si="17"/>
        <v>1.2014744341950863</v>
      </c>
      <c r="P75" s="9"/>
    </row>
    <row r="76" spans="1:16" ht="15">
      <c r="A76" s="12"/>
      <c r="B76" s="44">
        <v>721</v>
      </c>
      <c r="C76" s="20" t="s">
        <v>88</v>
      </c>
      <c r="D76" s="46">
        <v>5414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5414</v>
      </c>
      <c r="O76" s="47">
        <f t="shared" si="17"/>
        <v>0.02848888912275901</v>
      </c>
      <c r="P76" s="9"/>
    </row>
    <row r="77" spans="1:16" ht="15">
      <c r="A77" s="12"/>
      <c r="B77" s="44">
        <v>724</v>
      </c>
      <c r="C77" s="20" t="s">
        <v>89</v>
      </c>
      <c r="D77" s="46">
        <v>398594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398594</v>
      </c>
      <c r="O77" s="47">
        <f t="shared" si="17"/>
        <v>2.09743263224917</v>
      </c>
      <c r="P77" s="9"/>
    </row>
    <row r="78" spans="1:16" ht="15">
      <c r="A78" s="12"/>
      <c r="B78" s="44">
        <v>739</v>
      </c>
      <c r="C78" s="20" t="s">
        <v>90</v>
      </c>
      <c r="D78" s="46">
        <v>121014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121014</v>
      </c>
      <c r="O78" s="47">
        <f t="shared" si="17"/>
        <v>0.6367850809570668</v>
      </c>
      <c r="P78" s="9"/>
    </row>
    <row r="79" spans="1:16" ht="15">
      <c r="A79" s="12"/>
      <c r="B79" s="44">
        <v>741</v>
      </c>
      <c r="C79" s="20" t="s">
        <v>92</v>
      </c>
      <c r="D79" s="46">
        <v>259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259</v>
      </c>
      <c r="O79" s="47">
        <f t="shared" si="17"/>
        <v>0.0013628781460647552</v>
      </c>
      <c r="P79" s="9"/>
    </row>
    <row r="80" spans="1:16" ht="15">
      <c r="A80" s="12"/>
      <c r="B80" s="44">
        <v>744</v>
      </c>
      <c r="C80" s="20" t="s">
        <v>93</v>
      </c>
      <c r="D80" s="46">
        <v>227935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227935</v>
      </c>
      <c r="O80" s="47">
        <f t="shared" si="17"/>
        <v>1.199411699703745</v>
      </c>
      <c r="P80" s="9"/>
    </row>
    <row r="81" spans="1:16" ht="15">
      <c r="A81" s="12"/>
      <c r="B81" s="44">
        <v>759</v>
      </c>
      <c r="C81" s="20" t="s">
        <v>94</v>
      </c>
      <c r="D81" s="46">
        <v>63683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63683</v>
      </c>
      <c r="O81" s="47">
        <f t="shared" si="17"/>
        <v>0.3351048995206247</v>
      </c>
      <c r="P81" s="9"/>
    </row>
    <row r="82" spans="1:16" ht="15">
      <c r="A82" s="12"/>
      <c r="B82" s="44">
        <v>764</v>
      </c>
      <c r="C82" s="20" t="s">
        <v>95</v>
      </c>
      <c r="D82" s="46">
        <v>393369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393369</v>
      </c>
      <c r="O82" s="47">
        <f t="shared" si="17"/>
        <v>2.0699382758275933</v>
      </c>
      <c r="P82" s="9"/>
    </row>
    <row r="83" spans="1:16" ht="15.75" thickBot="1">
      <c r="A83" s="12"/>
      <c r="B83" s="44">
        <v>769</v>
      </c>
      <c r="C83" s="20" t="s">
        <v>96</v>
      </c>
      <c r="D83" s="46">
        <v>990172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990172</v>
      </c>
      <c r="O83" s="47">
        <f t="shared" si="17"/>
        <v>5.21036208357232</v>
      </c>
      <c r="P83" s="9"/>
    </row>
    <row r="84" spans="1:119" ht="16.5" thickBot="1">
      <c r="A84" s="14" t="s">
        <v>10</v>
      </c>
      <c r="B84" s="23"/>
      <c r="C84" s="22"/>
      <c r="D84" s="15">
        <f aca="true" t="shared" si="19" ref="D84:M84">SUM(D5,D14,D23,D27,D30,D34,D40,D46,D49)</f>
        <v>130128671</v>
      </c>
      <c r="E84" s="15">
        <f t="shared" si="19"/>
        <v>91466552</v>
      </c>
      <c r="F84" s="15">
        <f t="shared" si="19"/>
        <v>16680351</v>
      </c>
      <c r="G84" s="15">
        <f t="shared" si="19"/>
        <v>27955494</v>
      </c>
      <c r="H84" s="15">
        <f t="shared" si="19"/>
        <v>0</v>
      </c>
      <c r="I84" s="15">
        <f t="shared" si="19"/>
        <v>57411477</v>
      </c>
      <c r="J84" s="15">
        <f t="shared" si="19"/>
        <v>19491279</v>
      </c>
      <c r="K84" s="15">
        <f t="shared" si="19"/>
        <v>0</v>
      </c>
      <c r="L84" s="15">
        <f t="shared" si="19"/>
        <v>0</v>
      </c>
      <c r="M84" s="15">
        <f t="shared" si="19"/>
        <v>405157</v>
      </c>
      <c r="N84" s="15">
        <f>SUM(D84:M84)</f>
        <v>343538981</v>
      </c>
      <c r="O84" s="37">
        <f t="shared" si="17"/>
        <v>1807.728839869711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5" ht="15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5" ht="15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100</v>
      </c>
      <c r="M86" s="48"/>
      <c r="N86" s="48"/>
      <c r="O86" s="41">
        <v>190039</v>
      </c>
    </row>
    <row r="87" spans="1:15" ht="1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5" ht="15.75" thickBot="1">
      <c r="A88" s="52" t="s">
        <v>101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sheetProtection/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35337868</v>
      </c>
      <c r="E5" s="26">
        <f t="shared" si="0"/>
        <v>3615300</v>
      </c>
      <c r="F5" s="26">
        <f t="shared" si="0"/>
        <v>36274654</v>
      </c>
      <c r="G5" s="26">
        <f t="shared" si="0"/>
        <v>1734689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76962511</v>
      </c>
      <c r="O5" s="32">
        <f aca="true" t="shared" si="1" ref="O5:O36">(N5/O$85)</f>
        <v>419.249727627307</v>
      </c>
      <c r="P5" s="6"/>
    </row>
    <row r="6" spans="1:16" ht="15">
      <c r="A6" s="12"/>
      <c r="B6" s="44">
        <v>511</v>
      </c>
      <c r="C6" s="20" t="s">
        <v>20</v>
      </c>
      <c r="D6" s="46">
        <v>727300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727300</v>
      </c>
      <c r="O6" s="47">
        <f t="shared" si="1"/>
        <v>3.9619331924258603</v>
      </c>
      <c r="P6" s="9"/>
    </row>
    <row r="7" spans="1:16" ht="15">
      <c r="A7" s="12"/>
      <c r="B7" s="44">
        <v>512</v>
      </c>
      <c r="C7" s="20" t="s">
        <v>21</v>
      </c>
      <c r="D7" s="46">
        <v>5484406</v>
      </c>
      <c r="E7" s="46">
        <v>329071</v>
      </c>
      <c r="F7" s="46">
        <v>0</v>
      </c>
      <c r="G7" s="46">
        <v>1267019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7080496</v>
      </c>
      <c r="O7" s="47">
        <f t="shared" si="1"/>
        <v>38.57067526638049</v>
      </c>
      <c r="P7" s="9"/>
    </row>
    <row r="8" spans="1:16" ht="15">
      <c r="A8" s="12"/>
      <c r="B8" s="44">
        <v>513</v>
      </c>
      <c r="C8" s="20" t="s">
        <v>22</v>
      </c>
      <c r="D8" s="46">
        <v>1203815</v>
      </c>
      <c r="E8" s="46">
        <v>48432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1252247</v>
      </c>
      <c r="O8" s="47">
        <f t="shared" si="1"/>
        <v>6.821557753905824</v>
      </c>
      <c r="P8" s="9"/>
    </row>
    <row r="9" spans="1:16" ht="15">
      <c r="A9" s="12"/>
      <c r="B9" s="44">
        <v>514</v>
      </c>
      <c r="C9" s="20" t="s">
        <v>23</v>
      </c>
      <c r="D9" s="46">
        <v>1114416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1114416</v>
      </c>
      <c r="O9" s="47">
        <f t="shared" si="1"/>
        <v>6.070729740919094</v>
      </c>
      <c r="P9" s="9"/>
    </row>
    <row r="10" spans="1:16" ht="15">
      <c r="A10" s="12"/>
      <c r="B10" s="44">
        <v>515</v>
      </c>
      <c r="C10" s="20" t="s">
        <v>24</v>
      </c>
      <c r="D10" s="46">
        <v>4866327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4866327</v>
      </c>
      <c r="O10" s="47">
        <f t="shared" si="1"/>
        <v>26.50909180049245</v>
      </c>
      <c r="P10" s="9"/>
    </row>
    <row r="11" spans="1:16" ht="15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467670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467670</v>
      </c>
      <c r="O11" s="47">
        <f t="shared" si="1"/>
        <v>2.547610746736975</v>
      </c>
      <c r="P11" s="9"/>
    </row>
    <row r="12" spans="1:16" ht="15">
      <c r="A12" s="12"/>
      <c r="B12" s="44">
        <v>517</v>
      </c>
      <c r="C12" s="20" t="s">
        <v>26</v>
      </c>
      <c r="D12" s="46">
        <v>1742868</v>
      </c>
      <c r="E12" s="46">
        <v>9457</v>
      </c>
      <c r="F12" s="46">
        <v>36274654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38026979</v>
      </c>
      <c r="O12" s="47">
        <f t="shared" si="1"/>
        <v>207.15021354019132</v>
      </c>
      <c r="P12" s="9"/>
    </row>
    <row r="13" spans="1:16" ht="15">
      <c r="A13" s="12"/>
      <c r="B13" s="44">
        <v>519</v>
      </c>
      <c r="C13" s="20" t="s">
        <v>27</v>
      </c>
      <c r="D13" s="46">
        <v>20198736</v>
      </c>
      <c r="E13" s="46">
        <v>3228340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23427076</v>
      </c>
      <c r="O13" s="47">
        <f t="shared" si="1"/>
        <v>127.61791558625498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SUM(D15:D22)</f>
        <v>70720505</v>
      </c>
      <c r="E14" s="31">
        <f t="shared" si="3"/>
        <v>30966293</v>
      </c>
      <c r="F14" s="31">
        <f t="shared" si="3"/>
        <v>0</v>
      </c>
      <c r="G14" s="31">
        <f t="shared" si="3"/>
        <v>6801949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108488747</v>
      </c>
      <c r="O14" s="43">
        <f t="shared" si="1"/>
        <v>590.9874436188526</v>
      </c>
      <c r="P14" s="10"/>
    </row>
    <row r="15" spans="1:16" ht="15">
      <c r="A15" s="12"/>
      <c r="B15" s="44">
        <v>521</v>
      </c>
      <c r="C15" s="20" t="s">
        <v>29</v>
      </c>
      <c r="D15" s="46">
        <v>59857713</v>
      </c>
      <c r="E15" s="46">
        <v>4611198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64468911</v>
      </c>
      <c r="O15" s="47">
        <f t="shared" si="1"/>
        <v>351.19141808118883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21751325</v>
      </c>
      <c r="F16" s="46">
        <v>0</v>
      </c>
      <c r="G16" s="46">
        <v>113839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21865164</v>
      </c>
      <c r="O16" s="47">
        <f t="shared" si="1"/>
        <v>119.10947203277188</v>
      </c>
      <c r="P16" s="9"/>
    </row>
    <row r="17" spans="1:16" ht="15">
      <c r="A17" s="12"/>
      <c r="B17" s="44">
        <v>523</v>
      </c>
      <c r="C17" s="20" t="s">
        <v>31</v>
      </c>
      <c r="D17" s="46">
        <v>807845</v>
      </c>
      <c r="E17" s="46">
        <v>0</v>
      </c>
      <c r="F17" s="46">
        <v>0</v>
      </c>
      <c r="G17" s="46">
        <v>3981700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4789545</v>
      </c>
      <c r="O17" s="47">
        <f t="shared" si="1"/>
        <v>26.090825398208878</v>
      </c>
      <c r="P17" s="9"/>
    </row>
    <row r="18" spans="1:16" ht="15">
      <c r="A18" s="12"/>
      <c r="B18" s="44">
        <v>524</v>
      </c>
      <c r="C18" s="20" t="s">
        <v>32</v>
      </c>
      <c r="D18" s="46">
        <v>519134</v>
      </c>
      <c r="E18" s="46">
        <v>4037593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4556727</v>
      </c>
      <c r="O18" s="47">
        <f t="shared" si="1"/>
        <v>24.822560085416075</v>
      </c>
      <c r="P18" s="9"/>
    </row>
    <row r="19" spans="1:16" ht="15">
      <c r="A19" s="12"/>
      <c r="B19" s="44">
        <v>525</v>
      </c>
      <c r="C19" s="20" t="s">
        <v>33</v>
      </c>
      <c r="D19" s="46">
        <v>789306</v>
      </c>
      <c r="E19" s="46">
        <v>0</v>
      </c>
      <c r="F19" s="46">
        <v>0</v>
      </c>
      <c r="G19" s="46">
        <v>2706410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3495716</v>
      </c>
      <c r="O19" s="47">
        <f t="shared" si="1"/>
        <v>19.042751617893796</v>
      </c>
      <c r="P19" s="9"/>
    </row>
    <row r="20" spans="1:16" ht="15">
      <c r="A20" s="12"/>
      <c r="B20" s="44">
        <v>526</v>
      </c>
      <c r="C20" s="20" t="s">
        <v>34</v>
      </c>
      <c r="D20" s="46">
        <v>8440688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8440688</v>
      </c>
      <c r="O20" s="47">
        <f t="shared" si="1"/>
        <v>45.98025842721112</v>
      </c>
      <c r="P20" s="9"/>
    </row>
    <row r="21" spans="1:16" ht="15">
      <c r="A21" s="12"/>
      <c r="B21" s="44">
        <v>527</v>
      </c>
      <c r="C21" s="20" t="s">
        <v>35</v>
      </c>
      <c r="D21" s="46">
        <v>305819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305819</v>
      </c>
      <c r="O21" s="47">
        <f t="shared" si="1"/>
        <v>1.6659348920314645</v>
      </c>
      <c r="P21" s="9"/>
    </row>
    <row r="22" spans="1:16" ht="15">
      <c r="A22" s="12"/>
      <c r="B22" s="44">
        <v>529</v>
      </c>
      <c r="C22" s="20" t="s">
        <v>36</v>
      </c>
      <c r="D22" s="46">
        <v>0</v>
      </c>
      <c r="E22" s="46">
        <v>566177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566177</v>
      </c>
      <c r="O22" s="47">
        <f t="shared" si="1"/>
        <v>3.0842230841304774</v>
      </c>
      <c r="P22" s="9"/>
    </row>
    <row r="23" spans="1:16" ht="15.75">
      <c r="A23" s="28" t="s">
        <v>37</v>
      </c>
      <c r="B23" s="29"/>
      <c r="C23" s="30"/>
      <c r="D23" s="31">
        <f aca="true" t="shared" si="5" ref="D23:M23">SUM(D24:D26)</f>
        <v>1715609</v>
      </c>
      <c r="E23" s="31">
        <f t="shared" si="5"/>
        <v>62313</v>
      </c>
      <c r="F23" s="31">
        <f t="shared" si="5"/>
        <v>16997</v>
      </c>
      <c r="G23" s="31">
        <f t="shared" si="5"/>
        <v>0</v>
      </c>
      <c r="H23" s="31">
        <f t="shared" si="5"/>
        <v>0</v>
      </c>
      <c r="I23" s="31">
        <f t="shared" si="5"/>
        <v>55732694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57527613</v>
      </c>
      <c r="O23" s="43">
        <f t="shared" si="1"/>
        <v>313.3790174972218</v>
      </c>
      <c r="P23" s="10"/>
    </row>
    <row r="24" spans="1:16" ht="15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16623101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16623101</v>
      </c>
      <c r="O24" s="47">
        <f t="shared" si="1"/>
        <v>90.55357570871375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16997</v>
      </c>
      <c r="G25" s="46">
        <v>0</v>
      </c>
      <c r="H25" s="46">
        <v>0</v>
      </c>
      <c r="I25" s="46">
        <v>39109593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39126590</v>
      </c>
      <c r="O25" s="47">
        <f t="shared" si="1"/>
        <v>213.14029372671214</v>
      </c>
      <c r="P25" s="9"/>
    </row>
    <row r="26" spans="1:16" ht="15">
      <c r="A26" s="12"/>
      <c r="B26" s="44">
        <v>537</v>
      </c>
      <c r="C26" s="20" t="s">
        <v>40</v>
      </c>
      <c r="D26" s="46">
        <v>1715609</v>
      </c>
      <c r="E26" s="46">
        <v>62313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1777922</v>
      </c>
      <c r="O26" s="47">
        <f t="shared" si="1"/>
        <v>9.685148061795916</v>
      </c>
      <c r="P26" s="9"/>
    </row>
    <row r="27" spans="1:16" ht="15.75">
      <c r="A27" s="28" t="s">
        <v>41</v>
      </c>
      <c r="B27" s="29"/>
      <c r="C27" s="30"/>
      <c r="D27" s="31">
        <f aca="true" t="shared" si="6" ref="D27:M27">SUM(D28:D29)</f>
        <v>0</v>
      </c>
      <c r="E27" s="31">
        <f t="shared" si="6"/>
        <v>32914251</v>
      </c>
      <c r="F27" s="31">
        <f t="shared" si="6"/>
        <v>0</v>
      </c>
      <c r="G27" s="31">
        <f t="shared" si="6"/>
        <v>14624682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47538933</v>
      </c>
      <c r="O27" s="43">
        <f t="shared" si="1"/>
        <v>258.9661440742597</v>
      </c>
      <c r="P27" s="10"/>
    </row>
    <row r="28" spans="1:16" ht="15">
      <c r="A28" s="12"/>
      <c r="B28" s="44">
        <v>541</v>
      </c>
      <c r="C28" s="20" t="s">
        <v>42</v>
      </c>
      <c r="D28" s="46">
        <v>0</v>
      </c>
      <c r="E28" s="46">
        <v>32914251</v>
      </c>
      <c r="F28" s="46">
        <v>0</v>
      </c>
      <c r="G28" s="46">
        <v>13683740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46597991</v>
      </c>
      <c r="O28" s="47">
        <f t="shared" si="1"/>
        <v>253.84040594426165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940942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940942</v>
      </c>
      <c r="O29" s="47">
        <f t="shared" si="1"/>
        <v>5.125738129998039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3557385</v>
      </c>
      <c r="E30" s="31">
        <f t="shared" si="8"/>
        <v>3737390</v>
      </c>
      <c r="F30" s="31">
        <f t="shared" si="8"/>
        <v>1500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81132</v>
      </c>
      <c r="N30" s="31">
        <f t="shared" si="7"/>
        <v>7377407</v>
      </c>
      <c r="O30" s="43">
        <f t="shared" si="1"/>
        <v>40.188084239426495</v>
      </c>
      <c r="P30" s="10"/>
    </row>
    <row r="31" spans="1:16" ht="15">
      <c r="A31" s="13"/>
      <c r="B31" s="45">
        <v>552</v>
      </c>
      <c r="C31" s="21" t="s">
        <v>45</v>
      </c>
      <c r="D31" s="46">
        <v>828646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25407</v>
      </c>
      <c r="N31" s="46">
        <f t="shared" si="7"/>
        <v>854053</v>
      </c>
      <c r="O31" s="47">
        <f t="shared" si="1"/>
        <v>4.652414311550781</v>
      </c>
      <c r="P31" s="9"/>
    </row>
    <row r="32" spans="1:16" ht="15">
      <c r="A32" s="13"/>
      <c r="B32" s="45">
        <v>553</v>
      </c>
      <c r="C32" s="21" t="s">
        <v>46</v>
      </c>
      <c r="D32" s="46">
        <v>251356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251356</v>
      </c>
      <c r="O32" s="47">
        <f t="shared" si="1"/>
        <v>1.3692502124507004</v>
      </c>
      <c r="P32" s="9"/>
    </row>
    <row r="33" spans="1:16" ht="15">
      <c r="A33" s="13"/>
      <c r="B33" s="45">
        <v>554</v>
      </c>
      <c r="C33" s="21" t="s">
        <v>47</v>
      </c>
      <c r="D33" s="46">
        <v>2477383</v>
      </c>
      <c r="E33" s="46">
        <v>3737390</v>
      </c>
      <c r="F33" s="46">
        <v>1500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55725</v>
      </c>
      <c r="N33" s="46">
        <f t="shared" si="7"/>
        <v>6271998</v>
      </c>
      <c r="O33" s="47">
        <f t="shared" si="1"/>
        <v>34.16641971542501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SUM(D35:D39)</f>
        <v>5858699</v>
      </c>
      <c r="E34" s="31">
        <f t="shared" si="9"/>
        <v>8489384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14348083</v>
      </c>
      <c r="O34" s="43">
        <f t="shared" si="1"/>
        <v>78.16052012289455</v>
      </c>
      <c r="P34" s="10"/>
    </row>
    <row r="35" spans="1:16" ht="15">
      <c r="A35" s="12"/>
      <c r="B35" s="44">
        <v>561</v>
      </c>
      <c r="C35" s="20" t="s">
        <v>49</v>
      </c>
      <c r="D35" s="46">
        <v>2026661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2026661</v>
      </c>
      <c r="O35" s="47">
        <f t="shared" si="1"/>
        <v>11.040142287494826</v>
      </c>
      <c r="P35" s="9"/>
    </row>
    <row r="36" spans="1:16" ht="15">
      <c r="A36" s="12"/>
      <c r="B36" s="44">
        <v>562</v>
      </c>
      <c r="C36" s="20" t="s">
        <v>50</v>
      </c>
      <c r="D36" s="46">
        <v>1507913</v>
      </c>
      <c r="E36" s="46">
        <v>395377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4">SUM(D36:M36)</f>
        <v>1903290</v>
      </c>
      <c r="O36" s="47">
        <f t="shared" si="1"/>
        <v>10.368084457324647</v>
      </c>
      <c r="P36" s="9"/>
    </row>
    <row r="37" spans="1:16" ht="15">
      <c r="A37" s="12"/>
      <c r="B37" s="44">
        <v>563</v>
      </c>
      <c r="C37" s="20" t="s">
        <v>51</v>
      </c>
      <c r="D37" s="46">
        <v>0</v>
      </c>
      <c r="E37" s="46">
        <v>3991969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3991969</v>
      </c>
      <c r="O37" s="47">
        <f aca="true" t="shared" si="11" ref="O37:O68">(N37/O$85)</f>
        <v>21.74606693831303</v>
      </c>
      <c r="P37" s="9"/>
    </row>
    <row r="38" spans="1:16" ht="15">
      <c r="A38" s="12"/>
      <c r="B38" s="44">
        <v>564</v>
      </c>
      <c r="C38" s="20" t="s">
        <v>52</v>
      </c>
      <c r="D38" s="46">
        <v>1962981</v>
      </c>
      <c r="E38" s="46">
        <v>4102038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6065019</v>
      </c>
      <c r="O38" s="47">
        <f t="shared" si="11"/>
        <v>33.03891116292245</v>
      </c>
      <c r="P38" s="9"/>
    </row>
    <row r="39" spans="1:16" ht="15">
      <c r="A39" s="12"/>
      <c r="B39" s="44">
        <v>569</v>
      </c>
      <c r="C39" s="20" t="s">
        <v>53</v>
      </c>
      <c r="D39" s="46">
        <v>361144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361144</v>
      </c>
      <c r="O39" s="47">
        <f t="shared" si="11"/>
        <v>1.9673152768396052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12756576</v>
      </c>
      <c r="E40" s="31">
        <f t="shared" si="12"/>
        <v>8469126</v>
      </c>
      <c r="F40" s="31">
        <f t="shared" si="12"/>
        <v>0</v>
      </c>
      <c r="G40" s="31">
        <f t="shared" si="12"/>
        <v>5497730</v>
      </c>
      <c r="H40" s="31">
        <f t="shared" si="12"/>
        <v>0</v>
      </c>
      <c r="I40" s="31">
        <f t="shared" si="12"/>
        <v>2985583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29709015</v>
      </c>
      <c r="O40" s="43">
        <f t="shared" si="11"/>
        <v>161.8384884405029</v>
      </c>
      <c r="P40" s="9"/>
    </row>
    <row r="41" spans="1:16" ht="15">
      <c r="A41" s="12"/>
      <c r="B41" s="44">
        <v>571</v>
      </c>
      <c r="C41" s="20" t="s">
        <v>55</v>
      </c>
      <c r="D41" s="46">
        <v>5226634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5226634</v>
      </c>
      <c r="O41" s="47">
        <f t="shared" si="11"/>
        <v>28.47184755845118</v>
      </c>
      <c r="P41" s="9"/>
    </row>
    <row r="42" spans="1:16" ht="15">
      <c r="A42" s="12"/>
      <c r="B42" s="44">
        <v>572</v>
      </c>
      <c r="C42" s="20" t="s">
        <v>56</v>
      </c>
      <c r="D42" s="46">
        <v>7529942</v>
      </c>
      <c r="E42" s="46">
        <v>2067446</v>
      </c>
      <c r="F42" s="46">
        <v>0</v>
      </c>
      <c r="G42" s="46">
        <v>5457084</v>
      </c>
      <c r="H42" s="46">
        <v>0</v>
      </c>
      <c r="I42" s="46">
        <v>1892427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16946899</v>
      </c>
      <c r="O42" s="47">
        <f t="shared" si="11"/>
        <v>92.31745037369534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6401680</v>
      </c>
      <c r="F43" s="46">
        <v>0</v>
      </c>
      <c r="G43" s="46">
        <v>40646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6442326</v>
      </c>
      <c r="O43" s="47">
        <f t="shared" si="11"/>
        <v>35.0942736365023</v>
      </c>
      <c r="P43" s="9"/>
    </row>
    <row r="44" spans="1:16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1093156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1093156</v>
      </c>
      <c r="O44" s="47">
        <f t="shared" si="11"/>
        <v>5.9549168718540955</v>
      </c>
      <c r="P44" s="9"/>
    </row>
    <row r="45" spans="1:16" ht="15.75">
      <c r="A45" s="28" t="s">
        <v>91</v>
      </c>
      <c r="B45" s="29"/>
      <c r="C45" s="30"/>
      <c r="D45" s="31">
        <f aca="true" t="shared" si="13" ref="D45:M45">SUM(D46:D47)</f>
        <v>6169061</v>
      </c>
      <c r="E45" s="31">
        <f t="shared" si="13"/>
        <v>7009225</v>
      </c>
      <c r="F45" s="31">
        <f t="shared" si="13"/>
        <v>0</v>
      </c>
      <c r="G45" s="31">
        <f t="shared" si="13"/>
        <v>6038773</v>
      </c>
      <c r="H45" s="31">
        <f t="shared" si="13"/>
        <v>0</v>
      </c>
      <c r="I45" s="31">
        <f t="shared" si="13"/>
        <v>0</v>
      </c>
      <c r="J45" s="31">
        <f t="shared" si="13"/>
        <v>18221801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aca="true" t="shared" si="14" ref="N45:N53">SUM(D45:M45)</f>
        <v>37438860</v>
      </c>
      <c r="O45" s="43">
        <f t="shared" si="11"/>
        <v>203.94646242346326</v>
      </c>
      <c r="P45" s="9"/>
    </row>
    <row r="46" spans="1:16" ht="15">
      <c r="A46" s="12"/>
      <c r="B46" s="44">
        <v>581</v>
      </c>
      <c r="C46" s="20" t="s">
        <v>59</v>
      </c>
      <c r="D46" s="46">
        <v>6169061</v>
      </c>
      <c r="E46" s="46">
        <v>7009225</v>
      </c>
      <c r="F46" s="46">
        <v>0</v>
      </c>
      <c r="G46" s="46">
        <v>6038773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19217059</v>
      </c>
      <c r="O46" s="47">
        <f t="shared" si="11"/>
        <v>104.68404222866232</v>
      </c>
      <c r="P46" s="9"/>
    </row>
    <row r="47" spans="1:16" ht="15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18221801</v>
      </c>
      <c r="K47" s="46">
        <v>0</v>
      </c>
      <c r="L47" s="46">
        <v>0</v>
      </c>
      <c r="M47" s="46">
        <v>0</v>
      </c>
      <c r="N47" s="46">
        <f t="shared" si="14"/>
        <v>18221801</v>
      </c>
      <c r="O47" s="47">
        <f t="shared" si="11"/>
        <v>99.26242019480095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SUM(D49:D82)</f>
        <v>5708262</v>
      </c>
      <c r="E48" s="31">
        <f t="shared" si="15"/>
        <v>1897718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7605980</v>
      </c>
      <c r="O48" s="43">
        <f t="shared" si="11"/>
        <v>41.433225110583315</v>
      </c>
      <c r="P48" s="9"/>
    </row>
    <row r="49" spans="1:16" ht="15">
      <c r="A49" s="12"/>
      <c r="B49" s="44">
        <v>601</v>
      </c>
      <c r="C49" s="20" t="s">
        <v>62</v>
      </c>
      <c r="D49" s="46">
        <v>0</v>
      </c>
      <c r="E49" s="46">
        <v>187330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187330</v>
      </c>
      <c r="O49" s="47">
        <f t="shared" si="11"/>
        <v>1.0204715316061272</v>
      </c>
      <c r="P49" s="9"/>
    </row>
    <row r="50" spans="1:16" ht="15">
      <c r="A50" s="12"/>
      <c r="B50" s="44">
        <v>602</v>
      </c>
      <c r="C50" s="20" t="s">
        <v>63</v>
      </c>
      <c r="D50" s="46">
        <v>91640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91640</v>
      </c>
      <c r="O50" s="47">
        <f t="shared" si="11"/>
        <v>0.4992046717364304</v>
      </c>
      <c r="P50" s="9"/>
    </row>
    <row r="51" spans="1:16" ht="15">
      <c r="A51" s="12"/>
      <c r="B51" s="44">
        <v>603</v>
      </c>
      <c r="C51" s="20" t="s">
        <v>64</v>
      </c>
      <c r="D51" s="46">
        <v>6479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6479</v>
      </c>
      <c r="O51" s="47">
        <f t="shared" si="11"/>
        <v>0.03529405355936635</v>
      </c>
      <c r="P51" s="9"/>
    </row>
    <row r="52" spans="1:16" ht="15">
      <c r="A52" s="12"/>
      <c r="B52" s="44">
        <v>604</v>
      </c>
      <c r="C52" s="20" t="s">
        <v>65</v>
      </c>
      <c r="D52" s="46">
        <v>430890</v>
      </c>
      <c r="E52" s="46">
        <v>617975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1048865</v>
      </c>
      <c r="O52" s="47">
        <f t="shared" si="11"/>
        <v>5.713643692937921</v>
      </c>
      <c r="P52" s="9"/>
    </row>
    <row r="53" spans="1:16" ht="15">
      <c r="A53" s="12"/>
      <c r="B53" s="44">
        <v>608</v>
      </c>
      <c r="C53" s="20" t="s">
        <v>66</v>
      </c>
      <c r="D53" s="46">
        <v>82404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82404</v>
      </c>
      <c r="O53" s="47">
        <f t="shared" si="11"/>
        <v>0.4488919878848626</v>
      </c>
      <c r="P53" s="9"/>
    </row>
    <row r="54" spans="1:16" ht="15">
      <c r="A54" s="12"/>
      <c r="B54" s="44">
        <v>611</v>
      </c>
      <c r="C54" s="20" t="s">
        <v>67</v>
      </c>
      <c r="D54" s="46">
        <v>677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6" ref="N54:N69">SUM(D54:M54)</f>
        <v>677</v>
      </c>
      <c r="O54" s="47">
        <f t="shared" si="11"/>
        <v>0.00368792626326455</v>
      </c>
      <c r="P54" s="9"/>
    </row>
    <row r="55" spans="1:16" ht="15">
      <c r="A55" s="12"/>
      <c r="B55" s="44">
        <v>614</v>
      </c>
      <c r="C55" s="20" t="s">
        <v>68</v>
      </c>
      <c r="D55" s="46">
        <v>587282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587282</v>
      </c>
      <c r="O55" s="47">
        <f t="shared" si="11"/>
        <v>3.1991915978471663</v>
      </c>
      <c r="P55" s="9"/>
    </row>
    <row r="56" spans="1:16" ht="15">
      <c r="A56" s="12"/>
      <c r="B56" s="44">
        <v>615</v>
      </c>
      <c r="C56" s="20" t="s">
        <v>69</v>
      </c>
      <c r="D56" s="46">
        <v>704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704</v>
      </c>
      <c r="O56" s="47">
        <f t="shared" si="11"/>
        <v>0.003835007517486327</v>
      </c>
      <c r="P56" s="9"/>
    </row>
    <row r="57" spans="1:16" ht="15">
      <c r="A57" s="12"/>
      <c r="B57" s="44">
        <v>629</v>
      </c>
      <c r="C57" s="20" t="s">
        <v>72</v>
      </c>
      <c r="D57" s="46">
        <v>44926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44926</v>
      </c>
      <c r="O57" s="47">
        <f t="shared" si="11"/>
        <v>0.24473231211731636</v>
      </c>
      <c r="P57" s="9"/>
    </row>
    <row r="58" spans="1:16" ht="15">
      <c r="A58" s="12"/>
      <c r="B58" s="44">
        <v>631</v>
      </c>
      <c r="C58" s="20" t="s">
        <v>70</v>
      </c>
      <c r="D58" s="46">
        <v>1021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1021</v>
      </c>
      <c r="O58" s="47">
        <f t="shared" si="11"/>
        <v>0.005561850391127187</v>
      </c>
      <c r="P58" s="9"/>
    </row>
    <row r="59" spans="1:16" ht="15">
      <c r="A59" s="12"/>
      <c r="B59" s="44">
        <v>634</v>
      </c>
      <c r="C59" s="20" t="s">
        <v>71</v>
      </c>
      <c r="D59" s="46">
        <v>576054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576054</v>
      </c>
      <c r="O59" s="47">
        <f t="shared" si="11"/>
        <v>3.1380275859063476</v>
      </c>
      <c r="P59" s="9"/>
    </row>
    <row r="60" spans="1:16" ht="15">
      <c r="A60" s="12"/>
      <c r="B60" s="44">
        <v>649</v>
      </c>
      <c r="C60" s="20" t="s">
        <v>73</v>
      </c>
      <c r="D60" s="46">
        <v>62623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62623</v>
      </c>
      <c r="O60" s="47">
        <f t="shared" si="11"/>
        <v>0.3411359030789009</v>
      </c>
      <c r="P60" s="9"/>
    </row>
    <row r="61" spans="1:16" ht="15">
      <c r="A61" s="12"/>
      <c r="B61" s="44">
        <v>651</v>
      </c>
      <c r="C61" s="20" t="s">
        <v>74</v>
      </c>
      <c r="D61" s="46">
        <v>4783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4783</v>
      </c>
      <c r="O61" s="47">
        <f t="shared" si="11"/>
        <v>0.026055171812694747</v>
      </c>
      <c r="P61" s="9"/>
    </row>
    <row r="62" spans="1:16" ht="15">
      <c r="A62" s="12"/>
      <c r="B62" s="44">
        <v>654</v>
      </c>
      <c r="C62" s="20" t="s">
        <v>75</v>
      </c>
      <c r="D62" s="46">
        <v>487673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487673</v>
      </c>
      <c r="O62" s="47">
        <f t="shared" si="11"/>
        <v>2.6565761662998715</v>
      </c>
      <c r="P62" s="9"/>
    </row>
    <row r="63" spans="1:16" ht="15">
      <c r="A63" s="12"/>
      <c r="B63" s="44">
        <v>669</v>
      </c>
      <c r="C63" s="20" t="s">
        <v>76</v>
      </c>
      <c r="D63" s="46">
        <v>44294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44294</v>
      </c>
      <c r="O63" s="47">
        <f t="shared" si="11"/>
        <v>0.24128952127775477</v>
      </c>
      <c r="P63" s="9"/>
    </row>
    <row r="64" spans="1:16" ht="15">
      <c r="A64" s="12"/>
      <c r="B64" s="44">
        <v>671</v>
      </c>
      <c r="C64" s="20" t="s">
        <v>77</v>
      </c>
      <c r="D64" s="46">
        <v>227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227</v>
      </c>
      <c r="O64" s="47">
        <f t="shared" si="11"/>
        <v>0.0012365720262349379</v>
      </c>
      <c r="P64" s="9"/>
    </row>
    <row r="65" spans="1:16" ht="15">
      <c r="A65" s="12"/>
      <c r="B65" s="44">
        <v>674</v>
      </c>
      <c r="C65" s="20" t="s">
        <v>78</v>
      </c>
      <c r="D65" s="46">
        <v>70583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70583</v>
      </c>
      <c r="O65" s="47">
        <f t="shared" si="11"/>
        <v>0.3844976358050247</v>
      </c>
      <c r="P65" s="9"/>
    </row>
    <row r="66" spans="1:16" ht="15">
      <c r="A66" s="12"/>
      <c r="B66" s="44">
        <v>685</v>
      </c>
      <c r="C66" s="20" t="s">
        <v>79</v>
      </c>
      <c r="D66" s="46">
        <v>78339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78339</v>
      </c>
      <c r="O66" s="47">
        <f t="shared" si="11"/>
        <v>0.4267480879436951</v>
      </c>
      <c r="P66" s="9"/>
    </row>
    <row r="67" spans="1:16" ht="15">
      <c r="A67" s="12"/>
      <c r="B67" s="44">
        <v>689</v>
      </c>
      <c r="C67" s="20" t="s">
        <v>80</v>
      </c>
      <c r="D67" s="46">
        <v>21811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21811</v>
      </c>
      <c r="O67" s="47">
        <f t="shared" si="11"/>
        <v>0.11881441614189528</v>
      </c>
      <c r="P67" s="9"/>
    </row>
    <row r="68" spans="1:16" ht="15">
      <c r="A68" s="12"/>
      <c r="B68" s="44">
        <v>691</v>
      </c>
      <c r="C68" s="20" t="s">
        <v>81</v>
      </c>
      <c r="D68" s="46">
        <v>112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112</v>
      </c>
      <c r="O68" s="47">
        <f t="shared" si="11"/>
        <v>0.0006101148323273701</v>
      </c>
      <c r="P68" s="9"/>
    </row>
    <row r="69" spans="1:16" ht="15">
      <c r="A69" s="12"/>
      <c r="B69" s="44">
        <v>694</v>
      </c>
      <c r="C69" s="20" t="s">
        <v>82</v>
      </c>
      <c r="D69" s="46">
        <v>202847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202847</v>
      </c>
      <c r="O69" s="47">
        <f aca="true" t="shared" si="17" ref="O69:O83">(N69/O$85)</f>
        <v>1.1049996731527685</v>
      </c>
      <c r="P69" s="9"/>
    </row>
    <row r="70" spans="1:16" ht="15">
      <c r="A70" s="12"/>
      <c r="B70" s="44">
        <v>709</v>
      </c>
      <c r="C70" s="20" t="s">
        <v>83</v>
      </c>
      <c r="D70" s="46">
        <v>18085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8" ref="N70:N79">SUM(D70:M70)</f>
        <v>18085</v>
      </c>
      <c r="O70" s="47">
        <f t="shared" si="17"/>
        <v>0.09851720305929008</v>
      </c>
      <c r="P70" s="9"/>
    </row>
    <row r="71" spans="1:16" ht="15">
      <c r="A71" s="12"/>
      <c r="B71" s="44">
        <v>712</v>
      </c>
      <c r="C71" s="20" t="s">
        <v>84</v>
      </c>
      <c r="D71" s="46">
        <v>449862</v>
      </c>
      <c r="E71" s="46">
        <v>502886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952748</v>
      </c>
      <c r="O71" s="47">
        <f t="shared" si="17"/>
        <v>5.190050770269976</v>
      </c>
      <c r="P71" s="9"/>
    </row>
    <row r="72" spans="1:16" ht="15">
      <c r="A72" s="12"/>
      <c r="B72" s="44">
        <v>714</v>
      </c>
      <c r="C72" s="20" t="s">
        <v>85</v>
      </c>
      <c r="D72" s="46">
        <v>0</v>
      </c>
      <c r="E72" s="46">
        <v>48131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48131</v>
      </c>
      <c r="O72" s="47">
        <f t="shared" si="17"/>
        <v>0.26219140173882727</v>
      </c>
      <c r="P72" s="9"/>
    </row>
    <row r="73" spans="1:16" ht="15">
      <c r="A73" s="12"/>
      <c r="B73" s="44">
        <v>715</v>
      </c>
      <c r="C73" s="20" t="s">
        <v>86</v>
      </c>
      <c r="D73" s="46">
        <v>0</v>
      </c>
      <c r="E73" s="46">
        <v>308119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308119</v>
      </c>
      <c r="O73" s="47">
        <f t="shared" si="17"/>
        <v>1.678464035909616</v>
      </c>
      <c r="P73" s="9"/>
    </row>
    <row r="74" spans="1:16" ht="15">
      <c r="A74" s="12"/>
      <c r="B74" s="44">
        <v>719</v>
      </c>
      <c r="C74" s="20" t="s">
        <v>87</v>
      </c>
      <c r="D74" s="46">
        <v>0</v>
      </c>
      <c r="E74" s="46">
        <v>233277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233277</v>
      </c>
      <c r="O74" s="47">
        <f t="shared" si="17"/>
        <v>1.2707656941145709</v>
      </c>
      <c r="P74" s="9"/>
    </row>
    <row r="75" spans="1:16" ht="15">
      <c r="A75" s="12"/>
      <c r="B75" s="44">
        <v>721</v>
      </c>
      <c r="C75" s="20" t="s">
        <v>88</v>
      </c>
      <c r="D75" s="46">
        <v>19664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19664</v>
      </c>
      <c r="O75" s="47">
        <f t="shared" si="17"/>
        <v>0.10711873270433399</v>
      </c>
      <c r="P75" s="9"/>
    </row>
    <row r="76" spans="1:16" ht="15">
      <c r="A76" s="12"/>
      <c r="B76" s="44">
        <v>724</v>
      </c>
      <c r="C76" s="20" t="s">
        <v>89</v>
      </c>
      <c r="D76" s="46">
        <v>418963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418963</v>
      </c>
      <c r="O76" s="47">
        <f t="shared" si="17"/>
        <v>2.28228161157475</v>
      </c>
      <c r="P76" s="9"/>
    </row>
    <row r="77" spans="1:16" ht="15">
      <c r="A77" s="12"/>
      <c r="B77" s="44">
        <v>739</v>
      </c>
      <c r="C77" s="20" t="s">
        <v>90</v>
      </c>
      <c r="D77" s="46">
        <v>135775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135775</v>
      </c>
      <c r="O77" s="47">
        <f t="shared" si="17"/>
        <v>0.7396280478504347</v>
      </c>
      <c r="P77" s="9"/>
    </row>
    <row r="78" spans="1:16" ht="15">
      <c r="A78" s="12"/>
      <c r="B78" s="44">
        <v>741</v>
      </c>
      <c r="C78" s="20" t="s">
        <v>92</v>
      </c>
      <c r="D78" s="46">
        <v>54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54</v>
      </c>
      <c r="O78" s="47">
        <f t="shared" si="17"/>
        <v>0.0002941625084435535</v>
      </c>
      <c r="P78" s="9"/>
    </row>
    <row r="79" spans="1:16" ht="15">
      <c r="A79" s="12"/>
      <c r="B79" s="44">
        <v>744</v>
      </c>
      <c r="C79" s="20" t="s">
        <v>93</v>
      </c>
      <c r="D79" s="46">
        <v>216327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216327</v>
      </c>
      <c r="O79" s="47">
        <f t="shared" si="17"/>
        <v>1.1784313511864555</v>
      </c>
      <c r="P79" s="9"/>
    </row>
    <row r="80" spans="1:16" ht="15">
      <c r="A80" s="12"/>
      <c r="B80" s="44">
        <v>759</v>
      </c>
      <c r="C80" s="20" t="s">
        <v>94</v>
      </c>
      <c r="D80" s="46">
        <v>65434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65434</v>
      </c>
      <c r="O80" s="47">
        <f t="shared" si="17"/>
        <v>0.3564486958795459</v>
      </c>
      <c r="P80" s="9"/>
    </row>
    <row r="81" spans="1:16" ht="15">
      <c r="A81" s="12"/>
      <c r="B81" s="44">
        <v>764</v>
      </c>
      <c r="C81" s="20" t="s">
        <v>95</v>
      </c>
      <c r="D81" s="46">
        <v>640192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640192</v>
      </c>
      <c r="O81" s="47">
        <f t="shared" si="17"/>
        <v>3.487416381583248</v>
      </c>
      <c r="P81" s="9"/>
    </row>
    <row r="82" spans="1:16" ht="15.75" thickBot="1">
      <c r="A82" s="12"/>
      <c r="B82" s="44">
        <v>769</v>
      </c>
      <c r="C82" s="20" t="s">
        <v>96</v>
      </c>
      <c r="D82" s="46">
        <v>948537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948537</v>
      </c>
      <c r="O82" s="47">
        <f t="shared" si="17"/>
        <v>5.167111542065239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19" ref="D83:M83">SUM(D5,D14,D23,D27,D30,D34,D40,D45,D48)</f>
        <v>141823965</v>
      </c>
      <c r="E83" s="15">
        <f t="shared" si="19"/>
        <v>97161000</v>
      </c>
      <c r="F83" s="15">
        <f t="shared" si="19"/>
        <v>36293151</v>
      </c>
      <c r="G83" s="15">
        <f t="shared" si="19"/>
        <v>34697823</v>
      </c>
      <c r="H83" s="15">
        <f t="shared" si="19"/>
        <v>0</v>
      </c>
      <c r="I83" s="15">
        <f t="shared" si="19"/>
        <v>58718277</v>
      </c>
      <c r="J83" s="15">
        <f t="shared" si="19"/>
        <v>18221801</v>
      </c>
      <c r="K83" s="15">
        <f t="shared" si="19"/>
        <v>0</v>
      </c>
      <c r="L83" s="15">
        <f t="shared" si="19"/>
        <v>0</v>
      </c>
      <c r="M83" s="15">
        <f t="shared" si="19"/>
        <v>81132</v>
      </c>
      <c r="N83" s="15">
        <f>SUM(D83:M83)</f>
        <v>386997149</v>
      </c>
      <c r="O83" s="37">
        <f t="shared" si="17"/>
        <v>2108.1491131545117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</v>
      </c>
      <c r="M85" s="48"/>
      <c r="N85" s="48"/>
      <c r="O85" s="41">
        <v>183572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40169376</v>
      </c>
      <c r="E5" s="26">
        <f t="shared" si="0"/>
        <v>3430715</v>
      </c>
      <c r="F5" s="26">
        <f t="shared" si="0"/>
        <v>17927137</v>
      </c>
      <c r="G5" s="26">
        <f t="shared" si="0"/>
        <v>16286086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77813314</v>
      </c>
      <c r="O5" s="32">
        <f aca="true" t="shared" si="1" ref="O5:O36">(N5/O$89)</f>
        <v>429.4807042719947</v>
      </c>
      <c r="P5" s="6"/>
    </row>
    <row r="6" spans="1:16" ht="15">
      <c r="A6" s="12"/>
      <c r="B6" s="44">
        <v>511</v>
      </c>
      <c r="C6" s="20" t="s">
        <v>20</v>
      </c>
      <c r="D6" s="46">
        <v>834464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834464</v>
      </c>
      <c r="O6" s="47">
        <f t="shared" si="1"/>
        <v>4.6057180704272</v>
      </c>
      <c r="P6" s="9"/>
    </row>
    <row r="7" spans="1:16" ht="15">
      <c r="A7" s="12"/>
      <c r="B7" s="44">
        <v>512</v>
      </c>
      <c r="C7" s="20" t="s">
        <v>21</v>
      </c>
      <c r="D7" s="46">
        <v>5419194</v>
      </c>
      <c r="E7" s="46">
        <v>0</v>
      </c>
      <c r="F7" s="46">
        <v>0</v>
      </c>
      <c r="G7" s="46">
        <v>16227422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21646616</v>
      </c>
      <c r="O7" s="47">
        <f t="shared" si="1"/>
        <v>119.47574787504139</v>
      </c>
      <c r="P7" s="9"/>
    </row>
    <row r="8" spans="1:16" ht="15">
      <c r="A8" s="12"/>
      <c r="B8" s="44">
        <v>513</v>
      </c>
      <c r="C8" s="20" t="s">
        <v>22</v>
      </c>
      <c r="D8" s="46">
        <v>1217757</v>
      </c>
      <c r="E8" s="46">
        <v>149759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1367516</v>
      </c>
      <c r="O8" s="47">
        <f t="shared" si="1"/>
        <v>7.547830886411304</v>
      </c>
      <c r="P8" s="9"/>
    </row>
    <row r="9" spans="1:16" ht="15">
      <c r="A9" s="12"/>
      <c r="B9" s="44">
        <v>514</v>
      </c>
      <c r="C9" s="20" t="s">
        <v>23</v>
      </c>
      <c r="D9" s="46">
        <v>1140819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1140819</v>
      </c>
      <c r="O9" s="47">
        <f t="shared" si="1"/>
        <v>6.296605585605475</v>
      </c>
      <c r="P9" s="9"/>
    </row>
    <row r="10" spans="1:16" ht="15">
      <c r="A10" s="12"/>
      <c r="B10" s="44">
        <v>515</v>
      </c>
      <c r="C10" s="20" t="s">
        <v>24</v>
      </c>
      <c r="D10" s="46">
        <v>3103082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3103082</v>
      </c>
      <c r="O10" s="47">
        <f t="shared" si="1"/>
        <v>17.12706700518821</v>
      </c>
      <c r="P10" s="9"/>
    </row>
    <row r="11" spans="1:16" ht="15">
      <c r="A11" s="12"/>
      <c r="B11" s="44">
        <v>517</v>
      </c>
      <c r="C11" s="20" t="s">
        <v>26</v>
      </c>
      <c r="D11" s="46">
        <v>1968010</v>
      </c>
      <c r="E11" s="46">
        <v>10085</v>
      </c>
      <c r="F11" s="46">
        <v>17927137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19905232</v>
      </c>
      <c r="O11" s="47">
        <f t="shared" si="1"/>
        <v>109.86440004415499</v>
      </c>
      <c r="P11" s="9"/>
    </row>
    <row r="12" spans="1:16" ht="15">
      <c r="A12" s="12"/>
      <c r="B12" s="44">
        <v>519</v>
      </c>
      <c r="C12" s="20" t="s">
        <v>27</v>
      </c>
      <c r="D12" s="46">
        <v>26486050</v>
      </c>
      <c r="E12" s="46">
        <v>3270871</v>
      </c>
      <c r="F12" s="46">
        <v>0</v>
      </c>
      <c r="G12" s="46">
        <v>58664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29815585</v>
      </c>
      <c r="O12" s="47">
        <f t="shared" si="1"/>
        <v>164.56333480516614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69728569</v>
      </c>
      <c r="E13" s="31">
        <f t="shared" si="3"/>
        <v>35569423</v>
      </c>
      <c r="F13" s="31">
        <f t="shared" si="3"/>
        <v>0</v>
      </c>
      <c r="G13" s="31">
        <f t="shared" si="3"/>
        <v>9694011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114992003</v>
      </c>
      <c r="O13" s="43">
        <f t="shared" si="1"/>
        <v>634.6837564852633</v>
      </c>
      <c r="P13" s="10"/>
    </row>
    <row r="14" spans="1:16" ht="15">
      <c r="A14" s="12"/>
      <c r="B14" s="44">
        <v>521</v>
      </c>
      <c r="C14" s="20" t="s">
        <v>29</v>
      </c>
      <c r="D14" s="46">
        <v>57619279</v>
      </c>
      <c r="E14" s="46">
        <v>3449400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61068679</v>
      </c>
      <c r="O14" s="47">
        <f t="shared" si="1"/>
        <v>337.0608179710785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26422948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26422948</v>
      </c>
      <c r="O15" s="47">
        <f t="shared" si="1"/>
        <v>145.83810575118667</v>
      </c>
      <c r="P15" s="9"/>
    </row>
    <row r="16" spans="1:16" ht="15">
      <c r="A16" s="12"/>
      <c r="B16" s="44">
        <v>523</v>
      </c>
      <c r="C16" s="20" t="s">
        <v>31</v>
      </c>
      <c r="D16" s="46">
        <v>2062192</v>
      </c>
      <c r="E16" s="46">
        <v>0</v>
      </c>
      <c r="F16" s="46">
        <v>0</v>
      </c>
      <c r="G16" s="46">
        <v>6788506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8850698</v>
      </c>
      <c r="O16" s="47">
        <f t="shared" si="1"/>
        <v>48.850303565514956</v>
      </c>
      <c r="P16" s="9"/>
    </row>
    <row r="17" spans="1:16" ht="15">
      <c r="A17" s="12"/>
      <c r="B17" s="44">
        <v>524</v>
      </c>
      <c r="C17" s="20" t="s">
        <v>32</v>
      </c>
      <c r="D17" s="46">
        <v>510158</v>
      </c>
      <c r="E17" s="46">
        <v>4445018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4955176</v>
      </c>
      <c r="O17" s="47">
        <f t="shared" si="1"/>
        <v>27.349464620819074</v>
      </c>
      <c r="P17" s="9"/>
    </row>
    <row r="18" spans="1:16" ht="15">
      <c r="A18" s="12"/>
      <c r="B18" s="44">
        <v>525</v>
      </c>
      <c r="C18" s="20" t="s">
        <v>33</v>
      </c>
      <c r="D18" s="46">
        <v>1450731</v>
      </c>
      <c r="E18" s="46">
        <v>0</v>
      </c>
      <c r="F18" s="46">
        <v>0</v>
      </c>
      <c r="G18" s="46">
        <v>2905505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4356236</v>
      </c>
      <c r="O18" s="47">
        <f t="shared" si="1"/>
        <v>24.043691356661885</v>
      </c>
      <c r="P18" s="9"/>
    </row>
    <row r="19" spans="1:16" ht="15">
      <c r="A19" s="12"/>
      <c r="B19" s="44">
        <v>526</v>
      </c>
      <c r="C19" s="20" t="s">
        <v>34</v>
      </c>
      <c r="D19" s="46">
        <v>7803669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7803669</v>
      </c>
      <c r="O19" s="47">
        <f t="shared" si="1"/>
        <v>43.07135997350701</v>
      </c>
      <c r="P19" s="9"/>
    </row>
    <row r="20" spans="1:16" ht="15">
      <c r="A20" s="12"/>
      <c r="B20" s="44">
        <v>527</v>
      </c>
      <c r="C20" s="20" t="s">
        <v>35</v>
      </c>
      <c r="D20" s="46">
        <v>282540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282540</v>
      </c>
      <c r="O20" s="47">
        <f t="shared" si="1"/>
        <v>1.559443647201678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1252057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1252057</v>
      </c>
      <c r="O21" s="47">
        <f t="shared" si="1"/>
        <v>6.91056959929352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1805697</v>
      </c>
      <c r="E22" s="31">
        <f t="shared" si="5"/>
        <v>48750</v>
      </c>
      <c r="F22" s="31">
        <f t="shared" si="5"/>
        <v>17323</v>
      </c>
      <c r="G22" s="31">
        <f t="shared" si="5"/>
        <v>0</v>
      </c>
      <c r="H22" s="31">
        <f t="shared" si="5"/>
        <v>0</v>
      </c>
      <c r="I22" s="31">
        <f t="shared" si="5"/>
        <v>52436788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54308558</v>
      </c>
      <c r="O22" s="43">
        <f t="shared" si="1"/>
        <v>299.7491886521691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15774012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15774012</v>
      </c>
      <c r="O23" s="47">
        <f t="shared" si="1"/>
        <v>87.06265592228723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17323</v>
      </c>
      <c r="G24" s="46">
        <v>0</v>
      </c>
      <c r="H24" s="46">
        <v>0</v>
      </c>
      <c r="I24" s="46">
        <v>36662776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36680099</v>
      </c>
      <c r="O24" s="47">
        <f t="shared" si="1"/>
        <v>202.45114802958383</v>
      </c>
      <c r="P24" s="9"/>
    </row>
    <row r="25" spans="1:16" ht="15">
      <c r="A25" s="12"/>
      <c r="B25" s="44">
        <v>537</v>
      </c>
      <c r="C25" s="20" t="s">
        <v>40</v>
      </c>
      <c r="D25" s="46">
        <v>1805697</v>
      </c>
      <c r="E25" s="46">
        <v>48750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1854447</v>
      </c>
      <c r="O25" s="47">
        <f t="shared" si="1"/>
        <v>10.235384700298047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1856794</v>
      </c>
      <c r="E26" s="31">
        <f t="shared" si="6"/>
        <v>39237090</v>
      </c>
      <c r="F26" s="31">
        <f t="shared" si="6"/>
        <v>0</v>
      </c>
      <c r="G26" s="31">
        <f t="shared" si="6"/>
        <v>11158382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52252266</v>
      </c>
      <c r="O26" s="43">
        <f t="shared" si="1"/>
        <v>288.399746108842</v>
      </c>
      <c r="P26" s="10"/>
    </row>
    <row r="27" spans="1:16" ht="15">
      <c r="A27" s="12"/>
      <c r="B27" s="44">
        <v>541</v>
      </c>
      <c r="C27" s="20" t="s">
        <v>42</v>
      </c>
      <c r="D27" s="46">
        <v>1856794</v>
      </c>
      <c r="E27" s="46">
        <v>39237090</v>
      </c>
      <c r="F27" s="46">
        <v>0</v>
      </c>
      <c r="G27" s="46">
        <v>10335580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51429464</v>
      </c>
      <c r="O27" s="47">
        <f t="shared" si="1"/>
        <v>283.85839496633184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822802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822802</v>
      </c>
      <c r="O28" s="47">
        <f t="shared" si="1"/>
        <v>4.54135114251021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3354772</v>
      </c>
      <c r="E29" s="31">
        <f t="shared" si="8"/>
        <v>9035131</v>
      </c>
      <c r="F29" s="31">
        <f t="shared" si="8"/>
        <v>1500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183476</v>
      </c>
      <c r="N29" s="31">
        <f t="shared" si="7"/>
        <v>12574879</v>
      </c>
      <c r="O29" s="43">
        <f t="shared" si="1"/>
        <v>69.40544762115023</v>
      </c>
      <c r="P29" s="10"/>
    </row>
    <row r="30" spans="1:16" ht="15">
      <c r="A30" s="13"/>
      <c r="B30" s="45">
        <v>552</v>
      </c>
      <c r="C30" s="21" t="s">
        <v>45</v>
      </c>
      <c r="D30" s="46">
        <v>354902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6579</v>
      </c>
      <c r="N30" s="46">
        <f t="shared" si="7"/>
        <v>361481</v>
      </c>
      <c r="O30" s="47">
        <f t="shared" si="1"/>
        <v>1.9951484711336793</v>
      </c>
      <c r="P30" s="9"/>
    </row>
    <row r="31" spans="1:16" ht="15">
      <c r="A31" s="13"/>
      <c r="B31" s="45">
        <v>553</v>
      </c>
      <c r="C31" s="21" t="s">
        <v>46</v>
      </c>
      <c r="D31" s="46">
        <v>243416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243416</v>
      </c>
      <c r="O31" s="47">
        <f t="shared" si="1"/>
        <v>1.3435036979799095</v>
      </c>
      <c r="P31" s="9"/>
    </row>
    <row r="32" spans="1:16" ht="15">
      <c r="A32" s="13"/>
      <c r="B32" s="45">
        <v>554</v>
      </c>
      <c r="C32" s="21" t="s">
        <v>47</v>
      </c>
      <c r="D32" s="46">
        <v>2756454</v>
      </c>
      <c r="E32" s="46">
        <v>9035131</v>
      </c>
      <c r="F32" s="46">
        <v>1500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176897</v>
      </c>
      <c r="N32" s="46">
        <f t="shared" si="7"/>
        <v>11969982</v>
      </c>
      <c r="O32" s="47">
        <f t="shared" si="1"/>
        <v>66.06679545203664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6814750</v>
      </c>
      <c r="E33" s="31">
        <f t="shared" si="9"/>
        <v>9256944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16071694</v>
      </c>
      <c r="O33" s="43">
        <f t="shared" si="1"/>
        <v>88.7056739154432</v>
      </c>
      <c r="P33" s="10"/>
    </row>
    <row r="34" spans="1:16" ht="15">
      <c r="A34" s="12"/>
      <c r="B34" s="44">
        <v>561</v>
      </c>
      <c r="C34" s="20" t="s">
        <v>49</v>
      </c>
      <c r="D34" s="46">
        <v>2163794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2163794</v>
      </c>
      <c r="O34" s="47">
        <f t="shared" si="1"/>
        <v>11.94278617949001</v>
      </c>
      <c r="P34" s="9"/>
    </row>
    <row r="35" spans="1:16" ht="15">
      <c r="A35" s="12"/>
      <c r="B35" s="44">
        <v>562</v>
      </c>
      <c r="C35" s="20" t="s">
        <v>50</v>
      </c>
      <c r="D35" s="46">
        <v>2080457</v>
      </c>
      <c r="E35" s="46">
        <v>465559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2546016</v>
      </c>
      <c r="O35" s="47">
        <f t="shared" si="1"/>
        <v>14.052411966000662</v>
      </c>
      <c r="P35" s="9"/>
    </row>
    <row r="36" spans="1:16" ht="15">
      <c r="A36" s="12"/>
      <c r="B36" s="44">
        <v>563</v>
      </c>
      <c r="C36" s="20" t="s">
        <v>51</v>
      </c>
      <c r="D36" s="46">
        <v>0</v>
      </c>
      <c r="E36" s="46">
        <v>4500395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4500395</v>
      </c>
      <c r="O36" s="47">
        <f t="shared" si="1"/>
        <v>24.83935864885749</v>
      </c>
      <c r="P36" s="9"/>
    </row>
    <row r="37" spans="1:16" ht="15">
      <c r="A37" s="12"/>
      <c r="B37" s="44">
        <v>564</v>
      </c>
      <c r="C37" s="20" t="s">
        <v>52</v>
      </c>
      <c r="D37" s="46">
        <v>2230591</v>
      </c>
      <c r="E37" s="46">
        <v>4290990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6521581</v>
      </c>
      <c r="O37" s="47">
        <f aca="true" t="shared" si="11" ref="O37:O68">(N37/O$89)</f>
        <v>35.99503808367369</v>
      </c>
      <c r="P37" s="9"/>
    </row>
    <row r="38" spans="1:16" ht="15">
      <c r="A38" s="12"/>
      <c r="B38" s="44">
        <v>569</v>
      </c>
      <c r="C38" s="20" t="s">
        <v>53</v>
      </c>
      <c r="D38" s="46">
        <v>339908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339908</v>
      </c>
      <c r="O38" s="47">
        <f t="shared" si="11"/>
        <v>1.876079037421349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12544222</v>
      </c>
      <c r="E39" s="31">
        <f t="shared" si="12"/>
        <v>5670719</v>
      </c>
      <c r="F39" s="31">
        <f t="shared" si="12"/>
        <v>0</v>
      </c>
      <c r="G39" s="31">
        <f t="shared" si="12"/>
        <v>9595827</v>
      </c>
      <c r="H39" s="31">
        <f t="shared" si="12"/>
        <v>0</v>
      </c>
      <c r="I39" s="31">
        <f t="shared" si="12"/>
        <v>3082021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30892789</v>
      </c>
      <c r="O39" s="43">
        <f t="shared" si="11"/>
        <v>170.50882547742577</v>
      </c>
      <c r="P39" s="9"/>
    </row>
    <row r="40" spans="1:16" ht="15">
      <c r="A40" s="12"/>
      <c r="B40" s="44">
        <v>571</v>
      </c>
      <c r="C40" s="20" t="s">
        <v>55</v>
      </c>
      <c r="D40" s="46">
        <v>5182461</v>
      </c>
      <c r="E40" s="46">
        <v>0</v>
      </c>
      <c r="F40" s="46">
        <v>0</v>
      </c>
      <c r="G40" s="46">
        <v>5090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5187551</v>
      </c>
      <c r="O40" s="47">
        <f t="shared" si="11"/>
        <v>28.632028921514515</v>
      </c>
      <c r="P40" s="9"/>
    </row>
    <row r="41" spans="1:16" ht="15">
      <c r="A41" s="12"/>
      <c r="B41" s="44">
        <v>572</v>
      </c>
      <c r="C41" s="20" t="s">
        <v>56</v>
      </c>
      <c r="D41" s="46">
        <v>7361761</v>
      </c>
      <c r="E41" s="46">
        <v>3563154</v>
      </c>
      <c r="F41" s="46">
        <v>0</v>
      </c>
      <c r="G41" s="46">
        <v>9590737</v>
      </c>
      <c r="H41" s="46">
        <v>0</v>
      </c>
      <c r="I41" s="46">
        <v>1759822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22275474</v>
      </c>
      <c r="O41" s="47">
        <f t="shared" si="11"/>
        <v>122.94664974058946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2107565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2107565</v>
      </c>
      <c r="O42" s="47">
        <f t="shared" si="11"/>
        <v>11.632437355116458</v>
      </c>
      <c r="P42" s="9"/>
    </row>
    <row r="43" spans="1:16" ht="15">
      <c r="A43" s="12"/>
      <c r="B43" s="44">
        <v>575</v>
      </c>
      <c r="C43" s="20" t="s">
        <v>58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1322199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1322199</v>
      </c>
      <c r="O43" s="47">
        <f t="shared" si="11"/>
        <v>7.29770946020532</v>
      </c>
      <c r="P43" s="9"/>
    </row>
    <row r="44" spans="1:16" ht="15.75">
      <c r="A44" s="28" t="s">
        <v>91</v>
      </c>
      <c r="B44" s="29"/>
      <c r="C44" s="30"/>
      <c r="D44" s="31">
        <f aca="true" t="shared" si="13" ref="D44:M44">SUM(D45:D46)</f>
        <v>7390142</v>
      </c>
      <c r="E44" s="31">
        <f t="shared" si="13"/>
        <v>13240933</v>
      </c>
      <c r="F44" s="31">
        <f t="shared" si="13"/>
        <v>0</v>
      </c>
      <c r="G44" s="31">
        <f t="shared" si="13"/>
        <v>3325945</v>
      </c>
      <c r="H44" s="31">
        <f t="shared" si="13"/>
        <v>0</v>
      </c>
      <c r="I44" s="31">
        <f t="shared" si="13"/>
        <v>0</v>
      </c>
      <c r="J44" s="31">
        <f t="shared" si="13"/>
        <v>19471550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43428570</v>
      </c>
      <c r="O44" s="43">
        <f t="shared" si="11"/>
        <v>239.6984766530522</v>
      </c>
      <c r="P44" s="9"/>
    </row>
    <row r="45" spans="1:16" ht="15">
      <c r="A45" s="12"/>
      <c r="B45" s="44">
        <v>581</v>
      </c>
      <c r="C45" s="20" t="s">
        <v>59</v>
      </c>
      <c r="D45" s="46">
        <v>7390142</v>
      </c>
      <c r="E45" s="46">
        <v>13240933</v>
      </c>
      <c r="F45" s="46">
        <v>0</v>
      </c>
      <c r="G45" s="46">
        <v>486141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21117216</v>
      </c>
      <c r="O45" s="47">
        <f t="shared" si="11"/>
        <v>116.55379180925047</v>
      </c>
      <c r="P45" s="9"/>
    </row>
    <row r="46" spans="1:16" ht="15">
      <c r="A46" s="12"/>
      <c r="B46" s="44">
        <v>590</v>
      </c>
      <c r="C46" s="20" t="s">
        <v>60</v>
      </c>
      <c r="D46" s="46">
        <v>0</v>
      </c>
      <c r="E46" s="46">
        <v>0</v>
      </c>
      <c r="F46" s="46">
        <v>0</v>
      </c>
      <c r="G46" s="46">
        <v>2839804</v>
      </c>
      <c r="H46" s="46">
        <v>0</v>
      </c>
      <c r="I46" s="46">
        <v>0</v>
      </c>
      <c r="J46" s="46">
        <v>19471550</v>
      </c>
      <c r="K46" s="46">
        <v>0</v>
      </c>
      <c r="L46" s="46">
        <v>0</v>
      </c>
      <c r="M46" s="46">
        <v>0</v>
      </c>
      <c r="N46" s="46">
        <f aca="true" t="shared" si="14" ref="N46:N64">SUM(D46:M46)</f>
        <v>22311354</v>
      </c>
      <c r="O46" s="47">
        <f t="shared" si="11"/>
        <v>123.14468484380174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SUM(D48:D86)</f>
        <v>6401885</v>
      </c>
      <c r="E47" s="31">
        <f t="shared" si="15"/>
        <v>3456078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9857963</v>
      </c>
      <c r="O47" s="43">
        <f t="shared" si="11"/>
        <v>54.409774809581634</v>
      </c>
      <c r="P47" s="9"/>
    </row>
    <row r="48" spans="1:16" ht="15">
      <c r="A48" s="12"/>
      <c r="B48" s="44">
        <v>601</v>
      </c>
      <c r="C48" s="20" t="s">
        <v>62</v>
      </c>
      <c r="D48" s="46">
        <v>0</v>
      </c>
      <c r="E48" s="46">
        <v>184476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184476</v>
      </c>
      <c r="O48" s="47">
        <f t="shared" si="11"/>
        <v>1.018191853405453</v>
      </c>
      <c r="P48" s="9"/>
    </row>
    <row r="49" spans="1:16" ht="15">
      <c r="A49" s="12"/>
      <c r="B49" s="44">
        <v>604</v>
      </c>
      <c r="C49" s="20" t="s">
        <v>65</v>
      </c>
      <c r="D49" s="46">
        <v>418901</v>
      </c>
      <c r="E49" s="46">
        <v>532482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951383</v>
      </c>
      <c r="O49" s="47">
        <f t="shared" si="11"/>
        <v>5.251037642123855</v>
      </c>
      <c r="P49" s="9"/>
    </row>
    <row r="50" spans="1:16" ht="15">
      <c r="A50" s="12"/>
      <c r="B50" s="44">
        <v>608</v>
      </c>
      <c r="C50" s="20" t="s">
        <v>66</v>
      </c>
      <c r="D50" s="46">
        <v>70511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70511</v>
      </c>
      <c r="O50" s="47">
        <f t="shared" si="11"/>
        <v>0.3891765095485153</v>
      </c>
      <c r="P50" s="9"/>
    </row>
    <row r="51" spans="1:16" ht="15">
      <c r="A51" s="12"/>
      <c r="B51" s="44">
        <v>611</v>
      </c>
      <c r="C51" s="20" t="s">
        <v>67</v>
      </c>
      <c r="D51" s="46">
        <v>739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739</v>
      </c>
      <c r="O51" s="47">
        <f t="shared" si="11"/>
        <v>0.004078816646428966</v>
      </c>
      <c r="P51" s="9"/>
    </row>
    <row r="52" spans="1:16" ht="15">
      <c r="A52" s="12"/>
      <c r="B52" s="44">
        <v>612</v>
      </c>
      <c r="C52" s="20" t="s">
        <v>107</v>
      </c>
      <c r="D52" s="46">
        <v>19953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19953</v>
      </c>
      <c r="O52" s="47">
        <f t="shared" si="11"/>
        <v>0.11012804945358207</v>
      </c>
      <c r="P52" s="9"/>
    </row>
    <row r="53" spans="1:16" ht="15">
      <c r="A53" s="12"/>
      <c r="B53" s="44">
        <v>613</v>
      </c>
      <c r="C53" s="20" t="s">
        <v>108</v>
      </c>
      <c r="D53" s="46">
        <v>4321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4321</v>
      </c>
      <c r="O53" s="47">
        <f t="shared" si="11"/>
        <v>0.023849210729661112</v>
      </c>
      <c r="P53" s="9"/>
    </row>
    <row r="54" spans="1:16" ht="15">
      <c r="A54" s="12"/>
      <c r="B54" s="44">
        <v>614</v>
      </c>
      <c r="C54" s="20" t="s">
        <v>68</v>
      </c>
      <c r="D54" s="46">
        <v>624998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624998</v>
      </c>
      <c r="O54" s="47">
        <f t="shared" si="11"/>
        <v>3.4495970857710563</v>
      </c>
      <c r="P54" s="9"/>
    </row>
    <row r="55" spans="1:16" ht="15">
      <c r="A55" s="12"/>
      <c r="B55" s="44">
        <v>615</v>
      </c>
      <c r="C55" s="20" t="s">
        <v>69</v>
      </c>
      <c r="D55" s="46">
        <v>864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864</v>
      </c>
      <c r="O55" s="47">
        <f t="shared" si="11"/>
        <v>0.0047687382713323765</v>
      </c>
      <c r="P55" s="9"/>
    </row>
    <row r="56" spans="1:16" ht="15">
      <c r="A56" s="12"/>
      <c r="B56" s="44">
        <v>629</v>
      </c>
      <c r="C56" s="20" t="s">
        <v>72</v>
      </c>
      <c r="D56" s="46">
        <v>45289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45289</v>
      </c>
      <c r="O56" s="47">
        <f t="shared" si="11"/>
        <v>0.24996688376200463</v>
      </c>
      <c r="P56" s="9"/>
    </row>
    <row r="57" spans="1:16" ht="15">
      <c r="A57" s="12"/>
      <c r="B57" s="44">
        <v>631</v>
      </c>
      <c r="C57" s="20" t="s">
        <v>70</v>
      </c>
      <c r="D57" s="46">
        <v>1313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1313</v>
      </c>
      <c r="O57" s="47">
        <f t="shared" si="11"/>
        <v>0.007246936747985429</v>
      </c>
      <c r="P57" s="9"/>
    </row>
    <row r="58" spans="1:16" ht="15">
      <c r="A58" s="12"/>
      <c r="B58" s="44">
        <v>634</v>
      </c>
      <c r="C58" s="20" t="s">
        <v>71</v>
      </c>
      <c r="D58" s="46">
        <v>538052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538052</v>
      </c>
      <c r="O58" s="47">
        <f t="shared" si="11"/>
        <v>2.9697096809802406</v>
      </c>
      <c r="P58" s="9"/>
    </row>
    <row r="59" spans="1:16" ht="15">
      <c r="A59" s="12"/>
      <c r="B59" s="44">
        <v>649</v>
      </c>
      <c r="C59" s="20" t="s">
        <v>73</v>
      </c>
      <c r="D59" s="46">
        <v>46455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46455</v>
      </c>
      <c r="O59" s="47">
        <f t="shared" si="11"/>
        <v>0.25640247267910365</v>
      </c>
      <c r="P59" s="9"/>
    </row>
    <row r="60" spans="1:16" ht="15">
      <c r="A60" s="12"/>
      <c r="B60" s="44">
        <v>651</v>
      </c>
      <c r="C60" s="20" t="s">
        <v>74</v>
      </c>
      <c r="D60" s="46">
        <v>7003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7003</v>
      </c>
      <c r="O60" s="47">
        <f t="shared" si="11"/>
        <v>0.038652169113588694</v>
      </c>
      <c r="P60" s="9"/>
    </row>
    <row r="61" spans="1:16" ht="15">
      <c r="A61" s="12"/>
      <c r="B61" s="44">
        <v>654</v>
      </c>
      <c r="C61" s="20" t="s">
        <v>75</v>
      </c>
      <c r="D61" s="46">
        <v>469759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469759</v>
      </c>
      <c r="O61" s="47">
        <f t="shared" si="11"/>
        <v>2.5927751407440116</v>
      </c>
      <c r="P61" s="9"/>
    </row>
    <row r="62" spans="1:16" ht="15">
      <c r="A62" s="12"/>
      <c r="B62" s="44">
        <v>669</v>
      </c>
      <c r="C62" s="20" t="s">
        <v>76</v>
      </c>
      <c r="D62" s="46">
        <v>34795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34795</v>
      </c>
      <c r="O62" s="47">
        <f t="shared" si="11"/>
        <v>0.1920465835081135</v>
      </c>
      <c r="P62" s="9"/>
    </row>
    <row r="63" spans="1:16" ht="15">
      <c r="A63" s="12"/>
      <c r="B63" s="44">
        <v>671</v>
      </c>
      <c r="C63" s="20" t="s">
        <v>77</v>
      </c>
      <c r="D63" s="46">
        <v>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246</v>
      </c>
      <c r="O63" s="47">
        <f t="shared" si="11"/>
        <v>0.0013577657578099128</v>
      </c>
      <c r="P63" s="9"/>
    </row>
    <row r="64" spans="1:16" ht="15">
      <c r="A64" s="12"/>
      <c r="B64" s="44">
        <v>672</v>
      </c>
      <c r="C64" s="20" t="s">
        <v>109</v>
      </c>
      <c r="D64" s="46">
        <v>7641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7641</v>
      </c>
      <c r="O64" s="47">
        <f t="shared" si="11"/>
        <v>0.04217352908709571</v>
      </c>
      <c r="P64" s="9"/>
    </row>
    <row r="65" spans="1:16" ht="15">
      <c r="A65" s="12"/>
      <c r="B65" s="44">
        <v>673</v>
      </c>
      <c r="C65" s="20" t="s">
        <v>110</v>
      </c>
      <c r="D65" s="46">
        <v>1011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6" ref="N65:N86">SUM(D65:M65)</f>
        <v>1011</v>
      </c>
      <c r="O65" s="47">
        <f t="shared" si="11"/>
        <v>0.005580086102218788</v>
      </c>
      <c r="P65" s="9"/>
    </row>
    <row r="66" spans="1:16" ht="15">
      <c r="A66" s="12"/>
      <c r="B66" s="44">
        <v>674</v>
      </c>
      <c r="C66" s="20" t="s">
        <v>78</v>
      </c>
      <c r="D66" s="46">
        <v>65497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65497</v>
      </c>
      <c r="O66" s="47">
        <f t="shared" si="11"/>
        <v>0.36150237333038965</v>
      </c>
      <c r="P66" s="9"/>
    </row>
    <row r="67" spans="1:16" ht="15">
      <c r="A67" s="12"/>
      <c r="B67" s="44">
        <v>685</v>
      </c>
      <c r="C67" s="20" t="s">
        <v>79</v>
      </c>
      <c r="D67" s="46">
        <v>77118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77118</v>
      </c>
      <c r="O67" s="47">
        <f t="shared" si="11"/>
        <v>0.42564300695441</v>
      </c>
      <c r="P67" s="9"/>
    </row>
    <row r="68" spans="1:16" ht="15">
      <c r="A68" s="12"/>
      <c r="B68" s="44">
        <v>689</v>
      </c>
      <c r="C68" s="20" t="s">
        <v>80</v>
      </c>
      <c r="D68" s="46">
        <v>20269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20269</v>
      </c>
      <c r="O68" s="47">
        <f t="shared" si="11"/>
        <v>0.1118721713213379</v>
      </c>
      <c r="P68" s="9"/>
    </row>
    <row r="69" spans="1:16" ht="15">
      <c r="A69" s="12"/>
      <c r="B69" s="44">
        <v>691</v>
      </c>
      <c r="C69" s="20" t="s">
        <v>81</v>
      </c>
      <c r="D69" s="46">
        <v>123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123</v>
      </c>
      <c r="O69" s="47">
        <f aca="true" t="shared" si="17" ref="O69:O87">(N69/O$89)</f>
        <v>0.0006788828789049564</v>
      </c>
      <c r="P69" s="9"/>
    </row>
    <row r="70" spans="1:16" ht="15">
      <c r="A70" s="12"/>
      <c r="B70" s="44">
        <v>694</v>
      </c>
      <c r="C70" s="20" t="s">
        <v>82</v>
      </c>
      <c r="D70" s="46">
        <v>211916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211916</v>
      </c>
      <c r="O70" s="47">
        <f t="shared" si="17"/>
        <v>1.16964344850425</v>
      </c>
      <c r="P70" s="9"/>
    </row>
    <row r="71" spans="1:16" ht="15">
      <c r="A71" s="12"/>
      <c r="B71" s="44">
        <v>709</v>
      </c>
      <c r="C71" s="20" t="s">
        <v>83</v>
      </c>
      <c r="D71" s="46">
        <v>13015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13015</v>
      </c>
      <c r="O71" s="47">
        <f t="shared" si="17"/>
        <v>0.07183463958494316</v>
      </c>
      <c r="P71" s="9"/>
    </row>
    <row r="72" spans="1:16" ht="15">
      <c r="A72" s="12"/>
      <c r="B72" s="44">
        <v>712</v>
      </c>
      <c r="C72" s="20" t="s">
        <v>84</v>
      </c>
      <c r="D72" s="46">
        <v>1088654</v>
      </c>
      <c r="E72" s="46">
        <v>2163372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3252026</v>
      </c>
      <c r="O72" s="47">
        <f t="shared" si="17"/>
        <v>17.94914449718512</v>
      </c>
      <c r="P72" s="9"/>
    </row>
    <row r="73" spans="1:16" ht="15">
      <c r="A73" s="12"/>
      <c r="B73" s="44">
        <v>714</v>
      </c>
      <c r="C73" s="20" t="s">
        <v>85</v>
      </c>
      <c r="D73" s="46">
        <v>0</v>
      </c>
      <c r="E73" s="46">
        <v>60047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60047</v>
      </c>
      <c r="O73" s="47">
        <f t="shared" si="17"/>
        <v>0.33142179048460096</v>
      </c>
      <c r="P73" s="9"/>
    </row>
    <row r="74" spans="1:16" ht="15">
      <c r="A74" s="12"/>
      <c r="B74" s="44">
        <v>715</v>
      </c>
      <c r="C74" s="20" t="s">
        <v>86</v>
      </c>
      <c r="D74" s="46">
        <v>0</v>
      </c>
      <c r="E74" s="46">
        <v>301771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301771</v>
      </c>
      <c r="O74" s="47">
        <f t="shared" si="17"/>
        <v>1.6655867093498178</v>
      </c>
      <c r="P74" s="9"/>
    </row>
    <row r="75" spans="1:16" ht="15">
      <c r="A75" s="12"/>
      <c r="B75" s="44">
        <v>719</v>
      </c>
      <c r="C75" s="20" t="s">
        <v>87</v>
      </c>
      <c r="D75" s="46">
        <v>0</v>
      </c>
      <c r="E75" s="46">
        <v>213930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213930</v>
      </c>
      <c r="O75" s="47">
        <f t="shared" si="17"/>
        <v>1.1807594657246936</v>
      </c>
      <c r="P75" s="9"/>
    </row>
    <row r="76" spans="1:16" ht="15">
      <c r="A76" s="12"/>
      <c r="B76" s="44">
        <v>721</v>
      </c>
      <c r="C76" s="20" t="s">
        <v>88</v>
      </c>
      <c r="D76" s="46">
        <v>21134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21134</v>
      </c>
      <c r="O76" s="47">
        <f t="shared" si="17"/>
        <v>0.1166464289656695</v>
      </c>
      <c r="P76" s="9"/>
    </row>
    <row r="77" spans="1:16" ht="15">
      <c r="A77" s="12"/>
      <c r="B77" s="44">
        <v>722</v>
      </c>
      <c r="C77" s="20" t="s">
        <v>111</v>
      </c>
      <c r="D77" s="46">
        <v>59234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59234</v>
      </c>
      <c r="O77" s="47">
        <f t="shared" si="17"/>
        <v>0.32693454023622914</v>
      </c>
      <c r="P77" s="9"/>
    </row>
    <row r="78" spans="1:16" ht="15">
      <c r="A78" s="12"/>
      <c r="B78" s="44">
        <v>723</v>
      </c>
      <c r="C78" s="20" t="s">
        <v>112</v>
      </c>
      <c r="D78" s="46">
        <v>3861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3861</v>
      </c>
      <c r="O78" s="47">
        <f t="shared" si="17"/>
        <v>0.02131029915001656</v>
      </c>
      <c r="P78" s="9"/>
    </row>
    <row r="79" spans="1:16" ht="15">
      <c r="A79" s="12"/>
      <c r="B79" s="44">
        <v>724</v>
      </c>
      <c r="C79" s="20" t="s">
        <v>89</v>
      </c>
      <c r="D79" s="46">
        <v>418059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418059</v>
      </c>
      <c r="O79" s="47">
        <f t="shared" si="17"/>
        <v>2.3074235566839607</v>
      </c>
      <c r="P79" s="9"/>
    </row>
    <row r="80" spans="1:16" ht="15">
      <c r="A80" s="12"/>
      <c r="B80" s="44">
        <v>727</v>
      </c>
      <c r="C80" s="20" t="s">
        <v>113</v>
      </c>
      <c r="D80" s="46">
        <v>17332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17332</v>
      </c>
      <c r="O80" s="47">
        <f t="shared" si="17"/>
        <v>0.09566177282260735</v>
      </c>
      <c r="P80" s="9"/>
    </row>
    <row r="81" spans="1:16" ht="15">
      <c r="A81" s="12"/>
      <c r="B81" s="44">
        <v>739</v>
      </c>
      <c r="C81" s="20" t="s">
        <v>90</v>
      </c>
      <c r="D81" s="46">
        <v>122802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122802</v>
      </c>
      <c r="O81" s="47">
        <f t="shared" si="17"/>
        <v>0.6777900430511093</v>
      </c>
      <c r="P81" s="9"/>
    </row>
    <row r="82" spans="1:16" ht="15">
      <c r="A82" s="12"/>
      <c r="B82" s="44">
        <v>741</v>
      </c>
      <c r="C82" s="20" t="s">
        <v>92</v>
      </c>
      <c r="D82" s="46">
        <v>43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43</v>
      </c>
      <c r="O82" s="47">
        <f t="shared" si="17"/>
        <v>0.00023733303896677338</v>
      </c>
      <c r="P82" s="9"/>
    </row>
    <row r="83" spans="1:16" ht="15">
      <c r="A83" s="12"/>
      <c r="B83" s="44">
        <v>744</v>
      </c>
      <c r="C83" s="20" t="s">
        <v>93</v>
      </c>
      <c r="D83" s="46">
        <v>221874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221874</v>
      </c>
      <c r="O83" s="47">
        <f t="shared" si="17"/>
        <v>1.2246053648305553</v>
      </c>
      <c r="P83" s="9"/>
    </row>
    <row r="84" spans="1:16" ht="15">
      <c r="A84" s="12"/>
      <c r="B84" s="44">
        <v>759</v>
      </c>
      <c r="C84" s="20" t="s">
        <v>94</v>
      </c>
      <c r="D84" s="46">
        <v>61290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6"/>
        <v>61290</v>
      </c>
      <c r="O84" s="47">
        <f t="shared" si="17"/>
        <v>0.3382823711226405</v>
      </c>
      <c r="P84" s="9"/>
    </row>
    <row r="85" spans="1:16" ht="15">
      <c r="A85" s="12"/>
      <c r="B85" s="44">
        <v>764</v>
      </c>
      <c r="C85" s="20" t="s">
        <v>95</v>
      </c>
      <c r="D85" s="46">
        <v>703576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6"/>
        <v>703576</v>
      </c>
      <c r="O85" s="47">
        <f t="shared" si="17"/>
        <v>3.8832983773043384</v>
      </c>
      <c r="P85" s="9"/>
    </row>
    <row r="86" spans="1:16" ht="15.75" thickBot="1">
      <c r="A86" s="12"/>
      <c r="B86" s="44">
        <v>769</v>
      </c>
      <c r="C86" s="20" t="s">
        <v>96</v>
      </c>
      <c r="D86" s="46">
        <v>1004237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6"/>
        <v>1004237</v>
      </c>
      <c r="O86" s="47">
        <f t="shared" si="17"/>
        <v>5.542758582625014</v>
      </c>
      <c r="P86" s="9"/>
    </row>
    <row r="87" spans="1:119" ht="16.5" thickBot="1">
      <c r="A87" s="14" t="s">
        <v>10</v>
      </c>
      <c r="B87" s="23"/>
      <c r="C87" s="22"/>
      <c r="D87" s="15">
        <f aca="true" t="shared" si="18" ref="D87:M87">SUM(D5,D13,D22,D26,D29,D33,D39,D44,D47)</f>
        <v>150066207</v>
      </c>
      <c r="E87" s="15">
        <f t="shared" si="18"/>
        <v>118945783</v>
      </c>
      <c r="F87" s="15">
        <f t="shared" si="18"/>
        <v>17945960</v>
      </c>
      <c r="G87" s="15">
        <f t="shared" si="18"/>
        <v>50060251</v>
      </c>
      <c r="H87" s="15">
        <f t="shared" si="18"/>
        <v>0</v>
      </c>
      <c r="I87" s="15">
        <f t="shared" si="18"/>
        <v>55518809</v>
      </c>
      <c r="J87" s="15">
        <f t="shared" si="18"/>
        <v>19471550</v>
      </c>
      <c r="K87" s="15">
        <f t="shared" si="18"/>
        <v>0</v>
      </c>
      <c r="L87" s="15">
        <f t="shared" si="18"/>
        <v>0</v>
      </c>
      <c r="M87" s="15">
        <f t="shared" si="18"/>
        <v>183476</v>
      </c>
      <c r="N87" s="15">
        <f>SUM(D87:M87)</f>
        <v>412192036</v>
      </c>
      <c r="O87" s="37">
        <f t="shared" si="17"/>
        <v>2275.041593994922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114</v>
      </c>
      <c r="M89" s="48"/>
      <c r="N89" s="48"/>
      <c r="O89" s="41">
        <v>181180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33018907</v>
      </c>
      <c r="E5" s="26">
        <f t="shared" si="0"/>
        <v>7366268</v>
      </c>
      <c r="F5" s="26">
        <f t="shared" si="0"/>
        <v>17097592</v>
      </c>
      <c r="G5" s="26">
        <f t="shared" si="0"/>
        <v>5757545</v>
      </c>
      <c r="H5" s="26">
        <f t="shared" si="0"/>
        <v>0</v>
      </c>
      <c r="I5" s="26">
        <f t="shared" si="0"/>
        <v>7236976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70477288</v>
      </c>
      <c r="O5" s="32">
        <f aca="true" t="shared" si="1" ref="O5:O35">(N5/O$89)</f>
        <v>405.193250352143</v>
      </c>
      <c r="P5" s="6"/>
    </row>
    <row r="6" spans="1:16" ht="15">
      <c r="A6" s="12"/>
      <c r="B6" s="44">
        <v>511</v>
      </c>
      <c r="C6" s="20" t="s">
        <v>20</v>
      </c>
      <c r="D6" s="46">
        <v>928609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928609</v>
      </c>
      <c r="O6" s="47">
        <f t="shared" si="1"/>
        <v>5.338827722999971</v>
      </c>
      <c r="P6" s="9"/>
    </row>
    <row r="7" spans="1:16" ht="15">
      <c r="A7" s="12"/>
      <c r="B7" s="44">
        <v>512</v>
      </c>
      <c r="C7" s="20" t="s">
        <v>21</v>
      </c>
      <c r="D7" s="46">
        <v>5348103</v>
      </c>
      <c r="E7" s="46">
        <v>0</v>
      </c>
      <c r="F7" s="46">
        <v>0</v>
      </c>
      <c r="G7" s="46">
        <v>5757545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11105648</v>
      </c>
      <c r="O7" s="47">
        <f t="shared" si="1"/>
        <v>63.849415011354814</v>
      </c>
      <c r="P7" s="9"/>
    </row>
    <row r="8" spans="1:16" ht="15">
      <c r="A8" s="12"/>
      <c r="B8" s="44">
        <v>513</v>
      </c>
      <c r="C8" s="20" t="s">
        <v>22</v>
      </c>
      <c r="D8" s="46">
        <v>1166073</v>
      </c>
      <c r="E8" s="46">
        <v>39176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1205249</v>
      </c>
      <c r="O8" s="47">
        <f t="shared" si="1"/>
        <v>6.929306925000719</v>
      </c>
      <c r="P8" s="9"/>
    </row>
    <row r="9" spans="1:16" ht="15">
      <c r="A9" s="12"/>
      <c r="B9" s="44">
        <v>514</v>
      </c>
      <c r="C9" s="20" t="s">
        <v>23</v>
      </c>
      <c r="D9" s="46">
        <v>1212681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1212681</v>
      </c>
      <c r="O9" s="47">
        <f t="shared" si="1"/>
        <v>6.9720355305142725</v>
      </c>
      <c r="P9" s="9"/>
    </row>
    <row r="10" spans="1:16" ht="15">
      <c r="A10" s="12"/>
      <c r="B10" s="44">
        <v>515</v>
      </c>
      <c r="C10" s="20" t="s">
        <v>24</v>
      </c>
      <c r="D10" s="46">
        <v>3361945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3361945</v>
      </c>
      <c r="O10" s="47">
        <f t="shared" si="1"/>
        <v>19.32874349613361</v>
      </c>
      <c r="P10" s="9"/>
    </row>
    <row r="11" spans="1:16" ht="15">
      <c r="A11" s="12"/>
      <c r="B11" s="44">
        <v>517</v>
      </c>
      <c r="C11" s="20" t="s">
        <v>26</v>
      </c>
      <c r="D11" s="46">
        <v>1786816</v>
      </c>
      <c r="E11" s="46">
        <v>15797</v>
      </c>
      <c r="F11" s="46">
        <v>17097592</v>
      </c>
      <c r="G11" s="46">
        <v>0</v>
      </c>
      <c r="H11" s="46">
        <v>0</v>
      </c>
      <c r="I11" s="46">
        <v>7236976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26137181</v>
      </c>
      <c r="O11" s="47">
        <f t="shared" si="1"/>
        <v>150.26981918532786</v>
      </c>
      <c r="P11" s="9"/>
    </row>
    <row r="12" spans="1:16" ht="15">
      <c r="A12" s="12"/>
      <c r="B12" s="44">
        <v>519</v>
      </c>
      <c r="C12" s="20" t="s">
        <v>27</v>
      </c>
      <c r="D12" s="46">
        <v>19214680</v>
      </c>
      <c r="E12" s="46">
        <v>7311295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26525975</v>
      </c>
      <c r="O12" s="47">
        <f t="shared" si="1"/>
        <v>152.5051024808118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66558997</v>
      </c>
      <c r="E13" s="31">
        <f t="shared" si="3"/>
        <v>35373618</v>
      </c>
      <c r="F13" s="31">
        <f t="shared" si="3"/>
        <v>0</v>
      </c>
      <c r="G13" s="31">
        <f t="shared" si="3"/>
        <v>934931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102867546</v>
      </c>
      <c r="O13" s="43">
        <f t="shared" si="1"/>
        <v>591.413723517406</v>
      </c>
      <c r="P13" s="10"/>
    </row>
    <row r="14" spans="1:16" ht="15">
      <c r="A14" s="12"/>
      <c r="B14" s="44">
        <v>521</v>
      </c>
      <c r="C14" s="20" t="s">
        <v>29</v>
      </c>
      <c r="D14" s="46">
        <v>55716697</v>
      </c>
      <c r="E14" s="46">
        <v>3140766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58857463</v>
      </c>
      <c r="O14" s="47">
        <f t="shared" si="1"/>
        <v>338.38769080403597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25673016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25673016</v>
      </c>
      <c r="O15" s="47">
        <f t="shared" si="1"/>
        <v>147.60120734757237</v>
      </c>
      <c r="P15" s="9"/>
    </row>
    <row r="16" spans="1:16" ht="15">
      <c r="A16" s="12"/>
      <c r="B16" s="44">
        <v>523</v>
      </c>
      <c r="C16" s="20" t="s">
        <v>31</v>
      </c>
      <c r="D16" s="46">
        <v>1353298</v>
      </c>
      <c r="E16" s="46">
        <v>0</v>
      </c>
      <c r="F16" s="46">
        <v>0</v>
      </c>
      <c r="G16" s="46">
        <v>934931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2288229</v>
      </c>
      <c r="O16" s="47">
        <f t="shared" si="1"/>
        <v>13.155655848449133</v>
      </c>
      <c r="P16" s="9"/>
    </row>
    <row r="17" spans="1:16" ht="15">
      <c r="A17" s="12"/>
      <c r="B17" s="44">
        <v>524</v>
      </c>
      <c r="C17" s="20" t="s">
        <v>32</v>
      </c>
      <c r="D17" s="46">
        <v>467946</v>
      </c>
      <c r="E17" s="46">
        <v>5445394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5913340</v>
      </c>
      <c r="O17" s="47">
        <f t="shared" si="1"/>
        <v>33.99741282663064</v>
      </c>
      <c r="P17" s="9"/>
    </row>
    <row r="18" spans="1:16" ht="15">
      <c r="A18" s="12"/>
      <c r="B18" s="44">
        <v>525</v>
      </c>
      <c r="C18" s="20" t="s">
        <v>33</v>
      </c>
      <c r="D18" s="46">
        <v>976366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976366</v>
      </c>
      <c r="O18" s="47">
        <f t="shared" si="1"/>
        <v>5.613395808779142</v>
      </c>
      <c r="P18" s="9"/>
    </row>
    <row r="19" spans="1:16" ht="15">
      <c r="A19" s="12"/>
      <c r="B19" s="44">
        <v>526</v>
      </c>
      <c r="C19" s="20" t="s">
        <v>34</v>
      </c>
      <c r="D19" s="46">
        <v>7717986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7717986</v>
      </c>
      <c r="O19" s="47">
        <f t="shared" si="1"/>
        <v>44.372817431799234</v>
      </c>
      <c r="P19" s="9"/>
    </row>
    <row r="20" spans="1:16" ht="15">
      <c r="A20" s="12"/>
      <c r="B20" s="44">
        <v>527</v>
      </c>
      <c r="C20" s="20" t="s">
        <v>35</v>
      </c>
      <c r="D20" s="46">
        <v>326704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326704</v>
      </c>
      <c r="O20" s="47">
        <f t="shared" si="1"/>
        <v>1.8783108632535142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1114442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1114442</v>
      </c>
      <c r="O21" s="47">
        <f t="shared" si="1"/>
        <v>6.407232586885906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1895173</v>
      </c>
      <c r="E22" s="31">
        <f t="shared" si="5"/>
        <v>97931</v>
      </c>
      <c r="F22" s="31">
        <f t="shared" si="5"/>
        <v>22119</v>
      </c>
      <c r="G22" s="31">
        <f t="shared" si="5"/>
        <v>0</v>
      </c>
      <c r="H22" s="31">
        <f t="shared" si="5"/>
        <v>0</v>
      </c>
      <c r="I22" s="31">
        <f t="shared" si="5"/>
        <v>38063435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40078658</v>
      </c>
      <c r="O22" s="43">
        <f t="shared" si="1"/>
        <v>230.4231925719378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13945464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13945464</v>
      </c>
      <c r="O23" s="47">
        <f t="shared" si="1"/>
        <v>80.17629574266249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22119</v>
      </c>
      <c r="G24" s="46">
        <v>0</v>
      </c>
      <c r="H24" s="46">
        <v>0</v>
      </c>
      <c r="I24" s="46">
        <v>24117971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24140090</v>
      </c>
      <c r="O24" s="47">
        <f t="shared" si="1"/>
        <v>138.78799551556617</v>
      </c>
      <c r="P24" s="9"/>
    </row>
    <row r="25" spans="1:16" ht="15">
      <c r="A25" s="12"/>
      <c r="B25" s="44">
        <v>537</v>
      </c>
      <c r="C25" s="20" t="s">
        <v>40</v>
      </c>
      <c r="D25" s="46">
        <v>1895173</v>
      </c>
      <c r="E25" s="46">
        <v>97931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1993104</v>
      </c>
      <c r="O25" s="47">
        <f t="shared" si="1"/>
        <v>11.458901313709145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2053939</v>
      </c>
      <c r="E26" s="31">
        <f t="shared" si="6"/>
        <v>33822388</v>
      </c>
      <c r="F26" s="31">
        <f t="shared" si="6"/>
        <v>0</v>
      </c>
      <c r="G26" s="31">
        <f t="shared" si="6"/>
        <v>1014350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36890677</v>
      </c>
      <c r="O26" s="43">
        <f t="shared" si="1"/>
        <v>212.09461580475465</v>
      </c>
      <c r="P26" s="10"/>
    </row>
    <row r="27" spans="1:16" ht="15">
      <c r="A27" s="12"/>
      <c r="B27" s="44">
        <v>541</v>
      </c>
      <c r="C27" s="20" t="s">
        <v>42</v>
      </c>
      <c r="D27" s="46">
        <v>2053939</v>
      </c>
      <c r="E27" s="46">
        <v>33822388</v>
      </c>
      <c r="F27" s="46">
        <v>0</v>
      </c>
      <c r="G27" s="46">
        <v>326237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36202564</v>
      </c>
      <c r="O27" s="47">
        <f t="shared" si="1"/>
        <v>208.13846551872825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688113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688113</v>
      </c>
      <c r="O28" s="47">
        <f t="shared" si="1"/>
        <v>3.9561502860263893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3138042</v>
      </c>
      <c r="E29" s="31">
        <f t="shared" si="8"/>
        <v>9832476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116335</v>
      </c>
      <c r="N29" s="31">
        <f t="shared" si="7"/>
        <v>13086853</v>
      </c>
      <c r="O29" s="43">
        <f t="shared" si="1"/>
        <v>75.23990571190387</v>
      </c>
      <c r="P29" s="10"/>
    </row>
    <row r="30" spans="1:16" ht="15">
      <c r="A30" s="13"/>
      <c r="B30" s="45">
        <v>552</v>
      </c>
      <c r="C30" s="21" t="s">
        <v>45</v>
      </c>
      <c r="D30" s="46">
        <v>536136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38113</v>
      </c>
      <c r="N30" s="46">
        <f t="shared" si="7"/>
        <v>574249</v>
      </c>
      <c r="O30" s="47">
        <f t="shared" si="1"/>
        <v>3.3015149337396155</v>
      </c>
      <c r="P30" s="9"/>
    </row>
    <row r="31" spans="1:16" ht="15">
      <c r="A31" s="13"/>
      <c r="B31" s="45">
        <v>553</v>
      </c>
      <c r="C31" s="21" t="s">
        <v>46</v>
      </c>
      <c r="D31" s="46">
        <v>237520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237520</v>
      </c>
      <c r="O31" s="47">
        <f t="shared" si="1"/>
        <v>1.3655675970908672</v>
      </c>
      <c r="P31" s="9"/>
    </row>
    <row r="32" spans="1:16" ht="15">
      <c r="A32" s="13"/>
      <c r="B32" s="45">
        <v>554</v>
      </c>
      <c r="C32" s="21" t="s">
        <v>47</v>
      </c>
      <c r="D32" s="46">
        <v>2364386</v>
      </c>
      <c r="E32" s="46">
        <v>9832476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78222</v>
      </c>
      <c r="N32" s="46">
        <f t="shared" si="7"/>
        <v>12275084</v>
      </c>
      <c r="O32" s="47">
        <f t="shared" si="1"/>
        <v>70.57282318107339</v>
      </c>
      <c r="P32" s="9"/>
    </row>
    <row r="33" spans="1:16" ht="15.75">
      <c r="A33" s="28" t="s">
        <v>48</v>
      </c>
      <c r="B33" s="29"/>
      <c r="C33" s="30"/>
      <c r="D33" s="31">
        <f>SUM(D34:D39)</f>
        <v>8252014</v>
      </c>
      <c r="E33" s="31">
        <f aca="true" t="shared" si="9" ref="E33:M33">SUM(E34:E39)</f>
        <v>9504055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17756069</v>
      </c>
      <c r="O33" s="43">
        <f t="shared" si="1"/>
        <v>102.08450858079168</v>
      </c>
      <c r="P33" s="10"/>
    </row>
    <row r="34" spans="1:16" ht="15">
      <c r="A34" s="12"/>
      <c r="B34" s="44">
        <v>561</v>
      </c>
      <c r="C34" s="20" t="s">
        <v>49</v>
      </c>
      <c r="D34" s="46">
        <v>2423839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2423839</v>
      </c>
      <c r="O34" s="47">
        <f t="shared" si="1"/>
        <v>13.935314916491793</v>
      </c>
      <c r="P34" s="9"/>
    </row>
    <row r="35" spans="1:16" ht="15">
      <c r="A35" s="12"/>
      <c r="B35" s="44">
        <v>562</v>
      </c>
      <c r="C35" s="20" t="s">
        <v>50</v>
      </c>
      <c r="D35" s="46">
        <v>3225229</v>
      </c>
      <c r="E35" s="46">
        <v>448854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4">SUM(D35:M35)</f>
        <v>3674083</v>
      </c>
      <c r="O35" s="47">
        <f t="shared" si="1"/>
        <v>21.123310432057952</v>
      </c>
      <c r="P35" s="9"/>
    </row>
    <row r="36" spans="1:16" ht="15">
      <c r="A36" s="12"/>
      <c r="B36" s="44">
        <v>563</v>
      </c>
      <c r="C36" s="20" t="s">
        <v>51</v>
      </c>
      <c r="D36" s="46">
        <v>0</v>
      </c>
      <c r="E36" s="46">
        <v>4843258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4843258</v>
      </c>
      <c r="O36" s="47">
        <f aca="true" t="shared" si="11" ref="O36:O67">(N36/O$89)</f>
        <v>27.845218041222296</v>
      </c>
      <c r="P36" s="9"/>
    </row>
    <row r="37" spans="1:16" ht="15">
      <c r="A37" s="12"/>
      <c r="B37" s="44">
        <v>564</v>
      </c>
      <c r="C37" s="20" t="s">
        <v>52</v>
      </c>
      <c r="D37" s="46">
        <v>2104159</v>
      </c>
      <c r="E37" s="46">
        <v>4211943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6316102</v>
      </c>
      <c r="O37" s="47">
        <f t="shared" si="11"/>
        <v>36.31300198349958</v>
      </c>
      <c r="P37" s="9"/>
    </row>
    <row r="38" spans="1:16" ht="15">
      <c r="A38" s="12"/>
      <c r="B38" s="44">
        <v>565</v>
      </c>
      <c r="C38" s="20" t="s">
        <v>116</v>
      </c>
      <c r="D38" s="46">
        <v>37670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37670</v>
      </c>
      <c r="O38" s="47">
        <f t="shared" si="11"/>
        <v>0.21657515738637997</v>
      </c>
      <c r="P38" s="9"/>
    </row>
    <row r="39" spans="1:16" ht="15">
      <c r="A39" s="12"/>
      <c r="B39" s="44">
        <v>569</v>
      </c>
      <c r="C39" s="20" t="s">
        <v>53</v>
      </c>
      <c r="D39" s="46">
        <v>461117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461117</v>
      </c>
      <c r="O39" s="47">
        <f t="shared" si="11"/>
        <v>2.6510880501336707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13389985</v>
      </c>
      <c r="E40" s="31">
        <f t="shared" si="12"/>
        <v>6971811</v>
      </c>
      <c r="F40" s="31">
        <f t="shared" si="12"/>
        <v>0</v>
      </c>
      <c r="G40" s="31">
        <f t="shared" si="12"/>
        <v>29630908</v>
      </c>
      <c r="H40" s="31">
        <f t="shared" si="12"/>
        <v>0</v>
      </c>
      <c r="I40" s="31">
        <f t="shared" si="12"/>
        <v>3412416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53405120</v>
      </c>
      <c r="O40" s="43">
        <f t="shared" si="11"/>
        <v>307.0406761146405</v>
      </c>
      <c r="P40" s="9"/>
    </row>
    <row r="41" spans="1:16" ht="15">
      <c r="A41" s="12"/>
      <c r="B41" s="44">
        <v>571</v>
      </c>
      <c r="C41" s="20" t="s">
        <v>55</v>
      </c>
      <c r="D41" s="46">
        <v>4951235</v>
      </c>
      <c r="E41" s="46">
        <v>0</v>
      </c>
      <c r="F41" s="46">
        <v>0</v>
      </c>
      <c r="G41" s="46">
        <v>1716333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6667568</v>
      </c>
      <c r="O41" s="47">
        <f t="shared" si="11"/>
        <v>38.33367637335786</v>
      </c>
      <c r="P41" s="9"/>
    </row>
    <row r="42" spans="1:16" ht="15">
      <c r="A42" s="12"/>
      <c r="B42" s="44">
        <v>572</v>
      </c>
      <c r="C42" s="20" t="s">
        <v>56</v>
      </c>
      <c r="D42" s="46">
        <v>8438750</v>
      </c>
      <c r="E42" s="46">
        <v>6871811</v>
      </c>
      <c r="F42" s="46">
        <v>0</v>
      </c>
      <c r="G42" s="46">
        <v>27914575</v>
      </c>
      <c r="H42" s="46">
        <v>0</v>
      </c>
      <c r="I42" s="46">
        <v>2109415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45334551</v>
      </c>
      <c r="O42" s="47">
        <f t="shared" si="11"/>
        <v>260.64076235375285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100000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100000</v>
      </c>
      <c r="O43" s="47">
        <f t="shared" si="11"/>
        <v>0.574927415413804</v>
      </c>
      <c r="P43" s="9"/>
    </row>
    <row r="44" spans="1:16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1303001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1303001</v>
      </c>
      <c r="O44" s="47">
        <f t="shared" si="11"/>
        <v>7.491309972116021</v>
      </c>
      <c r="P44" s="9"/>
    </row>
    <row r="45" spans="1:16" ht="15.75">
      <c r="A45" s="28" t="s">
        <v>91</v>
      </c>
      <c r="B45" s="29"/>
      <c r="C45" s="30"/>
      <c r="D45" s="31">
        <f aca="true" t="shared" si="13" ref="D45:M45">SUM(D46:D47)</f>
        <v>8964775</v>
      </c>
      <c r="E45" s="31">
        <f t="shared" si="13"/>
        <v>8015265</v>
      </c>
      <c r="F45" s="31">
        <f t="shared" si="13"/>
        <v>2097800</v>
      </c>
      <c r="G45" s="31">
        <f t="shared" si="13"/>
        <v>12671811</v>
      </c>
      <c r="H45" s="31">
        <f t="shared" si="13"/>
        <v>0</v>
      </c>
      <c r="I45" s="31">
        <f t="shared" si="13"/>
        <v>0</v>
      </c>
      <c r="J45" s="31">
        <f t="shared" si="13"/>
        <v>17491982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49241633</v>
      </c>
      <c r="O45" s="43">
        <f t="shared" si="11"/>
        <v>283.1036479144508</v>
      </c>
      <c r="P45" s="9"/>
    </row>
    <row r="46" spans="1:16" ht="15">
      <c r="A46" s="12"/>
      <c r="B46" s="44">
        <v>581</v>
      </c>
      <c r="C46" s="20" t="s">
        <v>59</v>
      </c>
      <c r="D46" s="46">
        <v>8964775</v>
      </c>
      <c r="E46" s="46">
        <v>8015265</v>
      </c>
      <c r="F46" s="46">
        <v>2097800</v>
      </c>
      <c r="G46" s="46">
        <v>4385455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23463295</v>
      </c>
      <c r="O46" s="47">
        <f t="shared" si="11"/>
        <v>134.8969155144163</v>
      </c>
      <c r="P46" s="9"/>
    </row>
    <row r="47" spans="1:16" ht="15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8286356</v>
      </c>
      <c r="H47" s="46">
        <v>0</v>
      </c>
      <c r="I47" s="46">
        <v>0</v>
      </c>
      <c r="J47" s="46">
        <v>17491982</v>
      </c>
      <c r="K47" s="46">
        <v>0</v>
      </c>
      <c r="L47" s="46">
        <v>0</v>
      </c>
      <c r="M47" s="46">
        <v>0</v>
      </c>
      <c r="N47" s="46">
        <f aca="true" t="shared" si="14" ref="N47:N65">SUM(D47:M47)</f>
        <v>25778338</v>
      </c>
      <c r="O47" s="47">
        <f t="shared" si="11"/>
        <v>148.2067324000345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SUM(D49:D86)</f>
        <v>6397493</v>
      </c>
      <c r="E48" s="31">
        <f t="shared" si="15"/>
        <v>1860706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8258199</v>
      </c>
      <c r="O48" s="43">
        <f t="shared" si="11"/>
        <v>47.47865007042861</v>
      </c>
      <c r="P48" s="9"/>
    </row>
    <row r="49" spans="1:16" ht="15">
      <c r="A49" s="12"/>
      <c r="B49" s="44">
        <v>601</v>
      </c>
      <c r="C49" s="20" t="s">
        <v>62</v>
      </c>
      <c r="D49" s="46">
        <v>0</v>
      </c>
      <c r="E49" s="46">
        <v>132469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132469</v>
      </c>
      <c r="O49" s="47">
        <f t="shared" si="11"/>
        <v>0.7616005979245121</v>
      </c>
      <c r="P49" s="9"/>
    </row>
    <row r="50" spans="1:16" ht="15">
      <c r="A50" s="12"/>
      <c r="B50" s="44">
        <v>604</v>
      </c>
      <c r="C50" s="20" t="s">
        <v>65</v>
      </c>
      <c r="D50" s="46">
        <v>394677</v>
      </c>
      <c r="E50" s="46">
        <v>916095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1310772</v>
      </c>
      <c r="O50" s="47">
        <f t="shared" si="11"/>
        <v>7.535987581567827</v>
      </c>
      <c r="P50" s="9"/>
    </row>
    <row r="51" spans="1:16" ht="15">
      <c r="A51" s="12"/>
      <c r="B51" s="44">
        <v>608</v>
      </c>
      <c r="C51" s="20" t="s">
        <v>66</v>
      </c>
      <c r="D51" s="46">
        <v>68657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68657</v>
      </c>
      <c r="O51" s="47">
        <f t="shared" si="11"/>
        <v>0.3947279156006554</v>
      </c>
      <c r="P51" s="9"/>
    </row>
    <row r="52" spans="1:16" ht="15">
      <c r="A52" s="12"/>
      <c r="B52" s="44">
        <v>611</v>
      </c>
      <c r="C52" s="20" t="s">
        <v>67</v>
      </c>
      <c r="D52" s="46">
        <v>1082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1082</v>
      </c>
      <c r="O52" s="47">
        <f t="shared" si="11"/>
        <v>0.00622071463477736</v>
      </c>
      <c r="P52" s="9"/>
    </row>
    <row r="53" spans="1:16" ht="15">
      <c r="A53" s="12"/>
      <c r="B53" s="44">
        <v>612</v>
      </c>
      <c r="C53" s="20" t="s">
        <v>107</v>
      </c>
      <c r="D53" s="46">
        <v>21730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21730</v>
      </c>
      <c r="O53" s="47">
        <f t="shared" si="11"/>
        <v>0.12493172736941961</v>
      </c>
      <c r="P53" s="9"/>
    </row>
    <row r="54" spans="1:16" ht="15">
      <c r="A54" s="12"/>
      <c r="B54" s="44">
        <v>613</v>
      </c>
      <c r="C54" s="20" t="s">
        <v>108</v>
      </c>
      <c r="D54" s="46">
        <v>4897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4897</v>
      </c>
      <c r="O54" s="47">
        <f t="shared" si="11"/>
        <v>0.028154195532813984</v>
      </c>
      <c r="P54" s="9"/>
    </row>
    <row r="55" spans="1:16" ht="15">
      <c r="A55" s="12"/>
      <c r="B55" s="44">
        <v>614</v>
      </c>
      <c r="C55" s="20" t="s">
        <v>68</v>
      </c>
      <c r="D55" s="46">
        <v>518431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518431</v>
      </c>
      <c r="O55" s="47">
        <f t="shared" si="11"/>
        <v>2.980601949003938</v>
      </c>
      <c r="P55" s="9"/>
    </row>
    <row r="56" spans="1:16" ht="15">
      <c r="A56" s="12"/>
      <c r="B56" s="44">
        <v>615</v>
      </c>
      <c r="C56" s="20" t="s">
        <v>69</v>
      </c>
      <c r="D56" s="46">
        <v>871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871</v>
      </c>
      <c r="O56" s="47">
        <f t="shared" si="11"/>
        <v>0.0050076177882542325</v>
      </c>
      <c r="P56" s="9"/>
    </row>
    <row r="57" spans="1:16" ht="15">
      <c r="A57" s="12"/>
      <c r="B57" s="44">
        <v>629</v>
      </c>
      <c r="C57" s="20" t="s">
        <v>72</v>
      </c>
      <c r="D57" s="46">
        <v>43402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43402</v>
      </c>
      <c r="O57" s="47">
        <f t="shared" si="11"/>
        <v>0.24952999683789923</v>
      </c>
      <c r="P57" s="9"/>
    </row>
    <row r="58" spans="1:16" ht="15">
      <c r="A58" s="12"/>
      <c r="B58" s="44">
        <v>631</v>
      </c>
      <c r="C58" s="20" t="s">
        <v>70</v>
      </c>
      <c r="D58" s="46">
        <v>1407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1407</v>
      </c>
      <c r="O58" s="47">
        <f t="shared" si="11"/>
        <v>0.008089228734872222</v>
      </c>
      <c r="P58" s="9"/>
    </row>
    <row r="59" spans="1:16" ht="15">
      <c r="A59" s="12"/>
      <c r="B59" s="44">
        <v>634</v>
      </c>
      <c r="C59" s="20" t="s">
        <v>71</v>
      </c>
      <c r="D59" s="46">
        <v>494857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494857</v>
      </c>
      <c r="O59" s="47">
        <f t="shared" si="11"/>
        <v>2.845068560094288</v>
      </c>
      <c r="P59" s="9"/>
    </row>
    <row r="60" spans="1:16" ht="15">
      <c r="A60" s="12"/>
      <c r="B60" s="44">
        <v>649</v>
      </c>
      <c r="C60" s="20" t="s">
        <v>73</v>
      </c>
      <c r="D60" s="46">
        <v>27240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27240</v>
      </c>
      <c r="O60" s="47">
        <f t="shared" si="11"/>
        <v>0.1566102279587202</v>
      </c>
      <c r="P60" s="9"/>
    </row>
    <row r="61" spans="1:16" ht="15">
      <c r="A61" s="12"/>
      <c r="B61" s="44">
        <v>651</v>
      </c>
      <c r="C61" s="20" t="s">
        <v>74</v>
      </c>
      <c r="D61" s="46">
        <v>4154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4154</v>
      </c>
      <c r="O61" s="47">
        <f t="shared" si="11"/>
        <v>0.02388248483628942</v>
      </c>
      <c r="P61" s="9"/>
    </row>
    <row r="62" spans="1:16" ht="15">
      <c r="A62" s="12"/>
      <c r="B62" s="44">
        <v>654</v>
      </c>
      <c r="C62" s="20" t="s">
        <v>75</v>
      </c>
      <c r="D62" s="46">
        <v>480583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480583</v>
      </c>
      <c r="O62" s="47">
        <f t="shared" si="11"/>
        <v>2.7630034208181216</v>
      </c>
      <c r="P62" s="9"/>
    </row>
    <row r="63" spans="1:16" ht="15">
      <c r="A63" s="12"/>
      <c r="B63" s="44">
        <v>669</v>
      </c>
      <c r="C63" s="20" t="s">
        <v>76</v>
      </c>
      <c r="D63" s="46">
        <v>33096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33096</v>
      </c>
      <c r="O63" s="47">
        <f t="shared" si="11"/>
        <v>0.19027797740535257</v>
      </c>
      <c r="P63" s="9"/>
    </row>
    <row r="64" spans="1:16" ht="15">
      <c r="A64" s="12"/>
      <c r="B64" s="44">
        <v>671</v>
      </c>
      <c r="C64" s="20" t="s">
        <v>77</v>
      </c>
      <c r="D64" s="46">
        <v>290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290</v>
      </c>
      <c r="O64" s="47">
        <f t="shared" si="11"/>
        <v>0.0016672895047000315</v>
      </c>
      <c r="P64" s="9"/>
    </row>
    <row r="65" spans="1:16" ht="15">
      <c r="A65" s="12"/>
      <c r="B65" s="44">
        <v>672</v>
      </c>
      <c r="C65" s="20" t="s">
        <v>109</v>
      </c>
      <c r="D65" s="46">
        <v>8321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8321</v>
      </c>
      <c r="O65" s="47">
        <f t="shared" si="11"/>
        <v>0.04783971023658263</v>
      </c>
      <c r="P65" s="9"/>
    </row>
    <row r="66" spans="1:16" ht="15">
      <c r="A66" s="12"/>
      <c r="B66" s="44">
        <v>673</v>
      </c>
      <c r="C66" s="20" t="s">
        <v>110</v>
      </c>
      <c r="D66" s="46">
        <v>1146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6" ref="N66:N71">SUM(D66:M66)</f>
        <v>1146</v>
      </c>
      <c r="O66" s="47">
        <f t="shared" si="11"/>
        <v>0.006588668180642194</v>
      </c>
      <c r="P66" s="9"/>
    </row>
    <row r="67" spans="1:16" ht="15">
      <c r="A67" s="12"/>
      <c r="B67" s="44">
        <v>674</v>
      </c>
      <c r="C67" s="20" t="s">
        <v>78</v>
      </c>
      <c r="D67" s="46">
        <v>93106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93106</v>
      </c>
      <c r="O67" s="47">
        <f t="shared" si="11"/>
        <v>0.5352919193951764</v>
      </c>
      <c r="P67" s="9"/>
    </row>
    <row r="68" spans="1:16" ht="15">
      <c r="A68" s="12"/>
      <c r="B68" s="44">
        <v>685</v>
      </c>
      <c r="C68" s="20" t="s">
        <v>79</v>
      </c>
      <c r="D68" s="46">
        <v>77360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77360</v>
      </c>
      <c r="O68" s="47">
        <f aca="true" t="shared" si="17" ref="O68:O87">(N68/O$89)</f>
        <v>0.44476384856411877</v>
      </c>
      <c r="P68" s="9"/>
    </row>
    <row r="69" spans="1:16" ht="15">
      <c r="A69" s="12"/>
      <c r="B69" s="44">
        <v>689</v>
      </c>
      <c r="C69" s="20" t="s">
        <v>80</v>
      </c>
      <c r="D69" s="46">
        <v>22299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22299</v>
      </c>
      <c r="O69" s="47">
        <f t="shared" si="17"/>
        <v>0.12820306436312415</v>
      </c>
      <c r="P69" s="9"/>
    </row>
    <row r="70" spans="1:16" ht="15">
      <c r="A70" s="12"/>
      <c r="B70" s="44">
        <v>691</v>
      </c>
      <c r="C70" s="20" t="s">
        <v>81</v>
      </c>
      <c r="D70" s="46">
        <v>145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145</v>
      </c>
      <c r="O70" s="47">
        <f t="shared" si="17"/>
        <v>0.0008336447523500158</v>
      </c>
      <c r="P70" s="9"/>
    </row>
    <row r="71" spans="1:16" ht="15">
      <c r="A71" s="12"/>
      <c r="B71" s="44">
        <v>694</v>
      </c>
      <c r="C71" s="20" t="s">
        <v>82</v>
      </c>
      <c r="D71" s="46">
        <v>187098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187098</v>
      </c>
      <c r="O71" s="47">
        <f t="shared" si="17"/>
        <v>1.075677695690919</v>
      </c>
      <c r="P71" s="9"/>
    </row>
    <row r="72" spans="1:16" ht="15">
      <c r="A72" s="12"/>
      <c r="B72" s="44">
        <v>709</v>
      </c>
      <c r="C72" s="20" t="s">
        <v>83</v>
      </c>
      <c r="D72" s="46">
        <v>14948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aca="true" t="shared" si="18" ref="N72:N86">SUM(D72:M72)</f>
        <v>14948</v>
      </c>
      <c r="O72" s="47">
        <f t="shared" si="17"/>
        <v>0.08594015005605542</v>
      </c>
      <c r="P72" s="9"/>
    </row>
    <row r="73" spans="1:16" ht="15">
      <c r="A73" s="12"/>
      <c r="B73" s="44">
        <v>712</v>
      </c>
      <c r="C73" s="20" t="s">
        <v>84</v>
      </c>
      <c r="D73" s="46">
        <v>1264593</v>
      </c>
      <c r="E73" s="46">
        <v>312691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1577284</v>
      </c>
      <c r="O73" s="47">
        <f t="shared" si="17"/>
        <v>9.068238134935465</v>
      </c>
      <c r="P73" s="9"/>
    </row>
    <row r="74" spans="1:16" ht="15">
      <c r="A74" s="12"/>
      <c r="B74" s="44">
        <v>714</v>
      </c>
      <c r="C74" s="20" t="s">
        <v>85</v>
      </c>
      <c r="D74" s="46">
        <v>0</v>
      </c>
      <c r="E74" s="46">
        <v>55881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55881</v>
      </c>
      <c r="O74" s="47">
        <f t="shared" si="17"/>
        <v>0.32127518900738783</v>
      </c>
      <c r="P74" s="9"/>
    </row>
    <row r="75" spans="1:16" ht="15">
      <c r="A75" s="12"/>
      <c r="B75" s="44">
        <v>715</v>
      </c>
      <c r="C75" s="20" t="s">
        <v>86</v>
      </c>
      <c r="D75" s="46">
        <v>0</v>
      </c>
      <c r="E75" s="46">
        <v>287748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287748</v>
      </c>
      <c r="O75" s="47">
        <f t="shared" si="17"/>
        <v>1.6543421393049127</v>
      </c>
      <c r="P75" s="9"/>
    </row>
    <row r="76" spans="1:16" ht="15">
      <c r="A76" s="12"/>
      <c r="B76" s="44">
        <v>719</v>
      </c>
      <c r="C76" s="20" t="s">
        <v>87</v>
      </c>
      <c r="D76" s="46">
        <v>0</v>
      </c>
      <c r="E76" s="46">
        <v>155822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155822</v>
      </c>
      <c r="O76" s="47">
        <f t="shared" si="17"/>
        <v>0.8958633972460976</v>
      </c>
      <c r="P76" s="9"/>
    </row>
    <row r="77" spans="1:16" ht="15">
      <c r="A77" s="12"/>
      <c r="B77" s="44">
        <v>721</v>
      </c>
      <c r="C77" s="20" t="s">
        <v>88</v>
      </c>
      <c r="D77" s="46">
        <v>21724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21724</v>
      </c>
      <c r="O77" s="47">
        <f t="shared" si="17"/>
        <v>0.12489723172449478</v>
      </c>
      <c r="P77" s="9"/>
    </row>
    <row r="78" spans="1:16" ht="15">
      <c r="A78" s="12"/>
      <c r="B78" s="44">
        <v>722</v>
      </c>
      <c r="C78" s="20" t="s">
        <v>111</v>
      </c>
      <c r="D78" s="46">
        <v>64510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64510</v>
      </c>
      <c r="O78" s="47">
        <f t="shared" si="17"/>
        <v>0.37088567568344494</v>
      </c>
      <c r="P78" s="9"/>
    </row>
    <row r="79" spans="1:16" ht="15">
      <c r="A79" s="12"/>
      <c r="B79" s="44">
        <v>723</v>
      </c>
      <c r="C79" s="20" t="s">
        <v>112</v>
      </c>
      <c r="D79" s="46">
        <v>4376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4376</v>
      </c>
      <c r="O79" s="47">
        <f t="shared" si="17"/>
        <v>0.025158823698508064</v>
      </c>
      <c r="P79" s="9"/>
    </row>
    <row r="80" spans="1:16" ht="15">
      <c r="A80" s="12"/>
      <c r="B80" s="44">
        <v>724</v>
      </c>
      <c r="C80" s="20" t="s">
        <v>89</v>
      </c>
      <c r="D80" s="46">
        <v>493757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493757</v>
      </c>
      <c r="O80" s="47">
        <f t="shared" si="17"/>
        <v>2.8387443585247363</v>
      </c>
      <c r="P80" s="9"/>
    </row>
    <row r="81" spans="1:16" ht="15">
      <c r="A81" s="12"/>
      <c r="B81" s="44">
        <v>739</v>
      </c>
      <c r="C81" s="20" t="s">
        <v>90</v>
      </c>
      <c r="D81" s="46">
        <v>136132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136132</v>
      </c>
      <c r="O81" s="47">
        <f t="shared" si="17"/>
        <v>0.7826601891511197</v>
      </c>
      <c r="P81" s="9"/>
    </row>
    <row r="82" spans="1:16" ht="15">
      <c r="A82" s="12"/>
      <c r="B82" s="44">
        <v>741</v>
      </c>
      <c r="C82" s="20" t="s">
        <v>92</v>
      </c>
      <c r="D82" s="46">
        <v>178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178</v>
      </c>
      <c r="O82" s="47">
        <f t="shared" si="17"/>
        <v>0.0010233707994365712</v>
      </c>
      <c r="P82" s="9"/>
    </row>
    <row r="83" spans="1:16" ht="15">
      <c r="A83" s="12"/>
      <c r="B83" s="44">
        <v>744</v>
      </c>
      <c r="C83" s="20" t="s">
        <v>93</v>
      </c>
      <c r="D83" s="46">
        <v>212896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212896</v>
      </c>
      <c r="O83" s="47">
        <f t="shared" si="17"/>
        <v>1.2239974703193721</v>
      </c>
      <c r="P83" s="9"/>
    </row>
    <row r="84" spans="1:16" ht="15">
      <c r="A84" s="12"/>
      <c r="B84" s="44">
        <v>759</v>
      </c>
      <c r="C84" s="20" t="s">
        <v>94</v>
      </c>
      <c r="D84" s="46">
        <v>54780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54780</v>
      </c>
      <c r="O84" s="47">
        <f t="shared" si="17"/>
        <v>0.31494523816368186</v>
      </c>
      <c r="P84" s="9"/>
    </row>
    <row r="85" spans="1:16" ht="15">
      <c r="A85" s="12"/>
      <c r="B85" s="44">
        <v>764</v>
      </c>
      <c r="C85" s="20" t="s">
        <v>95</v>
      </c>
      <c r="D85" s="46">
        <v>863205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863205</v>
      </c>
      <c r="O85" s="47">
        <f t="shared" si="17"/>
        <v>4.962802196222727</v>
      </c>
      <c r="P85" s="9"/>
    </row>
    <row r="86" spans="1:16" ht="15.75" thickBot="1">
      <c r="A86" s="12"/>
      <c r="B86" s="44">
        <v>769</v>
      </c>
      <c r="C86" s="20" t="s">
        <v>96</v>
      </c>
      <c r="D86" s="46">
        <v>781545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781545</v>
      </c>
      <c r="O86" s="47">
        <f t="shared" si="17"/>
        <v>4.493316468795815</v>
      </c>
      <c r="P86" s="9"/>
    </row>
    <row r="87" spans="1:119" ht="16.5" thickBot="1">
      <c r="A87" s="14" t="s">
        <v>10</v>
      </c>
      <c r="B87" s="23"/>
      <c r="C87" s="22"/>
      <c r="D87" s="15">
        <f aca="true" t="shared" si="19" ref="D87:M87">SUM(D5,D13,D22,D26,D29,D33,D40,D45,D48)</f>
        <v>143669325</v>
      </c>
      <c r="E87" s="15">
        <f t="shared" si="19"/>
        <v>112844518</v>
      </c>
      <c r="F87" s="15">
        <f t="shared" si="19"/>
        <v>19217511</v>
      </c>
      <c r="G87" s="15">
        <f t="shared" si="19"/>
        <v>50009545</v>
      </c>
      <c r="H87" s="15">
        <f t="shared" si="19"/>
        <v>0</v>
      </c>
      <c r="I87" s="15">
        <f t="shared" si="19"/>
        <v>48712827</v>
      </c>
      <c r="J87" s="15">
        <f t="shared" si="19"/>
        <v>17491982</v>
      </c>
      <c r="K87" s="15">
        <f t="shared" si="19"/>
        <v>0</v>
      </c>
      <c r="L87" s="15">
        <f t="shared" si="19"/>
        <v>0</v>
      </c>
      <c r="M87" s="15">
        <f t="shared" si="19"/>
        <v>116335</v>
      </c>
      <c r="N87" s="15">
        <f>SUM(D87:M87)</f>
        <v>392062043</v>
      </c>
      <c r="O87" s="37">
        <f t="shared" si="17"/>
        <v>2254.072170638457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117</v>
      </c>
      <c r="M89" s="48"/>
      <c r="N89" s="48"/>
      <c r="O89" s="41">
        <v>173935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34002320</v>
      </c>
      <c r="E5" s="26">
        <f t="shared" si="0"/>
        <v>3548334</v>
      </c>
      <c r="F5" s="26">
        <f t="shared" si="0"/>
        <v>8659377</v>
      </c>
      <c r="G5" s="26">
        <f t="shared" si="0"/>
        <v>5870579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52080610</v>
      </c>
      <c r="O5" s="32">
        <f aca="true" t="shared" si="1" ref="O5:O36">(N5/O$91)</f>
        <v>315.0843663599349</v>
      </c>
      <c r="P5" s="6"/>
    </row>
    <row r="6" spans="1:16" ht="15">
      <c r="A6" s="12"/>
      <c r="B6" s="44">
        <v>511</v>
      </c>
      <c r="C6" s="20" t="s">
        <v>20</v>
      </c>
      <c r="D6" s="46">
        <v>760776</v>
      </c>
      <c r="E6" s="46">
        <v>0</v>
      </c>
      <c r="F6" s="46">
        <v>0</v>
      </c>
      <c r="G6" s="46">
        <v>1332333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2093109</v>
      </c>
      <c r="O6" s="47">
        <f t="shared" si="1"/>
        <v>12.663175853494746</v>
      </c>
      <c r="P6" s="9"/>
    </row>
    <row r="7" spans="1:16" ht="15">
      <c r="A7" s="12"/>
      <c r="B7" s="44">
        <v>512</v>
      </c>
      <c r="C7" s="20" t="s">
        <v>21</v>
      </c>
      <c r="D7" s="46">
        <v>5114200</v>
      </c>
      <c r="E7" s="46">
        <v>0</v>
      </c>
      <c r="F7" s="46">
        <v>0</v>
      </c>
      <c r="G7" s="46">
        <v>4503444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9617644</v>
      </c>
      <c r="O7" s="47">
        <f t="shared" si="1"/>
        <v>58.18613233630385</v>
      </c>
      <c r="P7" s="9"/>
    </row>
    <row r="8" spans="1:16" ht="15">
      <c r="A8" s="12"/>
      <c r="B8" s="44">
        <v>513</v>
      </c>
      <c r="C8" s="20" t="s">
        <v>22</v>
      </c>
      <c r="D8" s="46">
        <v>1005331</v>
      </c>
      <c r="E8" s="46">
        <v>34057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1039388</v>
      </c>
      <c r="O8" s="47">
        <f t="shared" si="1"/>
        <v>6.288231059162326</v>
      </c>
      <c r="P8" s="9"/>
    </row>
    <row r="9" spans="1:16" ht="15">
      <c r="A9" s="12"/>
      <c r="B9" s="44">
        <v>514</v>
      </c>
      <c r="C9" s="20" t="s">
        <v>23</v>
      </c>
      <c r="D9" s="46">
        <v>1115267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1115267</v>
      </c>
      <c r="O9" s="47">
        <f t="shared" si="1"/>
        <v>6.747294166046548</v>
      </c>
      <c r="P9" s="9"/>
    </row>
    <row r="10" spans="1:16" ht="15">
      <c r="A10" s="12"/>
      <c r="B10" s="44">
        <v>515</v>
      </c>
      <c r="C10" s="20" t="s">
        <v>24</v>
      </c>
      <c r="D10" s="46">
        <v>2922316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2922316</v>
      </c>
      <c r="O10" s="47">
        <f t="shared" si="1"/>
        <v>17.679825277843317</v>
      </c>
      <c r="P10" s="9"/>
    </row>
    <row r="11" spans="1:16" ht="15">
      <c r="A11" s="12"/>
      <c r="B11" s="44">
        <v>517</v>
      </c>
      <c r="C11" s="20" t="s">
        <v>26</v>
      </c>
      <c r="D11" s="46">
        <v>1636719</v>
      </c>
      <c r="E11" s="46">
        <v>11244</v>
      </c>
      <c r="F11" s="46">
        <v>8659377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10307340</v>
      </c>
      <c r="O11" s="47">
        <f t="shared" si="1"/>
        <v>62.35874911519684</v>
      </c>
      <c r="P11" s="9"/>
    </row>
    <row r="12" spans="1:16" ht="15">
      <c r="A12" s="12"/>
      <c r="B12" s="44">
        <v>519</v>
      </c>
      <c r="C12" s="20" t="s">
        <v>27</v>
      </c>
      <c r="D12" s="46">
        <v>21447711</v>
      </c>
      <c r="E12" s="46">
        <v>3503033</v>
      </c>
      <c r="F12" s="46">
        <v>0</v>
      </c>
      <c r="G12" s="46">
        <v>34802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24985546</v>
      </c>
      <c r="O12" s="47">
        <f t="shared" si="1"/>
        <v>151.1609585518873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56679746</v>
      </c>
      <c r="E13" s="31">
        <f t="shared" si="3"/>
        <v>35174711</v>
      </c>
      <c r="F13" s="31">
        <f t="shared" si="3"/>
        <v>0</v>
      </c>
      <c r="G13" s="31">
        <f t="shared" si="3"/>
        <v>1261183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93115640</v>
      </c>
      <c r="O13" s="43">
        <f t="shared" si="1"/>
        <v>563.3436787241894</v>
      </c>
      <c r="P13" s="10"/>
    </row>
    <row r="14" spans="1:16" ht="15">
      <c r="A14" s="12"/>
      <c r="B14" s="44">
        <v>521</v>
      </c>
      <c r="C14" s="20" t="s">
        <v>29</v>
      </c>
      <c r="D14" s="46">
        <v>46588006</v>
      </c>
      <c r="E14" s="46">
        <v>3150176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49738182</v>
      </c>
      <c r="O14" s="47">
        <f t="shared" si="1"/>
        <v>300.91282646968074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22206454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22206454</v>
      </c>
      <c r="O15" s="47">
        <f t="shared" si="1"/>
        <v>134.34762933251054</v>
      </c>
      <c r="P15" s="9"/>
    </row>
    <row r="16" spans="1:16" ht="15">
      <c r="A16" s="12"/>
      <c r="B16" s="44">
        <v>523</v>
      </c>
      <c r="C16" s="20" t="s">
        <v>31</v>
      </c>
      <c r="D16" s="46">
        <v>938303</v>
      </c>
      <c r="E16" s="46">
        <v>0</v>
      </c>
      <c r="F16" s="46">
        <v>0</v>
      </c>
      <c r="G16" s="46">
        <v>395696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1333999</v>
      </c>
      <c r="O16" s="47">
        <f t="shared" si="1"/>
        <v>8.070608805077107</v>
      </c>
      <c r="P16" s="9"/>
    </row>
    <row r="17" spans="1:16" ht="15">
      <c r="A17" s="12"/>
      <c r="B17" s="44">
        <v>524</v>
      </c>
      <c r="C17" s="20" t="s">
        <v>32</v>
      </c>
      <c r="D17" s="46">
        <v>414948</v>
      </c>
      <c r="E17" s="46">
        <v>8868067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9283015</v>
      </c>
      <c r="O17" s="47">
        <f t="shared" si="1"/>
        <v>56.16164824461102</v>
      </c>
      <c r="P17" s="9"/>
    </row>
    <row r="18" spans="1:16" ht="15">
      <c r="A18" s="12"/>
      <c r="B18" s="44">
        <v>525</v>
      </c>
      <c r="C18" s="20" t="s">
        <v>33</v>
      </c>
      <c r="D18" s="46">
        <v>1344032</v>
      </c>
      <c r="E18" s="46">
        <v>820927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2164959</v>
      </c>
      <c r="O18" s="47">
        <f t="shared" si="1"/>
        <v>13.097863767537252</v>
      </c>
      <c r="P18" s="9"/>
    </row>
    <row r="19" spans="1:16" ht="15">
      <c r="A19" s="12"/>
      <c r="B19" s="44">
        <v>526</v>
      </c>
      <c r="C19" s="20" t="s">
        <v>34</v>
      </c>
      <c r="D19" s="46">
        <v>7130481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7130481</v>
      </c>
      <c r="O19" s="47">
        <f t="shared" si="1"/>
        <v>43.13895493402545</v>
      </c>
      <c r="P19" s="9"/>
    </row>
    <row r="20" spans="1:16" ht="15">
      <c r="A20" s="12"/>
      <c r="B20" s="44">
        <v>527</v>
      </c>
      <c r="C20" s="20" t="s">
        <v>35</v>
      </c>
      <c r="D20" s="46">
        <v>263976</v>
      </c>
      <c r="E20" s="46">
        <v>9087</v>
      </c>
      <c r="F20" s="46">
        <v>0</v>
      </c>
      <c r="G20" s="46">
        <v>865487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1138550</v>
      </c>
      <c r="O20" s="47">
        <f t="shared" si="1"/>
        <v>6.888154829966544</v>
      </c>
      <c r="P20" s="9"/>
    </row>
    <row r="21" spans="1:16" ht="15">
      <c r="A21" s="12"/>
      <c r="B21" s="44">
        <v>529</v>
      </c>
      <c r="C21" s="20" t="s">
        <v>36</v>
      </c>
      <c r="D21" s="46">
        <v>0</v>
      </c>
      <c r="E21" s="46">
        <v>120000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120000</v>
      </c>
      <c r="O21" s="47">
        <f t="shared" si="1"/>
        <v>0.7259923407808048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SUM(D23:D26)</f>
        <v>1463767</v>
      </c>
      <c r="E22" s="31">
        <f t="shared" si="5"/>
        <v>11925</v>
      </c>
      <c r="F22" s="31">
        <f t="shared" si="5"/>
        <v>19045</v>
      </c>
      <c r="G22" s="31">
        <f t="shared" si="5"/>
        <v>2651409</v>
      </c>
      <c r="H22" s="31">
        <f t="shared" si="5"/>
        <v>0</v>
      </c>
      <c r="I22" s="31">
        <f t="shared" si="5"/>
        <v>35448638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39594784</v>
      </c>
      <c r="O22" s="43">
        <f t="shared" si="1"/>
        <v>239.5459159905863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13487693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13487693</v>
      </c>
      <c r="O23" s="47">
        <f t="shared" si="1"/>
        <v>81.59968177335729</v>
      </c>
      <c r="P23" s="9"/>
    </row>
    <row r="24" spans="1:16" ht="15">
      <c r="A24" s="12"/>
      <c r="B24" s="44">
        <v>535</v>
      </c>
      <c r="C24" s="20" t="s">
        <v>122</v>
      </c>
      <c r="D24" s="46">
        <v>0</v>
      </c>
      <c r="E24" s="46">
        <v>0</v>
      </c>
      <c r="F24" s="46">
        <v>0</v>
      </c>
      <c r="G24" s="46">
        <v>111278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111278</v>
      </c>
      <c r="O24" s="47">
        <f t="shared" si="1"/>
        <v>0.6732247974783866</v>
      </c>
      <c r="P24" s="9"/>
    </row>
    <row r="25" spans="1:16" ht="15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19045</v>
      </c>
      <c r="G25" s="46">
        <v>0</v>
      </c>
      <c r="H25" s="46">
        <v>0</v>
      </c>
      <c r="I25" s="46">
        <v>21960945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21979990</v>
      </c>
      <c r="O25" s="47">
        <f t="shared" si="1"/>
        <v>132.977536586989</v>
      </c>
      <c r="P25" s="9"/>
    </row>
    <row r="26" spans="1:16" ht="15">
      <c r="A26" s="12"/>
      <c r="B26" s="44">
        <v>537</v>
      </c>
      <c r="C26" s="20" t="s">
        <v>40</v>
      </c>
      <c r="D26" s="46">
        <v>1463767</v>
      </c>
      <c r="E26" s="46">
        <v>11925</v>
      </c>
      <c r="F26" s="46">
        <v>0</v>
      </c>
      <c r="G26" s="46">
        <v>2540131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4015823</v>
      </c>
      <c r="O26" s="47">
        <f t="shared" si="1"/>
        <v>24.295472832761615</v>
      </c>
      <c r="P26" s="9"/>
    </row>
    <row r="27" spans="1:16" ht="15.75">
      <c r="A27" s="28" t="s">
        <v>41</v>
      </c>
      <c r="B27" s="29"/>
      <c r="C27" s="30"/>
      <c r="D27" s="31">
        <f aca="true" t="shared" si="6" ref="D27:M27">SUM(D28:D29)</f>
        <v>2035499</v>
      </c>
      <c r="E27" s="31">
        <f t="shared" si="6"/>
        <v>38716142</v>
      </c>
      <c r="F27" s="31">
        <f t="shared" si="6"/>
        <v>0</v>
      </c>
      <c r="G27" s="31">
        <f t="shared" si="6"/>
        <v>8228222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5">SUM(D27:M27)</f>
        <v>48979863</v>
      </c>
      <c r="O27" s="43">
        <f t="shared" si="1"/>
        <v>296.32504492077607</v>
      </c>
      <c r="P27" s="10"/>
    </row>
    <row r="28" spans="1:16" ht="15">
      <c r="A28" s="12"/>
      <c r="B28" s="44">
        <v>541</v>
      </c>
      <c r="C28" s="20" t="s">
        <v>42</v>
      </c>
      <c r="D28" s="46">
        <v>2035499</v>
      </c>
      <c r="E28" s="46">
        <v>38716142</v>
      </c>
      <c r="F28" s="46">
        <v>0</v>
      </c>
      <c r="G28" s="46">
        <v>7406082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48157723</v>
      </c>
      <c r="O28" s="47">
        <f t="shared" si="1"/>
        <v>291.35115039536333</v>
      </c>
      <c r="P28" s="9"/>
    </row>
    <row r="29" spans="1:16" ht="15">
      <c r="A29" s="12"/>
      <c r="B29" s="44">
        <v>544</v>
      </c>
      <c r="C29" s="20" t="s">
        <v>43</v>
      </c>
      <c r="D29" s="46">
        <v>0</v>
      </c>
      <c r="E29" s="46">
        <v>0</v>
      </c>
      <c r="F29" s="46">
        <v>0</v>
      </c>
      <c r="G29" s="46">
        <v>822140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822140</v>
      </c>
      <c r="O29" s="47">
        <f t="shared" si="1"/>
        <v>4.973894525412757</v>
      </c>
      <c r="P29" s="9"/>
    </row>
    <row r="30" spans="1:16" ht="15.75">
      <c r="A30" s="28" t="s">
        <v>44</v>
      </c>
      <c r="B30" s="29"/>
      <c r="C30" s="30"/>
      <c r="D30" s="31">
        <f aca="true" t="shared" si="8" ref="D30:M30">SUM(D31:D33)</f>
        <v>3373784</v>
      </c>
      <c r="E30" s="31">
        <f t="shared" si="8"/>
        <v>4437595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78439</v>
      </c>
      <c r="N30" s="31">
        <f t="shared" si="7"/>
        <v>7889818</v>
      </c>
      <c r="O30" s="43">
        <f t="shared" si="1"/>
        <v>47.732895317954394</v>
      </c>
      <c r="P30" s="10"/>
    </row>
    <row r="31" spans="1:16" ht="15">
      <c r="A31" s="13"/>
      <c r="B31" s="45">
        <v>552</v>
      </c>
      <c r="C31" s="21" t="s">
        <v>45</v>
      </c>
      <c r="D31" s="46">
        <v>553100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25200</v>
      </c>
      <c r="N31" s="46">
        <f t="shared" si="7"/>
        <v>578300</v>
      </c>
      <c r="O31" s="47">
        <f t="shared" si="1"/>
        <v>3.4986780889461615</v>
      </c>
      <c r="P31" s="9"/>
    </row>
    <row r="32" spans="1:16" ht="15">
      <c r="A32" s="13"/>
      <c r="B32" s="45">
        <v>553</v>
      </c>
      <c r="C32" s="21" t="s">
        <v>46</v>
      </c>
      <c r="D32" s="46">
        <v>184475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184475</v>
      </c>
      <c r="O32" s="47">
        <f t="shared" si="1"/>
        <v>1.116061975546158</v>
      </c>
      <c r="P32" s="9"/>
    </row>
    <row r="33" spans="1:16" ht="15">
      <c r="A33" s="13"/>
      <c r="B33" s="45">
        <v>554</v>
      </c>
      <c r="C33" s="21" t="s">
        <v>47</v>
      </c>
      <c r="D33" s="46">
        <v>2636209</v>
      </c>
      <c r="E33" s="46">
        <v>4437595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53239</v>
      </c>
      <c r="N33" s="46">
        <f t="shared" si="7"/>
        <v>7127043</v>
      </c>
      <c r="O33" s="47">
        <f t="shared" si="1"/>
        <v>43.11815525346208</v>
      </c>
      <c r="P33" s="9"/>
    </row>
    <row r="34" spans="1:16" ht="15.75">
      <c r="A34" s="28" t="s">
        <v>48</v>
      </c>
      <c r="B34" s="29"/>
      <c r="C34" s="30"/>
      <c r="D34" s="31">
        <f>SUM(D35:D40)</f>
        <v>7909291</v>
      </c>
      <c r="E34" s="31">
        <f aca="true" t="shared" si="9" ref="E34:M34">SUM(E35:E40)</f>
        <v>8860371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16769662</v>
      </c>
      <c r="O34" s="43">
        <f t="shared" si="1"/>
        <v>101.45538474569094</v>
      </c>
      <c r="P34" s="10"/>
    </row>
    <row r="35" spans="1:16" ht="15">
      <c r="A35" s="12"/>
      <c r="B35" s="44">
        <v>561</v>
      </c>
      <c r="C35" s="20" t="s">
        <v>49</v>
      </c>
      <c r="D35" s="46">
        <v>2464340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2464340</v>
      </c>
      <c r="O35" s="47">
        <f t="shared" si="1"/>
        <v>14.90909970899807</v>
      </c>
      <c r="P35" s="9"/>
    </row>
    <row r="36" spans="1:16" ht="15">
      <c r="A36" s="12"/>
      <c r="B36" s="44">
        <v>562</v>
      </c>
      <c r="C36" s="20" t="s">
        <v>50</v>
      </c>
      <c r="D36" s="46">
        <v>2700862</v>
      </c>
      <c r="E36" s="46">
        <v>371929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5">SUM(D36:M36)</f>
        <v>3072791</v>
      </c>
      <c r="O36" s="47">
        <f t="shared" si="1"/>
        <v>18.59018942350158</v>
      </c>
      <c r="P36" s="9"/>
    </row>
    <row r="37" spans="1:16" ht="15">
      <c r="A37" s="12"/>
      <c r="B37" s="44">
        <v>563</v>
      </c>
      <c r="C37" s="20" t="s">
        <v>51</v>
      </c>
      <c r="D37" s="46">
        <v>0</v>
      </c>
      <c r="E37" s="46">
        <v>4325056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4325056</v>
      </c>
      <c r="O37" s="47">
        <f aca="true" t="shared" si="11" ref="O37:O68">(N37/O$91)</f>
        <v>26.166312745400536</v>
      </c>
      <c r="P37" s="9"/>
    </row>
    <row r="38" spans="1:16" ht="15">
      <c r="A38" s="12"/>
      <c r="B38" s="44">
        <v>564</v>
      </c>
      <c r="C38" s="20" t="s">
        <v>52</v>
      </c>
      <c r="D38" s="46">
        <v>2463226</v>
      </c>
      <c r="E38" s="46">
        <v>4163386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6626612</v>
      </c>
      <c r="O38" s="47">
        <f t="shared" si="11"/>
        <v>40.09057964438475</v>
      </c>
      <c r="P38" s="9"/>
    </row>
    <row r="39" spans="1:16" ht="15">
      <c r="A39" s="12"/>
      <c r="B39" s="44">
        <v>565</v>
      </c>
      <c r="C39" s="20" t="s">
        <v>116</v>
      </c>
      <c r="D39" s="46">
        <v>29984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29984</v>
      </c>
      <c r="O39" s="47">
        <f t="shared" si="11"/>
        <v>0.18140128621643042</v>
      </c>
      <c r="P39" s="9"/>
    </row>
    <row r="40" spans="1:16" ht="15">
      <c r="A40" s="12"/>
      <c r="B40" s="44">
        <v>569</v>
      </c>
      <c r="C40" s="20" t="s">
        <v>53</v>
      </c>
      <c r="D40" s="46">
        <v>250879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250879</v>
      </c>
      <c r="O40" s="47">
        <f t="shared" si="11"/>
        <v>1.5178019371895626</v>
      </c>
      <c r="P40" s="9"/>
    </row>
    <row r="41" spans="1:16" ht="15.75">
      <c r="A41" s="28" t="s">
        <v>54</v>
      </c>
      <c r="B41" s="29"/>
      <c r="C41" s="30"/>
      <c r="D41" s="31">
        <f aca="true" t="shared" si="12" ref="D41:M41">SUM(D42:D45)</f>
        <v>24117177</v>
      </c>
      <c r="E41" s="31">
        <f t="shared" si="12"/>
        <v>3429866</v>
      </c>
      <c r="F41" s="31">
        <f t="shared" si="12"/>
        <v>0</v>
      </c>
      <c r="G41" s="31">
        <f t="shared" si="12"/>
        <v>8872729</v>
      </c>
      <c r="H41" s="31">
        <f t="shared" si="12"/>
        <v>0</v>
      </c>
      <c r="I41" s="31">
        <f t="shared" si="12"/>
        <v>3218641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39638413</v>
      </c>
      <c r="O41" s="43">
        <f t="shared" si="11"/>
        <v>239.80986865588568</v>
      </c>
      <c r="P41" s="9"/>
    </row>
    <row r="42" spans="1:16" ht="15">
      <c r="A42" s="12"/>
      <c r="B42" s="44">
        <v>571</v>
      </c>
      <c r="C42" s="20" t="s">
        <v>55</v>
      </c>
      <c r="D42" s="46">
        <v>4468729</v>
      </c>
      <c r="E42" s="46">
        <v>0</v>
      </c>
      <c r="F42" s="46">
        <v>0</v>
      </c>
      <c r="G42" s="46">
        <v>1067405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5536134</v>
      </c>
      <c r="O42" s="47">
        <f t="shared" si="11"/>
        <v>33.493257346134996</v>
      </c>
      <c r="P42" s="9"/>
    </row>
    <row r="43" spans="1:16" ht="15">
      <c r="A43" s="12"/>
      <c r="B43" s="44">
        <v>572</v>
      </c>
      <c r="C43" s="20" t="s">
        <v>56</v>
      </c>
      <c r="D43" s="46">
        <v>19648448</v>
      </c>
      <c r="E43" s="46">
        <v>3329866</v>
      </c>
      <c r="F43" s="46">
        <v>0</v>
      </c>
      <c r="G43" s="46">
        <v>4820452</v>
      </c>
      <c r="H43" s="46">
        <v>0</v>
      </c>
      <c r="I43" s="46">
        <v>1955749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29754515</v>
      </c>
      <c r="O43" s="47">
        <f t="shared" si="11"/>
        <v>180.01291661372971</v>
      </c>
      <c r="P43" s="9"/>
    </row>
    <row r="44" spans="1:16" ht="15">
      <c r="A44" s="12"/>
      <c r="B44" s="44">
        <v>573</v>
      </c>
      <c r="C44" s="20" t="s">
        <v>57</v>
      </c>
      <c r="D44" s="46">
        <v>0</v>
      </c>
      <c r="E44" s="46">
        <v>100000</v>
      </c>
      <c r="F44" s="46">
        <v>0</v>
      </c>
      <c r="G44" s="46">
        <v>2984872</v>
      </c>
      <c r="H44" s="46">
        <v>0</v>
      </c>
      <c r="I44" s="46">
        <v>89999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3174871</v>
      </c>
      <c r="O44" s="47">
        <f t="shared" si="11"/>
        <v>19.20776690805912</v>
      </c>
      <c r="P44" s="9"/>
    </row>
    <row r="45" spans="1:16" ht="15">
      <c r="A45" s="12"/>
      <c r="B45" s="44">
        <v>575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1172893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1172893</v>
      </c>
      <c r="O45" s="47">
        <f t="shared" si="11"/>
        <v>7.095927787961837</v>
      </c>
      <c r="P45" s="9"/>
    </row>
    <row r="46" spans="1:16" ht="15.75">
      <c r="A46" s="28" t="s">
        <v>91</v>
      </c>
      <c r="B46" s="29"/>
      <c r="C46" s="30"/>
      <c r="D46" s="31">
        <f aca="true" t="shared" si="13" ref="D46:M46">SUM(D47:D48)</f>
        <v>6430967</v>
      </c>
      <c r="E46" s="31">
        <f t="shared" si="13"/>
        <v>9737232</v>
      </c>
      <c r="F46" s="31">
        <f t="shared" si="13"/>
        <v>16445</v>
      </c>
      <c r="G46" s="31">
        <f t="shared" si="13"/>
        <v>434197</v>
      </c>
      <c r="H46" s="31">
        <f t="shared" si="13"/>
        <v>0</v>
      </c>
      <c r="I46" s="31">
        <f t="shared" si="13"/>
        <v>10000</v>
      </c>
      <c r="J46" s="31">
        <f t="shared" si="13"/>
        <v>16653488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33282329</v>
      </c>
      <c r="O46" s="43">
        <f t="shared" si="11"/>
        <v>201.3559661445572</v>
      </c>
      <c r="P46" s="9"/>
    </row>
    <row r="47" spans="1:16" ht="15">
      <c r="A47" s="12"/>
      <c r="B47" s="44">
        <v>581</v>
      </c>
      <c r="C47" s="20" t="s">
        <v>59</v>
      </c>
      <c r="D47" s="46">
        <v>6430967</v>
      </c>
      <c r="E47" s="46">
        <v>9737232</v>
      </c>
      <c r="F47" s="46">
        <v>0</v>
      </c>
      <c r="G47" s="46">
        <v>434197</v>
      </c>
      <c r="H47" s="46">
        <v>0</v>
      </c>
      <c r="I47" s="46">
        <v>10000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16612396</v>
      </c>
      <c r="O47" s="47">
        <f t="shared" si="11"/>
        <v>100.50393548348065</v>
      </c>
      <c r="P47" s="9"/>
    </row>
    <row r="48" spans="1:16" ht="15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16445</v>
      </c>
      <c r="G48" s="46">
        <v>0</v>
      </c>
      <c r="H48" s="46">
        <v>0</v>
      </c>
      <c r="I48" s="46">
        <v>0</v>
      </c>
      <c r="J48" s="46">
        <v>16653488</v>
      </c>
      <c r="K48" s="46">
        <v>0</v>
      </c>
      <c r="L48" s="46">
        <v>0</v>
      </c>
      <c r="M48" s="46">
        <v>0</v>
      </c>
      <c r="N48" s="46">
        <f aca="true" t="shared" si="14" ref="N48:N67">SUM(D48:M48)</f>
        <v>16669933</v>
      </c>
      <c r="O48" s="47">
        <f t="shared" si="11"/>
        <v>100.85203066107653</v>
      </c>
      <c r="P48" s="9"/>
    </row>
    <row r="49" spans="1:16" ht="15.75">
      <c r="A49" s="28" t="s">
        <v>61</v>
      </c>
      <c r="B49" s="29"/>
      <c r="C49" s="30"/>
      <c r="D49" s="31">
        <f aca="true" t="shared" si="15" ref="D49:M49">SUM(D50:D88)</f>
        <v>5905937</v>
      </c>
      <c r="E49" s="31">
        <f t="shared" si="15"/>
        <v>1517211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7423148</v>
      </c>
      <c r="O49" s="43">
        <f t="shared" si="11"/>
        <v>44.909571604019575</v>
      </c>
      <c r="P49" s="9"/>
    </row>
    <row r="50" spans="1:16" ht="15">
      <c r="A50" s="12"/>
      <c r="B50" s="44">
        <v>601</v>
      </c>
      <c r="C50" s="20" t="s">
        <v>62</v>
      </c>
      <c r="D50" s="46">
        <v>0</v>
      </c>
      <c r="E50" s="46">
        <v>80616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80616</v>
      </c>
      <c r="O50" s="47">
        <f t="shared" si="11"/>
        <v>0.48772165453654465</v>
      </c>
      <c r="P50" s="9"/>
    </row>
    <row r="51" spans="1:16" ht="15">
      <c r="A51" s="12"/>
      <c r="B51" s="44">
        <v>604</v>
      </c>
      <c r="C51" s="20" t="s">
        <v>65</v>
      </c>
      <c r="D51" s="46">
        <v>387786</v>
      </c>
      <c r="E51" s="46">
        <v>947792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1335578</v>
      </c>
      <c r="O51" s="47">
        <f t="shared" si="11"/>
        <v>8.080161654294548</v>
      </c>
      <c r="P51" s="9"/>
    </row>
    <row r="52" spans="1:16" ht="15">
      <c r="A52" s="12"/>
      <c r="B52" s="44">
        <v>608</v>
      </c>
      <c r="C52" s="20" t="s">
        <v>66</v>
      </c>
      <c r="D52" s="46">
        <v>59886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59886</v>
      </c>
      <c r="O52" s="47">
        <f t="shared" si="11"/>
        <v>0.36230647766666063</v>
      </c>
      <c r="P52" s="9"/>
    </row>
    <row r="53" spans="1:16" ht="15">
      <c r="A53" s="12"/>
      <c r="B53" s="44">
        <v>611</v>
      </c>
      <c r="C53" s="20" t="s">
        <v>67</v>
      </c>
      <c r="D53" s="46">
        <v>5297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5297</v>
      </c>
      <c r="O53" s="47">
        <f t="shared" si="11"/>
        <v>0.03204651190929936</v>
      </c>
      <c r="P53" s="9"/>
    </row>
    <row r="54" spans="1:16" ht="15">
      <c r="A54" s="12"/>
      <c r="B54" s="44">
        <v>612</v>
      </c>
      <c r="C54" s="20" t="s">
        <v>107</v>
      </c>
      <c r="D54" s="46">
        <v>25858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25858</v>
      </c>
      <c r="O54" s="47">
        <f t="shared" si="11"/>
        <v>0.1564392495659171</v>
      </c>
      <c r="P54" s="9"/>
    </row>
    <row r="55" spans="1:16" ht="15">
      <c r="A55" s="12"/>
      <c r="B55" s="44">
        <v>613</v>
      </c>
      <c r="C55" s="20" t="s">
        <v>108</v>
      </c>
      <c r="D55" s="46">
        <v>4684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4684</v>
      </c>
      <c r="O55" s="47">
        <f t="shared" si="11"/>
        <v>0.02833790103514408</v>
      </c>
      <c r="P55" s="9"/>
    </row>
    <row r="56" spans="1:16" ht="15">
      <c r="A56" s="12"/>
      <c r="B56" s="44">
        <v>614</v>
      </c>
      <c r="C56" s="20" t="s">
        <v>68</v>
      </c>
      <c r="D56" s="46">
        <v>440452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440452</v>
      </c>
      <c r="O56" s="47">
        <f t="shared" si="11"/>
        <v>2.6647064873465585</v>
      </c>
      <c r="P56" s="9"/>
    </row>
    <row r="57" spans="1:16" ht="15">
      <c r="A57" s="12"/>
      <c r="B57" s="44">
        <v>615</v>
      </c>
      <c r="C57" s="20" t="s">
        <v>69</v>
      </c>
      <c r="D57" s="46">
        <v>1500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1500</v>
      </c>
      <c r="O57" s="47">
        <f t="shared" si="11"/>
        <v>0.009074904259760059</v>
      </c>
      <c r="P57" s="9"/>
    </row>
    <row r="58" spans="1:16" ht="15">
      <c r="A58" s="12"/>
      <c r="B58" s="44">
        <v>622</v>
      </c>
      <c r="C58" s="20" t="s">
        <v>123</v>
      </c>
      <c r="D58" s="46">
        <v>57826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57826</v>
      </c>
      <c r="O58" s="47">
        <f t="shared" si="11"/>
        <v>0.34984360914992346</v>
      </c>
      <c r="P58" s="9"/>
    </row>
    <row r="59" spans="1:16" ht="15">
      <c r="A59" s="12"/>
      <c r="B59" s="44">
        <v>629</v>
      </c>
      <c r="C59" s="20" t="s">
        <v>72</v>
      </c>
      <c r="D59" s="46">
        <v>38166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38166</v>
      </c>
      <c r="O59" s="47">
        <f t="shared" si="11"/>
        <v>0.23090186398533497</v>
      </c>
      <c r="P59" s="9"/>
    </row>
    <row r="60" spans="1:16" ht="15">
      <c r="A60" s="12"/>
      <c r="B60" s="44">
        <v>631</v>
      </c>
      <c r="C60" s="20" t="s">
        <v>70</v>
      </c>
      <c r="D60" s="46">
        <v>4113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4113</v>
      </c>
      <c r="O60" s="47">
        <f t="shared" si="11"/>
        <v>0.024883387480262083</v>
      </c>
      <c r="P60" s="9"/>
    </row>
    <row r="61" spans="1:16" ht="15">
      <c r="A61" s="12"/>
      <c r="B61" s="44">
        <v>634</v>
      </c>
      <c r="C61" s="20" t="s">
        <v>71</v>
      </c>
      <c r="D61" s="46">
        <v>365573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365573</v>
      </c>
      <c r="O61" s="47">
        <f t="shared" si="11"/>
        <v>2.2116933166355093</v>
      </c>
      <c r="P61" s="9"/>
    </row>
    <row r="62" spans="1:16" ht="15">
      <c r="A62" s="12"/>
      <c r="B62" s="44">
        <v>649</v>
      </c>
      <c r="C62" s="20" t="s">
        <v>73</v>
      </c>
      <c r="D62" s="46">
        <v>18344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18344</v>
      </c>
      <c r="O62" s="47">
        <f t="shared" si="11"/>
        <v>0.11098002916069236</v>
      </c>
      <c r="P62" s="9"/>
    </row>
    <row r="63" spans="1:16" ht="15">
      <c r="A63" s="12"/>
      <c r="B63" s="44">
        <v>651</v>
      </c>
      <c r="C63" s="20" t="s">
        <v>74</v>
      </c>
      <c r="D63" s="46">
        <v>6849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6849</v>
      </c>
      <c r="O63" s="47">
        <f t="shared" si="11"/>
        <v>0.04143601285006443</v>
      </c>
      <c r="P63" s="9"/>
    </row>
    <row r="64" spans="1:16" ht="15">
      <c r="A64" s="12"/>
      <c r="B64" s="44">
        <v>654</v>
      </c>
      <c r="C64" s="20" t="s">
        <v>75</v>
      </c>
      <c r="D64" s="46">
        <v>473803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473803</v>
      </c>
      <c r="O64" s="47">
        <f t="shared" si="11"/>
        <v>2.8664779086580636</v>
      </c>
      <c r="P64" s="9"/>
    </row>
    <row r="65" spans="1:16" ht="15">
      <c r="A65" s="12"/>
      <c r="B65" s="44">
        <v>669</v>
      </c>
      <c r="C65" s="20" t="s">
        <v>76</v>
      </c>
      <c r="D65" s="46">
        <v>32067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32067</v>
      </c>
      <c r="O65" s="47">
        <f t="shared" si="11"/>
        <v>0.19400330326515056</v>
      </c>
      <c r="P65" s="9"/>
    </row>
    <row r="66" spans="1:16" ht="15">
      <c r="A66" s="12"/>
      <c r="B66" s="44">
        <v>671</v>
      </c>
      <c r="C66" s="20" t="s">
        <v>77</v>
      </c>
      <c r="D66" s="46">
        <v>3378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3378</v>
      </c>
      <c r="O66" s="47">
        <f t="shared" si="11"/>
        <v>0.020436684392979652</v>
      </c>
      <c r="P66" s="9"/>
    </row>
    <row r="67" spans="1:16" ht="15">
      <c r="A67" s="12"/>
      <c r="B67" s="44">
        <v>672</v>
      </c>
      <c r="C67" s="20" t="s">
        <v>109</v>
      </c>
      <c r="D67" s="46">
        <v>9902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9902</v>
      </c>
      <c r="O67" s="47">
        <f t="shared" si="11"/>
        <v>0.05990646798676274</v>
      </c>
      <c r="P67" s="9"/>
    </row>
    <row r="68" spans="1:16" ht="15">
      <c r="A68" s="12"/>
      <c r="B68" s="44">
        <v>673</v>
      </c>
      <c r="C68" s="20" t="s">
        <v>110</v>
      </c>
      <c r="D68" s="46">
        <v>1096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6" ref="N68:N73">SUM(D68:M68)</f>
        <v>1096</v>
      </c>
      <c r="O68" s="47">
        <f t="shared" si="11"/>
        <v>0.006630730045798017</v>
      </c>
      <c r="P68" s="9"/>
    </row>
    <row r="69" spans="1:16" ht="15">
      <c r="A69" s="12"/>
      <c r="B69" s="44">
        <v>674</v>
      </c>
      <c r="C69" s="20" t="s">
        <v>78</v>
      </c>
      <c r="D69" s="46">
        <v>100505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100505</v>
      </c>
      <c r="O69" s="47">
        <f aca="true" t="shared" si="17" ref="O69:O89">(N69/O$91)</f>
        <v>0.6080488350847899</v>
      </c>
      <c r="P69" s="9"/>
    </row>
    <row r="70" spans="1:16" ht="15">
      <c r="A70" s="12"/>
      <c r="B70" s="44">
        <v>685</v>
      </c>
      <c r="C70" s="20" t="s">
        <v>79</v>
      </c>
      <c r="D70" s="46">
        <v>69524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69524</v>
      </c>
      <c r="O70" s="47">
        <f t="shared" si="17"/>
        <v>0.4206157625037056</v>
      </c>
      <c r="P70" s="9"/>
    </row>
    <row r="71" spans="1:16" ht="15">
      <c r="A71" s="12"/>
      <c r="B71" s="44">
        <v>689</v>
      </c>
      <c r="C71" s="20" t="s">
        <v>80</v>
      </c>
      <c r="D71" s="46">
        <v>17747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17747</v>
      </c>
      <c r="O71" s="47">
        <f t="shared" si="17"/>
        <v>0.10736821726530785</v>
      </c>
      <c r="P71" s="9"/>
    </row>
    <row r="72" spans="1:16" ht="15">
      <c r="A72" s="12"/>
      <c r="B72" s="44">
        <v>691</v>
      </c>
      <c r="C72" s="20" t="s">
        <v>81</v>
      </c>
      <c r="D72" s="46">
        <v>480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480</v>
      </c>
      <c r="O72" s="47">
        <f t="shared" si="17"/>
        <v>0.002903969363123219</v>
      </c>
      <c r="P72" s="9"/>
    </row>
    <row r="73" spans="1:16" ht="15">
      <c r="A73" s="12"/>
      <c r="B73" s="44">
        <v>694</v>
      </c>
      <c r="C73" s="20" t="s">
        <v>82</v>
      </c>
      <c r="D73" s="46">
        <v>160662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160662</v>
      </c>
      <c r="O73" s="47">
        <f t="shared" si="17"/>
        <v>0.9719948454543804</v>
      </c>
      <c r="P73" s="9"/>
    </row>
    <row r="74" spans="1:16" ht="15">
      <c r="A74" s="12"/>
      <c r="B74" s="44">
        <v>709</v>
      </c>
      <c r="C74" s="20" t="s">
        <v>83</v>
      </c>
      <c r="D74" s="46">
        <v>16537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8" ref="N74:N88">SUM(D74:M74)</f>
        <v>16537</v>
      </c>
      <c r="O74" s="47">
        <f t="shared" si="17"/>
        <v>0.10004779449576807</v>
      </c>
      <c r="P74" s="9"/>
    </row>
    <row r="75" spans="1:16" ht="15">
      <c r="A75" s="12"/>
      <c r="B75" s="44">
        <v>712</v>
      </c>
      <c r="C75" s="20" t="s">
        <v>84</v>
      </c>
      <c r="D75" s="46">
        <v>1412312</v>
      </c>
      <c r="E75" s="46">
        <v>72992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1485304</v>
      </c>
      <c r="O75" s="47">
        <f t="shared" si="17"/>
        <v>8.985994397759104</v>
      </c>
      <c r="P75" s="9"/>
    </row>
    <row r="76" spans="1:16" ht="15">
      <c r="A76" s="12"/>
      <c r="B76" s="44">
        <v>714</v>
      </c>
      <c r="C76" s="20" t="s">
        <v>85</v>
      </c>
      <c r="D76" s="46">
        <v>0</v>
      </c>
      <c r="E76" s="46">
        <v>42700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42700</v>
      </c>
      <c r="O76" s="47">
        <f t="shared" si="17"/>
        <v>0.25833227459450303</v>
      </c>
      <c r="P76" s="9"/>
    </row>
    <row r="77" spans="1:16" ht="15">
      <c r="A77" s="12"/>
      <c r="B77" s="44">
        <v>715</v>
      </c>
      <c r="C77" s="20" t="s">
        <v>86</v>
      </c>
      <c r="D77" s="46">
        <v>0</v>
      </c>
      <c r="E77" s="46">
        <v>285150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285150</v>
      </c>
      <c r="O77" s="47">
        <f t="shared" si="17"/>
        <v>1.7251392997803874</v>
      </c>
      <c r="P77" s="9"/>
    </row>
    <row r="78" spans="1:16" ht="15">
      <c r="A78" s="12"/>
      <c r="B78" s="44">
        <v>719</v>
      </c>
      <c r="C78" s="20" t="s">
        <v>87</v>
      </c>
      <c r="D78" s="46">
        <v>0</v>
      </c>
      <c r="E78" s="46">
        <v>87961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87961</v>
      </c>
      <c r="O78" s="47">
        <f t="shared" si="17"/>
        <v>0.5321584357285031</v>
      </c>
      <c r="P78" s="9"/>
    </row>
    <row r="79" spans="1:16" ht="15">
      <c r="A79" s="12"/>
      <c r="B79" s="44">
        <v>721</v>
      </c>
      <c r="C79" s="20" t="s">
        <v>88</v>
      </c>
      <c r="D79" s="46">
        <v>20852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20852</v>
      </c>
      <c r="O79" s="47">
        <f t="shared" si="17"/>
        <v>0.12615326908301117</v>
      </c>
      <c r="P79" s="9"/>
    </row>
    <row r="80" spans="1:16" ht="15">
      <c r="A80" s="12"/>
      <c r="B80" s="44">
        <v>722</v>
      </c>
      <c r="C80" s="20" t="s">
        <v>111</v>
      </c>
      <c r="D80" s="46">
        <v>76764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76764</v>
      </c>
      <c r="O80" s="47">
        <f t="shared" si="17"/>
        <v>0.4644173003974808</v>
      </c>
      <c r="P80" s="9"/>
    </row>
    <row r="81" spans="1:16" ht="15">
      <c r="A81" s="12"/>
      <c r="B81" s="44">
        <v>723</v>
      </c>
      <c r="C81" s="20" t="s">
        <v>112</v>
      </c>
      <c r="D81" s="46">
        <v>4184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4184</v>
      </c>
      <c r="O81" s="47">
        <f t="shared" si="17"/>
        <v>0.025312932948557392</v>
      </c>
      <c r="P81" s="9"/>
    </row>
    <row r="82" spans="1:16" ht="15">
      <c r="A82" s="12"/>
      <c r="B82" s="44">
        <v>724</v>
      </c>
      <c r="C82" s="20" t="s">
        <v>89</v>
      </c>
      <c r="D82" s="46">
        <v>456449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456449</v>
      </c>
      <c r="O82" s="47">
        <f t="shared" si="17"/>
        <v>2.7614873163088127</v>
      </c>
      <c r="P82" s="9"/>
    </row>
    <row r="83" spans="1:16" ht="15">
      <c r="A83" s="12"/>
      <c r="B83" s="44">
        <v>739</v>
      </c>
      <c r="C83" s="20" t="s">
        <v>90</v>
      </c>
      <c r="D83" s="46">
        <v>107597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107597</v>
      </c>
      <c r="O83" s="47">
        <f t="shared" si="17"/>
        <v>0.6509549824249354</v>
      </c>
      <c r="P83" s="9"/>
    </row>
    <row r="84" spans="1:16" ht="15">
      <c r="A84" s="12"/>
      <c r="B84" s="44">
        <v>741</v>
      </c>
      <c r="C84" s="20" t="s">
        <v>92</v>
      </c>
      <c r="D84" s="46">
        <v>1240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1240</v>
      </c>
      <c r="O84" s="47">
        <f t="shared" si="17"/>
        <v>0.007501920854734983</v>
      </c>
      <c r="P84" s="9"/>
    </row>
    <row r="85" spans="1:16" ht="15">
      <c r="A85" s="12"/>
      <c r="B85" s="44">
        <v>744</v>
      </c>
      <c r="C85" s="20" t="s">
        <v>93</v>
      </c>
      <c r="D85" s="46">
        <v>183029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183029</v>
      </c>
      <c r="O85" s="47">
        <f t="shared" si="17"/>
        <v>1.1073137678397493</v>
      </c>
      <c r="P85" s="9"/>
    </row>
    <row r="86" spans="1:16" ht="15">
      <c r="A86" s="12"/>
      <c r="B86" s="44">
        <v>759</v>
      </c>
      <c r="C86" s="20" t="s">
        <v>94</v>
      </c>
      <c r="D86" s="46">
        <v>37552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37552</v>
      </c>
      <c r="O86" s="47">
        <f t="shared" si="17"/>
        <v>0.2271872031750065</v>
      </c>
      <c r="P86" s="9"/>
    </row>
    <row r="87" spans="1:16" ht="15">
      <c r="A87" s="12"/>
      <c r="B87" s="44">
        <v>764</v>
      </c>
      <c r="C87" s="20" t="s">
        <v>95</v>
      </c>
      <c r="D87" s="46">
        <v>652984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652984</v>
      </c>
      <c r="O87" s="47">
        <f t="shared" si="17"/>
        <v>3.950511522103442</v>
      </c>
      <c r="P87" s="9"/>
    </row>
    <row r="88" spans="1:16" ht="15.75" thickBot="1">
      <c r="A88" s="12"/>
      <c r="B88" s="44">
        <v>769</v>
      </c>
      <c r="C88" s="20" t="s">
        <v>96</v>
      </c>
      <c r="D88" s="46">
        <v>650939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650939</v>
      </c>
      <c r="O88" s="47">
        <f t="shared" si="17"/>
        <v>3.9381394026293024</v>
      </c>
      <c r="P88" s="9"/>
    </row>
    <row r="89" spans="1:119" ht="16.5" thickBot="1">
      <c r="A89" s="14" t="s">
        <v>10</v>
      </c>
      <c r="B89" s="23"/>
      <c r="C89" s="22"/>
      <c r="D89" s="15">
        <f aca="true" t="shared" si="19" ref="D89:M89">SUM(D5,D13,D22,D27,D30,D34,D41,D46,D49)</f>
        <v>141918488</v>
      </c>
      <c r="E89" s="15">
        <f t="shared" si="19"/>
        <v>105433387</v>
      </c>
      <c r="F89" s="15">
        <f t="shared" si="19"/>
        <v>8694867</v>
      </c>
      <c r="G89" s="15">
        <f t="shared" si="19"/>
        <v>27318319</v>
      </c>
      <c r="H89" s="15">
        <f t="shared" si="19"/>
        <v>0</v>
      </c>
      <c r="I89" s="15">
        <f t="shared" si="19"/>
        <v>38677279</v>
      </c>
      <c r="J89" s="15">
        <f t="shared" si="19"/>
        <v>16653488</v>
      </c>
      <c r="K89" s="15">
        <f t="shared" si="19"/>
        <v>0</v>
      </c>
      <c r="L89" s="15">
        <f t="shared" si="19"/>
        <v>0</v>
      </c>
      <c r="M89" s="15">
        <f t="shared" si="19"/>
        <v>78439</v>
      </c>
      <c r="N89" s="15">
        <f>SUM(D89:M89)</f>
        <v>338774267</v>
      </c>
      <c r="O89" s="37">
        <f t="shared" si="17"/>
        <v>2049.5626924635944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131</v>
      </c>
      <c r="M91" s="48"/>
      <c r="N91" s="48"/>
      <c r="O91" s="41">
        <v>165291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101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25630534</v>
      </c>
      <c r="E5" s="26">
        <f t="shared" si="0"/>
        <v>8730046</v>
      </c>
      <c r="F5" s="26">
        <f t="shared" si="0"/>
        <v>8586575</v>
      </c>
      <c r="G5" s="26">
        <f t="shared" si="0"/>
        <v>478912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43426067</v>
      </c>
      <c r="O5" s="32">
        <f aca="true" t="shared" si="1" ref="O5:O36">(N5/O$88)</f>
        <v>276.1102442808276</v>
      </c>
      <c r="P5" s="6"/>
    </row>
    <row r="6" spans="1:16" ht="15">
      <c r="A6" s="12"/>
      <c r="B6" s="44">
        <v>511</v>
      </c>
      <c r="C6" s="20" t="s">
        <v>20</v>
      </c>
      <c r="D6" s="46">
        <v>638380</v>
      </c>
      <c r="E6" s="46">
        <v>0</v>
      </c>
      <c r="F6" s="46">
        <v>0</v>
      </c>
      <c r="G6" s="46">
        <v>377667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1016047</v>
      </c>
      <c r="O6" s="47">
        <f t="shared" si="1"/>
        <v>6.460197866198706</v>
      </c>
      <c r="P6" s="9"/>
    </row>
    <row r="7" spans="1:16" ht="15">
      <c r="A7" s="12"/>
      <c r="B7" s="44">
        <v>512</v>
      </c>
      <c r="C7" s="20" t="s">
        <v>21</v>
      </c>
      <c r="D7" s="46">
        <v>4454993</v>
      </c>
      <c r="E7" s="46">
        <v>0</v>
      </c>
      <c r="F7" s="46">
        <v>0</v>
      </c>
      <c r="G7" s="46">
        <v>101245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4556238</v>
      </c>
      <c r="O7" s="47">
        <f t="shared" si="1"/>
        <v>28.969328195933315</v>
      </c>
      <c r="P7" s="9"/>
    </row>
    <row r="8" spans="1:16" ht="15">
      <c r="A8" s="12"/>
      <c r="B8" s="44">
        <v>513</v>
      </c>
      <c r="C8" s="20" t="s">
        <v>22</v>
      </c>
      <c r="D8" s="46">
        <v>774952</v>
      </c>
      <c r="E8" s="46">
        <v>261742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1036694</v>
      </c>
      <c r="O8" s="47">
        <f t="shared" si="1"/>
        <v>6.59147496789125</v>
      </c>
      <c r="P8" s="9"/>
    </row>
    <row r="9" spans="1:16" ht="15">
      <c r="A9" s="12"/>
      <c r="B9" s="44">
        <v>514</v>
      </c>
      <c r="C9" s="20" t="s">
        <v>23</v>
      </c>
      <c r="D9" s="46">
        <v>842699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842699</v>
      </c>
      <c r="O9" s="47">
        <f t="shared" si="1"/>
        <v>5.3580221009931455</v>
      </c>
      <c r="P9" s="9"/>
    </row>
    <row r="10" spans="1:16" ht="15">
      <c r="A10" s="12"/>
      <c r="B10" s="44">
        <v>515</v>
      </c>
      <c r="C10" s="20" t="s">
        <v>24</v>
      </c>
      <c r="D10" s="46">
        <v>2768008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2768008</v>
      </c>
      <c r="O10" s="47">
        <f t="shared" si="1"/>
        <v>17.599460827324865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8586575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8586575</v>
      </c>
      <c r="O11" s="47">
        <f t="shared" si="1"/>
        <v>54.59488930428922</v>
      </c>
      <c r="P11" s="9"/>
    </row>
    <row r="12" spans="1:16" ht="15">
      <c r="A12" s="12"/>
      <c r="B12" s="44">
        <v>519</v>
      </c>
      <c r="C12" s="20" t="s">
        <v>27</v>
      </c>
      <c r="D12" s="46">
        <v>16151502</v>
      </c>
      <c r="E12" s="46">
        <v>8468304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24619806</v>
      </c>
      <c r="O12" s="47">
        <f t="shared" si="1"/>
        <v>156.53687101819708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SUM(D14:D20)</f>
        <v>52110208</v>
      </c>
      <c r="E13" s="31">
        <f t="shared" si="3"/>
        <v>15659704</v>
      </c>
      <c r="F13" s="31">
        <f t="shared" si="3"/>
        <v>0</v>
      </c>
      <c r="G13" s="31">
        <f t="shared" si="3"/>
        <v>863304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68633216</v>
      </c>
      <c r="O13" s="43">
        <f t="shared" si="1"/>
        <v>436.3815409656786</v>
      </c>
      <c r="P13" s="10"/>
    </row>
    <row r="14" spans="1:16" ht="15">
      <c r="A14" s="12"/>
      <c r="B14" s="44">
        <v>521</v>
      </c>
      <c r="C14" s="20" t="s">
        <v>29</v>
      </c>
      <c r="D14" s="46">
        <v>44470430</v>
      </c>
      <c r="E14" s="46">
        <v>2636519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47106949</v>
      </c>
      <c r="O14" s="47">
        <f t="shared" si="1"/>
        <v>299.51391167232543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12787880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0">SUM(D15:M15)</f>
        <v>12787880</v>
      </c>
      <c r="O15" s="47">
        <f t="shared" si="1"/>
        <v>81.30749373720418</v>
      </c>
      <c r="P15" s="9"/>
    </row>
    <row r="16" spans="1:16" ht="15">
      <c r="A16" s="12"/>
      <c r="B16" s="44">
        <v>523</v>
      </c>
      <c r="C16" s="20" t="s">
        <v>31</v>
      </c>
      <c r="D16" s="46">
        <v>172207</v>
      </c>
      <c r="E16" s="46">
        <v>0</v>
      </c>
      <c r="F16" s="46">
        <v>0</v>
      </c>
      <c r="G16" s="46">
        <v>577788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749995</v>
      </c>
      <c r="O16" s="47">
        <f t="shared" si="1"/>
        <v>4.768594463307011</v>
      </c>
      <c r="P16" s="9"/>
    </row>
    <row r="17" spans="1:16" ht="15">
      <c r="A17" s="12"/>
      <c r="B17" s="44">
        <v>524</v>
      </c>
      <c r="C17" s="20" t="s">
        <v>32</v>
      </c>
      <c r="D17" s="46">
        <v>358175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358175</v>
      </c>
      <c r="O17" s="47">
        <f t="shared" si="1"/>
        <v>2.2773369447729497</v>
      </c>
      <c r="P17" s="9"/>
    </row>
    <row r="18" spans="1:16" ht="15">
      <c r="A18" s="12"/>
      <c r="B18" s="44">
        <v>525</v>
      </c>
      <c r="C18" s="20" t="s">
        <v>33</v>
      </c>
      <c r="D18" s="46">
        <v>677891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677891</v>
      </c>
      <c r="O18" s="47">
        <f t="shared" si="1"/>
        <v>4.310145093401493</v>
      </c>
      <c r="P18" s="9"/>
    </row>
    <row r="19" spans="1:16" ht="15">
      <c r="A19" s="12"/>
      <c r="B19" s="44">
        <v>526</v>
      </c>
      <c r="C19" s="20" t="s">
        <v>34</v>
      </c>
      <c r="D19" s="46">
        <v>6134277</v>
      </c>
      <c r="E19" s="46">
        <v>235305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6369582</v>
      </c>
      <c r="O19" s="47">
        <f t="shared" si="1"/>
        <v>40.49887460420402</v>
      </c>
      <c r="P19" s="9"/>
    </row>
    <row r="20" spans="1:16" ht="15">
      <c r="A20" s="12"/>
      <c r="B20" s="44">
        <v>527</v>
      </c>
      <c r="C20" s="20" t="s">
        <v>35</v>
      </c>
      <c r="D20" s="46">
        <v>297228</v>
      </c>
      <c r="E20" s="46">
        <v>0</v>
      </c>
      <c r="F20" s="46">
        <v>0</v>
      </c>
      <c r="G20" s="46">
        <v>285516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582744</v>
      </c>
      <c r="O20" s="47">
        <f t="shared" si="1"/>
        <v>3.7051844504635105</v>
      </c>
      <c r="P20" s="9"/>
    </row>
    <row r="21" spans="1:16" ht="15.75">
      <c r="A21" s="28" t="s">
        <v>37</v>
      </c>
      <c r="B21" s="29"/>
      <c r="C21" s="30"/>
      <c r="D21" s="31">
        <f aca="true" t="shared" si="5" ref="D21:M21">SUM(D22:D25)</f>
        <v>1019018</v>
      </c>
      <c r="E21" s="31">
        <f t="shared" si="5"/>
        <v>0</v>
      </c>
      <c r="F21" s="31">
        <f t="shared" si="5"/>
        <v>0</v>
      </c>
      <c r="G21" s="31">
        <f t="shared" si="5"/>
        <v>6722634</v>
      </c>
      <c r="H21" s="31">
        <f t="shared" si="5"/>
        <v>0</v>
      </c>
      <c r="I21" s="31">
        <f t="shared" si="5"/>
        <v>29656664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37398316</v>
      </c>
      <c r="O21" s="43">
        <f t="shared" si="1"/>
        <v>237.7847887180661</v>
      </c>
      <c r="P21" s="10"/>
    </row>
    <row r="22" spans="1:16" ht="15">
      <c r="A22" s="12"/>
      <c r="B22" s="44">
        <v>534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13018152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13018152</v>
      </c>
      <c r="O22" s="47">
        <f t="shared" si="1"/>
        <v>82.7716018769313</v>
      </c>
      <c r="P22" s="9"/>
    </row>
    <row r="23" spans="1:16" ht="15">
      <c r="A23" s="12"/>
      <c r="B23" s="44">
        <v>535</v>
      </c>
      <c r="C23" s="20" t="s">
        <v>122</v>
      </c>
      <c r="D23" s="46">
        <v>0</v>
      </c>
      <c r="E23" s="46">
        <v>0</v>
      </c>
      <c r="F23" s="46">
        <v>0</v>
      </c>
      <c r="G23" s="46">
        <v>6722634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6722634</v>
      </c>
      <c r="O23" s="47">
        <f t="shared" si="1"/>
        <v>42.74363865257697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16638512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16638512</v>
      </c>
      <c r="O24" s="47">
        <f t="shared" si="1"/>
        <v>105.79046020422437</v>
      </c>
      <c r="P24" s="9"/>
    </row>
    <row r="25" spans="1:16" ht="15">
      <c r="A25" s="12"/>
      <c r="B25" s="44">
        <v>537</v>
      </c>
      <c r="C25" s="20" t="s">
        <v>40</v>
      </c>
      <c r="D25" s="46">
        <v>1019018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1019018</v>
      </c>
      <c r="O25" s="47">
        <f t="shared" si="1"/>
        <v>6.479087984333473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1768365</v>
      </c>
      <c r="E26" s="31">
        <f t="shared" si="6"/>
        <v>24174078</v>
      </c>
      <c r="F26" s="31">
        <f t="shared" si="6"/>
        <v>0</v>
      </c>
      <c r="G26" s="31">
        <f t="shared" si="6"/>
        <v>8713263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34655706</v>
      </c>
      <c r="O26" s="43">
        <f t="shared" si="1"/>
        <v>220.34681265021172</v>
      </c>
      <c r="P26" s="10"/>
    </row>
    <row r="27" spans="1:16" ht="15">
      <c r="A27" s="12"/>
      <c r="B27" s="44">
        <v>541</v>
      </c>
      <c r="C27" s="20" t="s">
        <v>42</v>
      </c>
      <c r="D27" s="46">
        <v>1768365</v>
      </c>
      <c r="E27" s="46">
        <v>24174078</v>
      </c>
      <c r="F27" s="46">
        <v>0</v>
      </c>
      <c r="G27" s="46">
        <v>8121645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34064088</v>
      </c>
      <c r="O27" s="47">
        <f t="shared" si="1"/>
        <v>216.58520581390914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591618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591618</v>
      </c>
      <c r="O28" s="47">
        <f t="shared" si="1"/>
        <v>3.761606836302598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1751840</v>
      </c>
      <c r="E29" s="31">
        <f t="shared" si="8"/>
        <v>2610972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93806</v>
      </c>
      <c r="N29" s="31">
        <f t="shared" si="7"/>
        <v>4456618</v>
      </c>
      <c r="O29" s="43">
        <f t="shared" si="1"/>
        <v>28.33592746601559</v>
      </c>
      <c r="P29" s="10"/>
    </row>
    <row r="30" spans="1:16" ht="15">
      <c r="A30" s="13"/>
      <c r="B30" s="45">
        <v>552</v>
      </c>
      <c r="C30" s="21" t="s">
        <v>45</v>
      </c>
      <c r="D30" s="46">
        <v>162413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60501</v>
      </c>
      <c r="N30" s="46">
        <f t="shared" si="7"/>
        <v>222914</v>
      </c>
      <c r="O30" s="47">
        <f t="shared" si="1"/>
        <v>1.4173247370897393</v>
      </c>
      <c r="P30" s="9"/>
    </row>
    <row r="31" spans="1:16" ht="15">
      <c r="A31" s="13"/>
      <c r="B31" s="45">
        <v>553</v>
      </c>
      <c r="C31" s="21" t="s">
        <v>46</v>
      </c>
      <c r="D31" s="46">
        <v>171903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171903</v>
      </c>
      <c r="O31" s="47">
        <f t="shared" si="1"/>
        <v>1.0929882119558998</v>
      </c>
      <c r="P31" s="9"/>
    </row>
    <row r="32" spans="1:16" ht="15">
      <c r="A32" s="13"/>
      <c r="B32" s="45">
        <v>554</v>
      </c>
      <c r="C32" s="21" t="s">
        <v>47</v>
      </c>
      <c r="D32" s="46">
        <v>1417524</v>
      </c>
      <c r="E32" s="46">
        <v>2610972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33305</v>
      </c>
      <c r="N32" s="46">
        <f t="shared" si="7"/>
        <v>4061801</v>
      </c>
      <c r="O32" s="47">
        <f t="shared" si="1"/>
        <v>25.825614516969953</v>
      </c>
      <c r="P32" s="9"/>
    </row>
    <row r="33" spans="1:16" ht="15.75">
      <c r="A33" s="28" t="s">
        <v>48</v>
      </c>
      <c r="B33" s="29"/>
      <c r="C33" s="30"/>
      <c r="D33" s="31">
        <f>SUM(D34:D39)</f>
        <v>5986772</v>
      </c>
      <c r="E33" s="31">
        <f aca="true" t="shared" si="9" ref="E33:M33">SUM(E34:E39)</f>
        <v>8558770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14545542</v>
      </c>
      <c r="O33" s="43">
        <f t="shared" si="1"/>
        <v>92.48300461603021</v>
      </c>
      <c r="P33" s="10"/>
    </row>
    <row r="34" spans="1:16" ht="15">
      <c r="A34" s="12"/>
      <c r="B34" s="44">
        <v>561</v>
      </c>
      <c r="C34" s="20" t="s">
        <v>49</v>
      </c>
      <c r="D34" s="46">
        <v>2576678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2576678</v>
      </c>
      <c r="O34" s="47">
        <f t="shared" si="1"/>
        <v>16.382952479049834</v>
      </c>
      <c r="P34" s="9"/>
    </row>
    <row r="35" spans="1:16" ht="15">
      <c r="A35" s="12"/>
      <c r="B35" s="44">
        <v>562</v>
      </c>
      <c r="C35" s="20" t="s">
        <v>50</v>
      </c>
      <c r="D35" s="46">
        <v>1092441</v>
      </c>
      <c r="E35" s="46">
        <v>276572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4">SUM(D35:M35)</f>
        <v>1369013</v>
      </c>
      <c r="O35" s="47">
        <f t="shared" si="1"/>
        <v>8.704415112094507</v>
      </c>
      <c r="P35" s="9"/>
    </row>
    <row r="36" spans="1:16" ht="15">
      <c r="A36" s="12"/>
      <c r="B36" s="44">
        <v>563</v>
      </c>
      <c r="C36" s="20" t="s">
        <v>51</v>
      </c>
      <c r="D36" s="46">
        <v>23958</v>
      </c>
      <c r="E36" s="46">
        <v>4429321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4453279</v>
      </c>
      <c r="O36" s="47">
        <f t="shared" si="1"/>
        <v>28.31469754193212</v>
      </c>
      <c r="P36" s="9"/>
    </row>
    <row r="37" spans="1:16" ht="15">
      <c r="A37" s="12"/>
      <c r="B37" s="44">
        <v>564</v>
      </c>
      <c r="C37" s="20" t="s">
        <v>52</v>
      </c>
      <c r="D37" s="46">
        <v>2055663</v>
      </c>
      <c r="E37" s="46">
        <v>3852877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5908540</v>
      </c>
      <c r="O37" s="47">
        <f aca="true" t="shared" si="11" ref="O37:O68">(N37/O$88)</f>
        <v>37.56749195691705</v>
      </c>
      <c r="P37" s="9"/>
    </row>
    <row r="38" spans="1:16" ht="15">
      <c r="A38" s="12"/>
      <c r="B38" s="44">
        <v>565</v>
      </c>
      <c r="C38" s="20" t="s">
        <v>116</v>
      </c>
      <c r="D38" s="46">
        <v>27000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27000</v>
      </c>
      <c r="O38" s="47">
        <f t="shared" si="11"/>
        <v>0.17167054514935337</v>
      </c>
      <c r="P38" s="9"/>
    </row>
    <row r="39" spans="1:16" ht="15">
      <c r="A39" s="12"/>
      <c r="B39" s="44">
        <v>569</v>
      </c>
      <c r="C39" s="20" t="s">
        <v>53</v>
      </c>
      <c r="D39" s="46">
        <v>211032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211032</v>
      </c>
      <c r="O39" s="47">
        <f t="shared" si="11"/>
        <v>1.3417769808873459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10175823</v>
      </c>
      <c r="E40" s="31">
        <f t="shared" si="12"/>
        <v>2792647</v>
      </c>
      <c r="F40" s="31">
        <f t="shared" si="12"/>
        <v>0</v>
      </c>
      <c r="G40" s="31">
        <f t="shared" si="12"/>
        <v>12892548</v>
      </c>
      <c r="H40" s="31">
        <f t="shared" si="12"/>
        <v>0</v>
      </c>
      <c r="I40" s="31">
        <f t="shared" si="12"/>
        <v>2971286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28832304</v>
      </c>
      <c r="O40" s="43">
        <f t="shared" si="11"/>
        <v>183.32064242932896</v>
      </c>
      <c r="P40" s="9"/>
    </row>
    <row r="41" spans="1:16" ht="15">
      <c r="A41" s="12"/>
      <c r="B41" s="44">
        <v>571</v>
      </c>
      <c r="C41" s="20" t="s">
        <v>55</v>
      </c>
      <c r="D41" s="46">
        <v>4105872</v>
      </c>
      <c r="E41" s="46">
        <v>0</v>
      </c>
      <c r="F41" s="46">
        <v>0</v>
      </c>
      <c r="G41" s="46">
        <v>527626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4633498</v>
      </c>
      <c r="O41" s="47">
        <f t="shared" si="11"/>
        <v>29.46056028179402</v>
      </c>
      <c r="P41" s="9"/>
    </row>
    <row r="42" spans="1:16" ht="15">
      <c r="A42" s="12"/>
      <c r="B42" s="44">
        <v>572</v>
      </c>
      <c r="C42" s="20" t="s">
        <v>56</v>
      </c>
      <c r="D42" s="46">
        <v>6069951</v>
      </c>
      <c r="E42" s="46">
        <v>2792647</v>
      </c>
      <c r="F42" s="46">
        <v>0</v>
      </c>
      <c r="G42" s="46">
        <v>12049339</v>
      </c>
      <c r="H42" s="46">
        <v>0</v>
      </c>
      <c r="I42" s="46">
        <v>1682127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22594064</v>
      </c>
      <c r="O42" s="47">
        <f t="shared" si="11"/>
        <v>143.65686237108812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0</v>
      </c>
      <c r="F43" s="46">
        <v>0</v>
      </c>
      <c r="G43" s="46">
        <v>315583</v>
      </c>
      <c r="H43" s="46">
        <v>0</v>
      </c>
      <c r="I43" s="46">
        <v>95317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410900</v>
      </c>
      <c r="O43" s="47">
        <f t="shared" si="11"/>
        <v>2.612571370439604</v>
      </c>
      <c r="P43" s="9"/>
    </row>
    <row r="44" spans="1:16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1193842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1193842</v>
      </c>
      <c r="O44" s="47">
        <f t="shared" si="11"/>
        <v>7.5906484060071975</v>
      </c>
      <c r="P44" s="9"/>
    </row>
    <row r="45" spans="1:16" ht="15.75">
      <c r="A45" s="28" t="s">
        <v>91</v>
      </c>
      <c r="B45" s="29"/>
      <c r="C45" s="30"/>
      <c r="D45" s="31">
        <f aca="true" t="shared" si="13" ref="D45:M45">SUM(D46:D47)</f>
        <v>5868802</v>
      </c>
      <c r="E45" s="31">
        <f t="shared" si="13"/>
        <v>5536288</v>
      </c>
      <c r="F45" s="31">
        <f t="shared" si="13"/>
        <v>12471</v>
      </c>
      <c r="G45" s="31">
        <f t="shared" si="13"/>
        <v>153375</v>
      </c>
      <c r="H45" s="31">
        <f t="shared" si="13"/>
        <v>0</v>
      </c>
      <c r="I45" s="31">
        <f t="shared" si="13"/>
        <v>0</v>
      </c>
      <c r="J45" s="31">
        <f t="shared" si="13"/>
        <v>13347491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24918427</v>
      </c>
      <c r="O45" s="43">
        <f t="shared" si="11"/>
        <v>158.43555360571727</v>
      </c>
      <c r="P45" s="9"/>
    </row>
    <row r="46" spans="1:16" ht="15">
      <c r="A46" s="12"/>
      <c r="B46" s="44">
        <v>581</v>
      </c>
      <c r="C46" s="20" t="s">
        <v>59</v>
      </c>
      <c r="D46" s="46">
        <v>5868802</v>
      </c>
      <c r="E46" s="46">
        <v>5536288</v>
      </c>
      <c r="F46" s="46">
        <v>12471</v>
      </c>
      <c r="G46" s="46">
        <v>153375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11570936</v>
      </c>
      <c r="O46" s="47">
        <f t="shared" si="11"/>
        <v>73.56995892623253</v>
      </c>
      <c r="P46" s="9"/>
    </row>
    <row r="47" spans="1:16" ht="15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13347491</v>
      </c>
      <c r="K47" s="46">
        <v>0</v>
      </c>
      <c r="L47" s="46">
        <v>0</v>
      </c>
      <c r="M47" s="46">
        <v>0</v>
      </c>
      <c r="N47" s="46">
        <f aca="true" t="shared" si="14" ref="N47:N66">SUM(D47:M47)</f>
        <v>13347491</v>
      </c>
      <c r="O47" s="47">
        <f t="shared" si="11"/>
        <v>84.86559467948473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SUM(D49:D85)</f>
        <v>4452122</v>
      </c>
      <c r="E48" s="31">
        <f t="shared" si="15"/>
        <v>376144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4828266</v>
      </c>
      <c r="O48" s="43">
        <f t="shared" si="11"/>
        <v>30.69892801281807</v>
      </c>
      <c r="P48" s="9"/>
    </row>
    <row r="49" spans="1:16" ht="15">
      <c r="A49" s="12"/>
      <c r="B49" s="44">
        <v>601</v>
      </c>
      <c r="C49" s="20" t="s">
        <v>62</v>
      </c>
      <c r="D49" s="46">
        <v>402650</v>
      </c>
      <c r="E49" s="46">
        <v>76478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479128</v>
      </c>
      <c r="O49" s="47">
        <f t="shared" si="11"/>
        <v>3.0463764798636808</v>
      </c>
      <c r="P49" s="9"/>
    </row>
    <row r="50" spans="1:16" ht="15">
      <c r="A50" s="12"/>
      <c r="B50" s="44">
        <v>604</v>
      </c>
      <c r="C50" s="20" t="s">
        <v>65</v>
      </c>
      <c r="D50" s="46">
        <v>0</v>
      </c>
      <c r="E50" s="46">
        <v>242500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242500</v>
      </c>
      <c r="O50" s="47">
        <f t="shared" si="11"/>
        <v>1.5418558221747478</v>
      </c>
      <c r="P50" s="9"/>
    </row>
    <row r="51" spans="1:16" ht="15">
      <c r="A51" s="12"/>
      <c r="B51" s="44">
        <v>608</v>
      </c>
      <c r="C51" s="20" t="s">
        <v>66</v>
      </c>
      <c r="D51" s="46">
        <v>51487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51487</v>
      </c>
      <c r="O51" s="47">
        <f t="shared" si="11"/>
        <v>0.32736301326313916</v>
      </c>
      <c r="P51" s="9"/>
    </row>
    <row r="52" spans="1:16" ht="15">
      <c r="A52" s="12"/>
      <c r="B52" s="44">
        <v>611</v>
      </c>
      <c r="C52" s="20" t="s">
        <v>67</v>
      </c>
      <c r="D52" s="46">
        <v>153683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153683</v>
      </c>
      <c r="O52" s="47">
        <f t="shared" si="11"/>
        <v>0.9771423848217805</v>
      </c>
      <c r="P52" s="9"/>
    </row>
    <row r="53" spans="1:16" ht="15">
      <c r="A53" s="12"/>
      <c r="B53" s="44">
        <v>612</v>
      </c>
      <c r="C53" s="20" t="s">
        <v>107</v>
      </c>
      <c r="D53" s="46">
        <v>37253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37253</v>
      </c>
      <c r="O53" s="47">
        <f t="shared" si="11"/>
        <v>0.23686084512773561</v>
      </c>
      <c r="P53" s="9"/>
    </row>
    <row r="54" spans="1:16" ht="15">
      <c r="A54" s="12"/>
      <c r="B54" s="44">
        <v>613</v>
      </c>
      <c r="C54" s="20" t="s">
        <v>108</v>
      </c>
      <c r="D54" s="46">
        <v>4686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4686</v>
      </c>
      <c r="O54" s="47">
        <f t="shared" si="11"/>
        <v>0.029794376835921108</v>
      </c>
      <c r="P54" s="9"/>
    </row>
    <row r="55" spans="1:16" ht="15">
      <c r="A55" s="12"/>
      <c r="B55" s="44">
        <v>614</v>
      </c>
      <c r="C55" s="20" t="s">
        <v>68</v>
      </c>
      <c r="D55" s="46">
        <v>414863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414863</v>
      </c>
      <c r="O55" s="47">
        <f t="shared" si="11"/>
        <v>2.6377687915665256</v>
      </c>
      <c r="P55" s="9"/>
    </row>
    <row r="56" spans="1:16" ht="15">
      <c r="A56" s="12"/>
      <c r="B56" s="44">
        <v>615</v>
      </c>
      <c r="C56" s="20" t="s">
        <v>69</v>
      </c>
      <c r="D56" s="46">
        <v>1276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1276</v>
      </c>
      <c r="O56" s="47">
        <f t="shared" si="11"/>
        <v>0.008113022800391664</v>
      </c>
      <c r="P56" s="9"/>
    </row>
    <row r="57" spans="1:16" ht="15">
      <c r="A57" s="12"/>
      <c r="B57" s="44">
        <v>619</v>
      </c>
      <c r="C57" s="20" t="s">
        <v>155</v>
      </c>
      <c r="D57" s="46">
        <v>65516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65516</v>
      </c>
      <c r="O57" s="47">
        <f t="shared" si="11"/>
        <v>0.4165617568890754</v>
      </c>
      <c r="P57" s="9"/>
    </row>
    <row r="58" spans="1:16" ht="15">
      <c r="A58" s="12"/>
      <c r="B58" s="44">
        <v>622</v>
      </c>
      <c r="C58" s="20" t="s">
        <v>123</v>
      </c>
      <c r="D58" s="46">
        <v>170485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170485</v>
      </c>
      <c r="O58" s="47">
        <f t="shared" si="11"/>
        <v>1.0839723292513892</v>
      </c>
      <c r="P58" s="9"/>
    </row>
    <row r="59" spans="1:16" ht="15">
      <c r="A59" s="12"/>
      <c r="B59" s="44">
        <v>629</v>
      </c>
      <c r="C59" s="20" t="s">
        <v>72</v>
      </c>
      <c r="D59" s="46">
        <v>31588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31588</v>
      </c>
      <c r="O59" s="47">
        <f t="shared" si="11"/>
        <v>0.20084182148806573</v>
      </c>
      <c r="P59" s="9"/>
    </row>
    <row r="60" spans="1:16" ht="15">
      <c r="A60" s="12"/>
      <c r="B60" s="44">
        <v>631</v>
      </c>
      <c r="C60" s="20" t="s">
        <v>70</v>
      </c>
      <c r="D60" s="46">
        <v>3655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3655</v>
      </c>
      <c r="O60" s="47">
        <f t="shared" si="11"/>
        <v>0.023239105278551355</v>
      </c>
      <c r="P60" s="9"/>
    </row>
    <row r="61" spans="1:16" ht="15">
      <c r="A61" s="12"/>
      <c r="B61" s="44">
        <v>634</v>
      </c>
      <c r="C61" s="20" t="s">
        <v>71</v>
      </c>
      <c r="D61" s="46">
        <v>345357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345357</v>
      </c>
      <c r="O61" s="47">
        <f t="shared" si="11"/>
        <v>2.195837943005379</v>
      </c>
      <c r="P61" s="9"/>
    </row>
    <row r="62" spans="1:16" ht="15">
      <c r="A62" s="12"/>
      <c r="B62" s="44">
        <v>649</v>
      </c>
      <c r="C62" s="20" t="s">
        <v>73</v>
      </c>
      <c r="D62" s="46">
        <v>13251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13251</v>
      </c>
      <c r="O62" s="47">
        <f t="shared" si="11"/>
        <v>0.08425208865829932</v>
      </c>
      <c r="P62" s="9"/>
    </row>
    <row r="63" spans="1:16" ht="15">
      <c r="A63" s="12"/>
      <c r="B63" s="44">
        <v>651</v>
      </c>
      <c r="C63" s="20" t="s">
        <v>74</v>
      </c>
      <c r="D63" s="46">
        <v>8234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8234</v>
      </c>
      <c r="O63" s="47">
        <f t="shared" si="11"/>
        <v>0.052353158102213915</v>
      </c>
      <c r="P63" s="9"/>
    </row>
    <row r="64" spans="1:16" ht="15">
      <c r="A64" s="12"/>
      <c r="B64" s="44">
        <v>654</v>
      </c>
      <c r="C64" s="20" t="s">
        <v>75</v>
      </c>
      <c r="D64" s="46">
        <v>444686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444686</v>
      </c>
      <c r="O64" s="47">
        <f t="shared" si="11"/>
        <v>2.8273884459364944</v>
      </c>
      <c r="P64" s="9"/>
    </row>
    <row r="65" spans="1:16" ht="15">
      <c r="A65" s="12"/>
      <c r="B65" s="44">
        <v>669</v>
      </c>
      <c r="C65" s="20" t="s">
        <v>76</v>
      </c>
      <c r="D65" s="46">
        <v>23996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23996</v>
      </c>
      <c r="O65" s="47">
        <f t="shared" si="11"/>
        <v>0.1525706074594031</v>
      </c>
      <c r="P65" s="9"/>
    </row>
    <row r="66" spans="1:16" ht="15">
      <c r="A66" s="12"/>
      <c r="B66" s="44">
        <v>671</v>
      </c>
      <c r="C66" s="20" t="s">
        <v>77</v>
      </c>
      <c r="D66" s="46">
        <v>14262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14262</v>
      </c>
      <c r="O66" s="47">
        <f t="shared" si="11"/>
        <v>0.09068019684889177</v>
      </c>
      <c r="P66" s="9"/>
    </row>
    <row r="67" spans="1:16" ht="15">
      <c r="A67" s="12"/>
      <c r="B67" s="44">
        <v>674</v>
      </c>
      <c r="C67" s="20" t="s">
        <v>78</v>
      </c>
      <c r="D67" s="46">
        <v>91322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6" ref="N67:N72">SUM(D67:M67)</f>
        <v>91322</v>
      </c>
      <c r="O67" s="47">
        <f t="shared" si="11"/>
        <v>0.580640649041824</v>
      </c>
      <c r="P67" s="9"/>
    </row>
    <row r="68" spans="1:16" ht="15">
      <c r="A68" s="12"/>
      <c r="B68" s="44">
        <v>675</v>
      </c>
      <c r="C68" s="20" t="s">
        <v>159</v>
      </c>
      <c r="D68" s="46">
        <v>22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22</v>
      </c>
      <c r="O68" s="47">
        <f t="shared" si="11"/>
        <v>0.00013987970345502866</v>
      </c>
      <c r="P68" s="9"/>
    </row>
    <row r="69" spans="1:16" ht="15">
      <c r="A69" s="12"/>
      <c r="B69" s="44">
        <v>685</v>
      </c>
      <c r="C69" s="20" t="s">
        <v>79</v>
      </c>
      <c r="D69" s="46">
        <v>64827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64827</v>
      </c>
      <c r="O69" s="47">
        <f aca="true" t="shared" si="17" ref="O69:O86">(N69/O$88)</f>
        <v>0.41218097890359745</v>
      </c>
      <c r="P69" s="9"/>
    </row>
    <row r="70" spans="1:16" ht="15">
      <c r="A70" s="12"/>
      <c r="B70" s="44">
        <v>689</v>
      </c>
      <c r="C70" s="20" t="s">
        <v>80</v>
      </c>
      <c r="D70" s="46">
        <v>13289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13289</v>
      </c>
      <c r="O70" s="47">
        <f t="shared" si="17"/>
        <v>0.08449369905517619</v>
      </c>
      <c r="P70" s="9"/>
    </row>
    <row r="71" spans="1:16" ht="15">
      <c r="A71" s="12"/>
      <c r="B71" s="44">
        <v>691</v>
      </c>
      <c r="C71" s="20" t="s">
        <v>81</v>
      </c>
      <c r="D71" s="46">
        <v>598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598</v>
      </c>
      <c r="O71" s="47">
        <f t="shared" si="17"/>
        <v>0.003802184666641234</v>
      </c>
      <c r="P71" s="9"/>
    </row>
    <row r="72" spans="1:16" ht="15">
      <c r="A72" s="12"/>
      <c r="B72" s="44">
        <v>694</v>
      </c>
      <c r="C72" s="20" t="s">
        <v>82</v>
      </c>
      <c r="D72" s="46">
        <v>152040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152040</v>
      </c>
      <c r="O72" s="47">
        <f t="shared" si="17"/>
        <v>0.9666959142410254</v>
      </c>
      <c r="P72" s="9"/>
    </row>
    <row r="73" spans="1:16" ht="15">
      <c r="A73" s="12"/>
      <c r="B73" s="44">
        <v>703</v>
      </c>
      <c r="C73" s="20" t="s">
        <v>161</v>
      </c>
      <c r="D73" s="46">
        <v>456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8" ref="N73:N85">SUM(D73:M73)</f>
        <v>456</v>
      </c>
      <c r="O73" s="47">
        <f t="shared" si="17"/>
        <v>0.0028993247625224124</v>
      </c>
      <c r="P73" s="9"/>
    </row>
    <row r="74" spans="1:16" ht="15">
      <c r="A74" s="12"/>
      <c r="B74" s="44">
        <v>709</v>
      </c>
      <c r="C74" s="20" t="s">
        <v>83</v>
      </c>
      <c r="D74" s="46">
        <v>10313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10313</v>
      </c>
      <c r="O74" s="47">
        <f t="shared" si="17"/>
        <v>0.06557179007871412</v>
      </c>
      <c r="P74" s="9"/>
    </row>
    <row r="75" spans="1:16" ht="15">
      <c r="A75" s="12"/>
      <c r="B75" s="44">
        <v>719</v>
      </c>
      <c r="C75" s="20" t="s">
        <v>87</v>
      </c>
      <c r="D75" s="46">
        <v>0</v>
      </c>
      <c r="E75" s="46">
        <v>57166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57166</v>
      </c>
      <c r="O75" s="47">
        <f t="shared" si="17"/>
        <v>0.36347105125955315</v>
      </c>
      <c r="P75" s="9"/>
    </row>
    <row r="76" spans="1:16" ht="15">
      <c r="A76" s="12"/>
      <c r="B76" s="44">
        <v>721</v>
      </c>
      <c r="C76" s="20" t="s">
        <v>88</v>
      </c>
      <c r="D76" s="46">
        <v>24886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24886</v>
      </c>
      <c r="O76" s="47">
        <f t="shared" si="17"/>
        <v>0.1582293772809929</v>
      </c>
      <c r="P76" s="9"/>
    </row>
    <row r="77" spans="1:16" ht="15">
      <c r="A77" s="12"/>
      <c r="B77" s="44">
        <v>722</v>
      </c>
      <c r="C77" s="20" t="s">
        <v>111</v>
      </c>
      <c r="D77" s="46">
        <v>30124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30124</v>
      </c>
      <c r="O77" s="47">
        <f t="shared" si="17"/>
        <v>0.19153346303996743</v>
      </c>
      <c r="P77" s="9"/>
    </row>
    <row r="78" spans="1:16" ht="15">
      <c r="A78" s="12"/>
      <c r="B78" s="44">
        <v>723</v>
      </c>
      <c r="C78" s="20" t="s">
        <v>112</v>
      </c>
      <c r="D78" s="46">
        <v>3790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3790</v>
      </c>
      <c r="O78" s="47">
        <f t="shared" si="17"/>
        <v>0.024097458004298123</v>
      </c>
      <c r="P78" s="9"/>
    </row>
    <row r="79" spans="1:16" ht="15">
      <c r="A79" s="12"/>
      <c r="B79" s="44">
        <v>724</v>
      </c>
      <c r="C79" s="20" t="s">
        <v>89</v>
      </c>
      <c r="D79" s="46">
        <v>407618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407618</v>
      </c>
      <c r="O79" s="47">
        <f t="shared" si="17"/>
        <v>2.591703861951449</v>
      </c>
      <c r="P79" s="9"/>
    </row>
    <row r="80" spans="1:16" ht="15">
      <c r="A80" s="12"/>
      <c r="B80" s="44">
        <v>739</v>
      </c>
      <c r="C80" s="20" t="s">
        <v>90</v>
      </c>
      <c r="D80" s="46">
        <v>83447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83447</v>
      </c>
      <c r="O80" s="47">
        <f t="shared" si="17"/>
        <v>0.5305700733732627</v>
      </c>
      <c r="P80" s="9"/>
    </row>
    <row r="81" spans="1:16" ht="15">
      <c r="A81" s="12"/>
      <c r="B81" s="44">
        <v>741</v>
      </c>
      <c r="C81" s="20" t="s">
        <v>92</v>
      </c>
      <c r="D81" s="46">
        <v>792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792</v>
      </c>
      <c r="O81" s="47">
        <f t="shared" si="17"/>
        <v>0.005035669324381032</v>
      </c>
      <c r="P81" s="9"/>
    </row>
    <row r="82" spans="1:16" ht="15">
      <c r="A82" s="12"/>
      <c r="B82" s="44">
        <v>744</v>
      </c>
      <c r="C82" s="20" t="s">
        <v>93</v>
      </c>
      <c r="D82" s="46">
        <v>173898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173898</v>
      </c>
      <c r="O82" s="47">
        <f t="shared" si="17"/>
        <v>1.1056727577919352</v>
      </c>
      <c r="P82" s="9"/>
    </row>
    <row r="83" spans="1:16" ht="15">
      <c r="A83" s="12"/>
      <c r="B83" s="44">
        <v>759</v>
      </c>
      <c r="C83" s="20" t="s">
        <v>94</v>
      </c>
      <c r="D83" s="46">
        <v>29973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29973</v>
      </c>
      <c r="O83" s="47">
        <f t="shared" si="17"/>
        <v>0.19057337962079884</v>
      </c>
      <c r="P83" s="9"/>
    </row>
    <row r="84" spans="1:16" ht="15">
      <c r="A84" s="12"/>
      <c r="B84" s="44">
        <v>764</v>
      </c>
      <c r="C84" s="20" t="s">
        <v>95</v>
      </c>
      <c r="D84" s="46">
        <v>651964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651964</v>
      </c>
      <c r="O84" s="47">
        <f t="shared" si="17"/>
        <v>4.145296862879742</v>
      </c>
      <c r="P84" s="9"/>
    </row>
    <row r="85" spans="1:16" ht="15.75" thickBot="1">
      <c r="A85" s="12"/>
      <c r="B85" s="44">
        <v>769</v>
      </c>
      <c r="C85" s="20" t="s">
        <v>96</v>
      </c>
      <c r="D85" s="46">
        <v>525835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525835</v>
      </c>
      <c r="O85" s="47">
        <f t="shared" si="17"/>
        <v>3.343347448467046</v>
      </c>
      <c r="P85" s="9"/>
    </row>
    <row r="86" spans="1:119" ht="16.5" thickBot="1">
      <c r="A86" s="14" t="s">
        <v>10</v>
      </c>
      <c r="B86" s="23"/>
      <c r="C86" s="22"/>
      <c r="D86" s="15">
        <f aca="true" t="shared" si="19" ref="D86:M86">SUM(D5,D13,D21,D26,D29,D33,D40,D45,D48)</f>
        <v>108763484</v>
      </c>
      <c r="E86" s="15">
        <f t="shared" si="19"/>
        <v>68438649</v>
      </c>
      <c r="F86" s="15">
        <f t="shared" si="19"/>
        <v>8599046</v>
      </c>
      <c r="G86" s="15">
        <f t="shared" si="19"/>
        <v>29824036</v>
      </c>
      <c r="H86" s="15">
        <f t="shared" si="19"/>
        <v>0</v>
      </c>
      <c r="I86" s="15">
        <f t="shared" si="19"/>
        <v>32627950</v>
      </c>
      <c r="J86" s="15">
        <f t="shared" si="19"/>
        <v>13347491</v>
      </c>
      <c r="K86" s="15">
        <f t="shared" si="19"/>
        <v>0</v>
      </c>
      <c r="L86" s="15">
        <f t="shared" si="19"/>
        <v>0</v>
      </c>
      <c r="M86" s="15">
        <f t="shared" si="19"/>
        <v>93806</v>
      </c>
      <c r="N86" s="15">
        <f>SUM(D86:M86)</f>
        <v>261694462</v>
      </c>
      <c r="O86" s="37">
        <f t="shared" si="17"/>
        <v>1663.8974427446942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5" ht="15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5" ht="15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168</v>
      </c>
      <c r="M88" s="48"/>
      <c r="N88" s="48"/>
      <c r="O88" s="41">
        <v>157278</v>
      </c>
    </row>
    <row r="89" spans="1:15" ht="15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5" ht="15.75" customHeight="1" thickBot="1">
      <c r="A90" s="52" t="s">
        <v>101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sheetProtection/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39491433</v>
      </c>
      <c r="E5" s="26">
        <f t="shared" si="0"/>
        <v>7149925</v>
      </c>
      <c r="F5" s="26">
        <f t="shared" si="0"/>
        <v>18810922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29435902</v>
      </c>
      <c r="K5" s="26">
        <f t="shared" si="0"/>
        <v>0</v>
      </c>
      <c r="L5" s="26">
        <f t="shared" si="0"/>
        <v>1969796</v>
      </c>
      <c r="M5" s="26">
        <f t="shared" si="0"/>
        <v>0</v>
      </c>
      <c r="N5" s="27">
        <f>SUM(D5:M5)</f>
        <v>96857978</v>
      </c>
      <c r="O5" s="32">
        <f aca="true" t="shared" si="1" ref="O5:O36">(N5/O$75)</f>
        <v>369.82809469263077</v>
      </c>
      <c r="P5" s="6"/>
    </row>
    <row r="6" spans="1:16" ht="15">
      <c r="A6" s="12"/>
      <c r="B6" s="44">
        <v>511</v>
      </c>
      <c r="C6" s="20" t="s">
        <v>20</v>
      </c>
      <c r="D6" s="46">
        <v>1031772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1031772</v>
      </c>
      <c r="O6" s="47">
        <f t="shared" si="1"/>
        <v>3.939564719358534</v>
      </c>
      <c r="P6" s="9"/>
    </row>
    <row r="7" spans="1:16" ht="15">
      <c r="A7" s="12"/>
      <c r="B7" s="44">
        <v>512</v>
      </c>
      <c r="C7" s="20" t="s">
        <v>21</v>
      </c>
      <c r="D7" s="46">
        <v>6709404</v>
      </c>
      <c r="E7" s="46">
        <v>1299484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8008888</v>
      </c>
      <c r="O7" s="47">
        <f t="shared" si="1"/>
        <v>30.579946544482628</v>
      </c>
      <c r="P7" s="9"/>
    </row>
    <row r="8" spans="1:16" ht="15">
      <c r="A8" s="12"/>
      <c r="B8" s="44">
        <v>513</v>
      </c>
      <c r="C8" s="20" t="s">
        <v>22</v>
      </c>
      <c r="D8" s="46">
        <v>17278058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17528058</v>
      </c>
      <c r="O8" s="47">
        <f t="shared" si="1"/>
        <v>66.92652920962199</v>
      </c>
      <c r="P8" s="9"/>
    </row>
    <row r="9" spans="1:16" ht="15">
      <c r="A9" s="12"/>
      <c r="B9" s="44">
        <v>514</v>
      </c>
      <c r="C9" s="20" t="s">
        <v>23</v>
      </c>
      <c r="D9" s="46">
        <v>1345848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1345848</v>
      </c>
      <c r="O9" s="47">
        <f t="shared" si="1"/>
        <v>5.138785796105384</v>
      </c>
      <c r="P9" s="9"/>
    </row>
    <row r="10" spans="1:16" ht="15">
      <c r="A10" s="12"/>
      <c r="B10" s="44">
        <v>515</v>
      </c>
      <c r="C10" s="20" t="s">
        <v>24</v>
      </c>
      <c r="D10" s="46">
        <v>3850565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3850565</v>
      </c>
      <c r="O10" s="47">
        <f t="shared" si="1"/>
        <v>14.702424589537992</v>
      </c>
      <c r="P10" s="9"/>
    </row>
    <row r="11" spans="1:16" ht="15">
      <c r="A11" s="12"/>
      <c r="B11" s="44">
        <v>517</v>
      </c>
      <c r="C11" s="20" t="s">
        <v>26</v>
      </c>
      <c r="D11" s="46">
        <v>2894542</v>
      </c>
      <c r="E11" s="46">
        <v>337139</v>
      </c>
      <c r="F11" s="46">
        <v>18810922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22042603</v>
      </c>
      <c r="O11" s="47">
        <f t="shared" si="1"/>
        <v>84.16419625811379</v>
      </c>
      <c r="P11" s="9"/>
    </row>
    <row r="12" spans="1:16" ht="15">
      <c r="A12" s="12"/>
      <c r="B12" s="44">
        <v>519</v>
      </c>
      <c r="C12" s="20" t="s">
        <v>133</v>
      </c>
      <c r="D12" s="46">
        <v>6381244</v>
      </c>
      <c r="E12" s="46">
        <v>5263302</v>
      </c>
      <c r="F12" s="46">
        <v>0</v>
      </c>
      <c r="G12" s="46">
        <v>0</v>
      </c>
      <c r="H12" s="46">
        <v>0</v>
      </c>
      <c r="I12" s="46">
        <v>0</v>
      </c>
      <c r="J12" s="46">
        <v>29435902</v>
      </c>
      <c r="K12" s="46">
        <v>0</v>
      </c>
      <c r="L12" s="46">
        <v>1969796</v>
      </c>
      <c r="M12" s="46">
        <v>0</v>
      </c>
      <c r="N12" s="46">
        <f t="shared" si="2"/>
        <v>43050244</v>
      </c>
      <c r="O12" s="47">
        <f t="shared" si="1"/>
        <v>164.37664757541046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109589692</v>
      </c>
      <c r="E13" s="31">
        <f t="shared" si="3"/>
        <v>58609055</v>
      </c>
      <c r="F13" s="31">
        <f t="shared" si="3"/>
        <v>0</v>
      </c>
      <c r="G13" s="31">
        <f t="shared" si="3"/>
        <v>9487970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177686717</v>
      </c>
      <c r="O13" s="43">
        <f t="shared" si="1"/>
        <v>678.4525276823215</v>
      </c>
      <c r="P13" s="10"/>
    </row>
    <row r="14" spans="1:16" ht="15">
      <c r="A14" s="12"/>
      <c r="B14" s="44">
        <v>521</v>
      </c>
      <c r="C14" s="20" t="s">
        <v>29</v>
      </c>
      <c r="D14" s="46">
        <v>64417100</v>
      </c>
      <c r="E14" s="46">
        <v>4540198</v>
      </c>
      <c r="F14" s="46">
        <v>0</v>
      </c>
      <c r="G14" s="46">
        <v>9409871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78367169</v>
      </c>
      <c r="O14" s="47">
        <f t="shared" si="1"/>
        <v>299.2255402825506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45436158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45436158</v>
      </c>
      <c r="O15" s="47">
        <f t="shared" si="1"/>
        <v>173.48666666666668</v>
      </c>
      <c r="P15" s="9"/>
    </row>
    <row r="16" spans="1:16" ht="15">
      <c r="A16" s="12"/>
      <c r="B16" s="44">
        <v>523</v>
      </c>
      <c r="C16" s="20" t="s">
        <v>134</v>
      </c>
      <c r="D16" s="46">
        <v>22638235</v>
      </c>
      <c r="E16" s="46">
        <v>309791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22948026</v>
      </c>
      <c r="O16" s="47">
        <f t="shared" si="1"/>
        <v>87.62132875143185</v>
      </c>
      <c r="P16" s="9"/>
    </row>
    <row r="17" spans="1:16" ht="15">
      <c r="A17" s="12"/>
      <c r="B17" s="44">
        <v>524</v>
      </c>
      <c r="C17" s="20" t="s">
        <v>32</v>
      </c>
      <c r="D17" s="46">
        <v>620811</v>
      </c>
      <c r="E17" s="46">
        <v>7290763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7911574</v>
      </c>
      <c r="O17" s="47">
        <f t="shared" si="1"/>
        <v>30.208377243222603</v>
      </c>
      <c r="P17" s="9"/>
    </row>
    <row r="18" spans="1:16" ht="15">
      <c r="A18" s="12"/>
      <c r="B18" s="44">
        <v>525</v>
      </c>
      <c r="C18" s="20" t="s">
        <v>33</v>
      </c>
      <c r="D18" s="46">
        <v>2756984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2756984</v>
      </c>
      <c r="O18" s="47">
        <f t="shared" si="1"/>
        <v>10.526857579228713</v>
      </c>
      <c r="P18" s="9"/>
    </row>
    <row r="19" spans="1:16" ht="15">
      <c r="A19" s="12"/>
      <c r="B19" s="44">
        <v>526</v>
      </c>
      <c r="C19" s="20" t="s">
        <v>34</v>
      </c>
      <c r="D19" s="46">
        <v>11845250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11845250</v>
      </c>
      <c r="O19" s="47">
        <f t="shared" si="1"/>
        <v>45.22814051164567</v>
      </c>
      <c r="P19" s="9"/>
    </row>
    <row r="20" spans="1:16" ht="15">
      <c r="A20" s="12"/>
      <c r="B20" s="44">
        <v>527</v>
      </c>
      <c r="C20" s="20" t="s">
        <v>35</v>
      </c>
      <c r="D20" s="46">
        <v>668122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668122</v>
      </c>
      <c r="O20" s="47">
        <f t="shared" si="1"/>
        <v>2.551057655593738</v>
      </c>
      <c r="P20" s="9"/>
    </row>
    <row r="21" spans="1:16" ht="15">
      <c r="A21" s="12"/>
      <c r="B21" s="44">
        <v>529</v>
      </c>
      <c r="C21" s="20" t="s">
        <v>36</v>
      </c>
      <c r="D21" s="46">
        <v>6643190</v>
      </c>
      <c r="E21" s="46">
        <v>1032145</v>
      </c>
      <c r="F21" s="46">
        <v>0</v>
      </c>
      <c r="G21" s="46">
        <v>78099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7753434</v>
      </c>
      <c r="O21" s="47">
        <f t="shared" si="1"/>
        <v>29.604558991981673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810023</v>
      </c>
      <c r="E22" s="31">
        <f t="shared" si="5"/>
        <v>374267</v>
      </c>
      <c r="F22" s="31">
        <f t="shared" si="5"/>
        <v>17624</v>
      </c>
      <c r="G22" s="31">
        <f t="shared" si="5"/>
        <v>0</v>
      </c>
      <c r="H22" s="31">
        <f t="shared" si="5"/>
        <v>0</v>
      </c>
      <c r="I22" s="31">
        <f t="shared" si="5"/>
        <v>76578749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77780663</v>
      </c>
      <c r="O22" s="43">
        <f t="shared" si="1"/>
        <v>296.98611302023676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26495481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26495481</v>
      </c>
      <c r="O23" s="47">
        <f t="shared" si="1"/>
        <v>101.16640320733104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17624</v>
      </c>
      <c r="G24" s="46">
        <v>0</v>
      </c>
      <c r="H24" s="46">
        <v>0</v>
      </c>
      <c r="I24" s="46">
        <v>50083268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50100892</v>
      </c>
      <c r="O24" s="47">
        <f t="shared" si="1"/>
        <v>191.29779305078273</v>
      </c>
      <c r="P24" s="9"/>
    </row>
    <row r="25" spans="1:16" ht="15">
      <c r="A25" s="12"/>
      <c r="B25" s="44">
        <v>537</v>
      </c>
      <c r="C25" s="20" t="s">
        <v>137</v>
      </c>
      <c r="D25" s="46">
        <v>810023</v>
      </c>
      <c r="E25" s="46">
        <v>374267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1184290</v>
      </c>
      <c r="O25" s="47">
        <f t="shared" si="1"/>
        <v>4.521916762122948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0</v>
      </c>
      <c r="E26" s="31">
        <f t="shared" si="6"/>
        <v>42863363</v>
      </c>
      <c r="F26" s="31">
        <f t="shared" si="6"/>
        <v>0</v>
      </c>
      <c r="G26" s="31">
        <f t="shared" si="6"/>
        <v>121589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42984952</v>
      </c>
      <c r="O26" s="43">
        <f t="shared" si="1"/>
        <v>164.12734631538754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40286492</v>
      </c>
      <c r="F27" s="46">
        <v>0</v>
      </c>
      <c r="G27" s="46">
        <v>121589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40408081</v>
      </c>
      <c r="O27" s="47">
        <f t="shared" si="1"/>
        <v>154.28820542191676</v>
      </c>
      <c r="P27" s="9"/>
    </row>
    <row r="28" spans="1:16" ht="15">
      <c r="A28" s="12"/>
      <c r="B28" s="44">
        <v>544</v>
      </c>
      <c r="C28" s="20" t="s">
        <v>182</v>
      </c>
      <c r="D28" s="46">
        <v>0</v>
      </c>
      <c r="E28" s="46">
        <v>2576871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2576871</v>
      </c>
      <c r="O28" s="47">
        <f t="shared" si="1"/>
        <v>9.839140893470791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SUM(D30:D32)</f>
        <v>8429329</v>
      </c>
      <c r="E29" s="31">
        <f t="shared" si="8"/>
        <v>1957813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19567</v>
      </c>
      <c r="N29" s="31">
        <f t="shared" si="7"/>
        <v>10406709</v>
      </c>
      <c r="O29" s="43">
        <f t="shared" si="1"/>
        <v>39.7354295532646</v>
      </c>
      <c r="P29" s="10"/>
    </row>
    <row r="30" spans="1:16" ht="15">
      <c r="A30" s="13"/>
      <c r="B30" s="45">
        <v>552</v>
      </c>
      <c r="C30" s="21" t="s">
        <v>45</v>
      </c>
      <c r="D30" s="46">
        <v>1698694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19567</v>
      </c>
      <c r="N30" s="46">
        <f t="shared" si="7"/>
        <v>1718261</v>
      </c>
      <c r="O30" s="47">
        <f t="shared" si="1"/>
        <v>6.560752195494463</v>
      </c>
      <c r="P30" s="9"/>
    </row>
    <row r="31" spans="1:16" ht="15">
      <c r="A31" s="13"/>
      <c r="B31" s="45">
        <v>553</v>
      </c>
      <c r="C31" s="21" t="s">
        <v>140</v>
      </c>
      <c r="D31" s="46">
        <v>297818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297818</v>
      </c>
      <c r="O31" s="47">
        <f t="shared" si="1"/>
        <v>1.137143948071783</v>
      </c>
      <c r="P31" s="9"/>
    </row>
    <row r="32" spans="1:16" ht="15">
      <c r="A32" s="13"/>
      <c r="B32" s="45">
        <v>554</v>
      </c>
      <c r="C32" s="21" t="s">
        <v>47</v>
      </c>
      <c r="D32" s="46">
        <v>6432817</v>
      </c>
      <c r="E32" s="46">
        <v>1957813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8390630</v>
      </c>
      <c r="O32" s="47">
        <f t="shared" si="1"/>
        <v>32.037533409698355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7244005</v>
      </c>
      <c r="E33" s="31">
        <f t="shared" si="9"/>
        <v>7680892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23313</v>
      </c>
      <c r="N33" s="31">
        <f t="shared" si="7"/>
        <v>14948210</v>
      </c>
      <c r="O33" s="43">
        <f t="shared" si="1"/>
        <v>57.076021382206946</v>
      </c>
      <c r="P33" s="10"/>
    </row>
    <row r="34" spans="1:16" ht="15">
      <c r="A34" s="12"/>
      <c r="B34" s="44">
        <v>561</v>
      </c>
      <c r="C34" s="20" t="s">
        <v>141</v>
      </c>
      <c r="D34" s="46">
        <v>350155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350155</v>
      </c>
      <c r="O34" s="47">
        <f t="shared" si="1"/>
        <v>1.336979763268423</v>
      </c>
      <c r="P34" s="9"/>
    </row>
    <row r="35" spans="1:16" ht="15">
      <c r="A35" s="12"/>
      <c r="B35" s="44">
        <v>562</v>
      </c>
      <c r="C35" s="20" t="s">
        <v>142</v>
      </c>
      <c r="D35" s="46">
        <v>3501322</v>
      </c>
      <c r="E35" s="46">
        <v>502102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4003424</v>
      </c>
      <c r="O35" s="47">
        <f t="shared" si="1"/>
        <v>15.286078655975563</v>
      </c>
      <c r="P35" s="9"/>
    </row>
    <row r="36" spans="1:16" ht="15">
      <c r="A36" s="12"/>
      <c r="B36" s="44">
        <v>563</v>
      </c>
      <c r="C36" s="20" t="s">
        <v>143</v>
      </c>
      <c r="D36" s="46">
        <v>0</v>
      </c>
      <c r="E36" s="46">
        <v>11109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11109</v>
      </c>
      <c r="O36" s="47">
        <f t="shared" si="1"/>
        <v>0.042416953035509734</v>
      </c>
      <c r="P36" s="9"/>
    </row>
    <row r="37" spans="1:16" ht="15">
      <c r="A37" s="12"/>
      <c r="B37" s="44">
        <v>564</v>
      </c>
      <c r="C37" s="20" t="s">
        <v>144</v>
      </c>
      <c r="D37" s="46">
        <v>2864437</v>
      </c>
      <c r="E37" s="46">
        <v>7167681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10032118</v>
      </c>
      <c r="O37" s="47">
        <f aca="true" t="shared" si="11" ref="O37:O68">(N37/O$75)</f>
        <v>38.305147002672776</v>
      </c>
      <c r="P37" s="9"/>
    </row>
    <row r="38" spans="1:16" ht="15">
      <c r="A38" s="12"/>
      <c r="B38" s="44">
        <v>569</v>
      </c>
      <c r="C38" s="20" t="s">
        <v>53</v>
      </c>
      <c r="D38" s="46">
        <v>528091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23313</v>
      </c>
      <c r="N38" s="46">
        <f t="shared" si="10"/>
        <v>551404</v>
      </c>
      <c r="O38" s="47">
        <f t="shared" si="11"/>
        <v>2.1053990072546775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14284245</v>
      </c>
      <c r="E39" s="31">
        <f t="shared" si="12"/>
        <v>26204616</v>
      </c>
      <c r="F39" s="31">
        <f t="shared" si="12"/>
        <v>0</v>
      </c>
      <c r="G39" s="31">
        <f t="shared" si="12"/>
        <v>4026526</v>
      </c>
      <c r="H39" s="31">
        <f t="shared" si="12"/>
        <v>0</v>
      </c>
      <c r="I39" s="31">
        <f t="shared" si="12"/>
        <v>220742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44736129</v>
      </c>
      <c r="O39" s="43">
        <f t="shared" si="11"/>
        <v>170.81378006872853</v>
      </c>
      <c r="P39" s="9"/>
    </row>
    <row r="40" spans="1:16" ht="15">
      <c r="A40" s="12"/>
      <c r="B40" s="44">
        <v>571</v>
      </c>
      <c r="C40" s="20" t="s">
        <v>55</v>
      </c>
      <c r="D40" s="46">
        <v>6086566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6086566</v>
      </c>
      <c r="O40" s="47">
        <f t="shared" si="11"/>
        <v>23.24003818251241</v>
      </c>
      <c r="P40" s="9"/>
    </row>
    <row r="41" spans="1:16" ht="15">
      <c r="A41" s="12"/>
      <c r="B41" s="44">
        <v>572</v>
      </c>
      <c r="C41" s="20" t="s">
        <v>145</v>
      </c>
      <c r="D41" s="46">
        <v>8197679</v>
      </c>
      <c r="E41" s="46">
        <v>16908141</v>
      </c>
      <c r="F41" s="46">
        <v>0</v>
      </c>
      <c r="G41" s="46">
        <v>4026526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29132346</v>
      </c>
      <c r="O41" s="47">
        <f t="shared" si="11"/>
        <v>111.23461626575029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9296475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9296475</v>
      </c>
      <c r="O42" s="47">
        <f t="shared" si="11"/>
        <v>35.496277205040094</v>
      </c>
      <c r="P42" s="9"/>
    </row>
    <row r="43" spans="1:16" ht="15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220742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220742</v>
      </c>
      <c r="O43" s="47">
        <f t="shared" si="11"/>
        <v>0.842848415425735</v>
      </c>
      <c r="P43" s="9"/>
    </row>
    <row r="44" spans="1:16" ht="15.75">
      <c r="A44" s="28" t="s">
        <v>147</v>
      </c>
      <c r="B44" s="29"/>
      <c r="C44" s="30"/>
      <c r="D44" s="31">
        <f aca="true" t="shared" si="13" ref="D44:M44">SUM(D45:D46)</f>
        <v>23950674</v>
      </c>
      <c r="E44" s="31">
        <f t="shared" si="13"/>
        <v>11260128</v>
      </c>
      <c r="F44" s="31">
        <f t="shared" si="13"/>
        <v>0</v>
      </c>
      <c r="G44" s="31">
        <f t="shared" si="13"/>
        <v>49471</v>
      </c>
      <c r="H44" s="31">
        <f t="shared" si="13"/>
        <v>0</v>
      </c>
      <c r="I44" s="31">
        <f t="shared" si="13"/>
        <v>6414798</v>
      </c>
      <c r="J44" s="31">
        <f t="shared" si="13"/>
        <v>12921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41687992</v>
      </c>
      <c r="O44" s="43">
        <f t="shared" si="11"/>
        <v>159.17522718594884</v>
      </c>
      <c r="P44" s="9"/>
    </row>
    <row r="45" spans="1:16" ht="15">
      <c r="A45" s="12"/>
      <c r="B45" s="44">
        <v>581</v>
      </c>
      <c r="C45" s="20" t="s">
        <v>148</v>
      </c>
      <c r="D45" s="46">
        <v>23950674</v>
      </c>
      <c r="E45" s="46">
        <v>11260128</v>
      </c>
      <c r="F45" s="46">
        <v>0</v>
      </c>
      <c r="G45" s="46">
        <v>49471</v>
      </c>
      <c r="H45" s="46">
        <v>0</v>
      </c>
      <c r="I45" s="46">
        <v>0</v>
      </c>
      <c r="J45" s="46">
        <v>12921</v>
      </c>
      <c r="K45" s="46">
        <v>0</v>
      </c>
      <c r="L45" s="46">
        <v>0</v>
      </c>
      <c r="M45" s="46">
        <v>0</v>
      </c>
      <c r="N45" s="46">
        <f>SUM(D45:M45)</f>
        <v>35273194</v>
      </c>
      <c r="O45" s="47">
        <f t="shared" si="11"/>
        <v>134.68191676212294</v>
      </c>
      <c r="P45" s="9"/>
    </row>
    <row r="46" spans="1:16" ht="15">
      <c r="A46" s="12"/>
      <c r="B46" s="44">
        <v>591</v>
      </c>
      <c r="C46" s="20" t="s">
        <v>183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6414798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14" ref="N46:N52">SUM(D46:M46)</f>
        <v>6414798</v>
      </c>
      <c r="O46" s="47">
        <f t="shared" si="11"/>
        <v>24.49331042382589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SUM(D48:D72)</f>
        <v>7142933</v>
      </c>
      <c r="E47" s="31">
        <f t="shared" si="15"/>
        <v>1121391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8264324</v>
      </c>
      <c r="O47" s="43">
        <f t="shared" si="11"/>
        <v>31.555265368461246</v>
      </c>
      <c r="P47" s="9"/>
    </row>
    <row r="48" spans="1:16" ht="15">
      <c r="A48" s="12"/>
      <c r="B48" s="44">
        <v>601</v>
      </c>
      <c r="C48" s="20" t="s">
        <v>150</v>
      </c>
      <c r="D48" s="46">
        <v>370007</v>
      </c>
      <c r="E48" s="46">
        <v>89762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459769</v>
      </c>
      <c r="O48" s="47">
        <f t="shared" si="11"/>
        <v>1.7555135547919054</v>
      </c>
      <c r="P48" s="9"/>
    </row>
    <row r="49" spans="1:16" ht="15">
      <c r="A49" s="12"/>
      <c r="B49" s="44">
        <v>602</v>
      </c>
      <c r="C49" s="20" t="s">
        <v>151</v>
      </c>
      <c r="D49" s="46">
        <v>21403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21403</v>
      </c>
      <c r="O49" s="47">
        <f t="shared" si="11"/>
        <v>0.08172203130966017</v>
      </c>
      <c r="P49" s="9"/>
    </row>
    <row r="50" spans="1:16" ht="15">
      <c r="A50" s="12"/>
      <c r="B50" s="44">
        <v>603</v>
      </c>
      <c r="C50" s="20" t="s">
        <v>152</v>
      </c>
      <c r="D50" s="46">
        <v>17636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17636</v>
      </c>
      <c r="O50" s="47">
        <f t="shared" si="11"/>
        <v>0.06733867888507064</v>
      </c>
      <c r="P50" s="9"/>
    </row>
    <row r="51" spans="1:16" ht="15">
      <c r="A51" s="12"/>
      <c r="B51" s="44">
        <v>604</v>
      </c>
      <c r="C51" s="20" t="s">
        <v>153</v>
      </c>
      <c r="D51" s="46">
        <v>1218653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1218653</v>
      </c>
      <c r="O51" s="47">
        <f t="shared" si="11"/>
        <v>4.653123329515082</v>
      </c>
      <c r="P51" s="9"/>
    </row>
    <row r="52" spans="1:16" ht="15">
      <c r="A52" s="12"/>
      <c r="B52" s="44">
        <v>608</v>
      </c>
      <c r="C52" s="20" t="s">
        <v>179</v>
      </c>
      <c r="D52" s="46">
        <v>65095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65095</v>
      </c>
      <c r="O52" s="47">
        <f t="shared" si="11"/>
        <v>0.24854906452844597</v>
      </c>
      <c r="P52" s="9"/>
    </row>
    <row r="53" spans="1:16" ht="15">
      <c r="A53" s="12"/>
      <c r="B53" s="44">
        <v>614</v>
      </c>
      <c r="C53" s="20" t="s">
        <v>154</v>
      </c>
      <c r="D53" s="46">
        <v>359831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1">SUM(D53:M53)</f>
        <v>359831</v>
      </c>
      <c r="O53" s="47">
        <f t="shared" si="11"/>
        <v>1.3739251622756778</v>
      </c>
      <c r="P53" s="9"/>
    </row>
    <row r="54" spans="1:16" ht="15">
      <c r="A54" s="12"/>
      <c r="B54" s="44">
        <v>615</v>
      </c>
      <c r="C54" s="20" t="s">
        <v>69</v>
      </c>
      <c r="D54" s="46">
        <v>818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818</v>
      </c>
      <c r="O54" s="47">
        <f t="shared" si="11"/>
        <v>0.003123329515082092</v>
      </c>
      <c r="P54" s="9"/>
    </row>
    <row r="55" spans="1:16" ht="15">
      <c r="A55" s="12"/>
      <c r="B55" s="44">
        <v>634</v>
      </c>
      <c r="C55" s="20" t="s">
        <v>156</v>
      </c>
      <c r="D55" s="46">
        <v>347312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347312</v>
      </c>
      <c r="O55" s="47">
        <f t="shared" si="11"/>
        <v>1.3261244749904544</v>
      </c>
      <c r="P55" s="9"/>
    </row>
    <row r="56" spans="1:16" ht="15">
      <c r="A56" s="12"/>
      <c r="B56" s="44">
        <v>654</v>
      </c>
      <c r="C56" s="20" t="s">
        <v>157</v>
      </c>
      <c r="D56" s="46">
        <v>296294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296294</v>
      </c>
      <c r="O56" s="47">
        <f t="shared" si="11"/>
        <v>1.1313249331806032</v>
      </c>
      <c r="P56" s="9"/>
    </row>
    <row r="57" spans="1:16" ht="15">
      <c r="A57" s="12"/>
      <c r="B57" s="44">
        <v>655</v>
      </c>
      <c r="C57" s="20" t="s">
        <v>184</v>
      </c>
      <c r="D57" s="46">
        <v>0</v>
      </c>
      <c r="E57" s="46">
        <v>124026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124026</v>
      </c>
      <c r="O57" s="47">
        <f t="shared" si="11"/>
        <v>0.4735624284077892</v>
      </c>
      <c r="P57" s="9"/>
    </row>
    <row r="58" spans="1:16" ht="15">
      <c r="A58" s="12"/>
      <c r="B58" s="44">
        <v>674</v>
      </c>
      <c r="C58" s="20" t="s">
        <v>158</v>
      </c>
      <c r="D58" s="46">
        <v>33229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33229</v>
      </c>
      <c r="O58" s="47">
        <f t="shared" si="11"/>
        <v>0.1268766704849179</v>
      </c>
      <c r="P58" s="9"/>
    </row>
    <row r="59" spans="1:16" ht="15">
      <c r="A59" s="12"/>
      <c r="B59" s="44">
        <v>685</v>
      </c>
      <c r="C59" s="20" t="s">
        <v>79</v>
      </c>
      <c r="D59" s="46">
        <v>85325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85325</v>
      </c>
      <c r="O59" s="47">
        <f t="shared" si="11"/>
        <v>0.3257922871324933</v>
      </c>
      <c r="P59" s="9"/>
    </row>
    <row r="60" spans="1:16" ht="15">
      <c r="A60" s="12"/>
      <c r="B60" s="44">
        <v>689</v>
      </c>
      <c r="C60" s="20" t="s">
        <v>127</v>
      </c>
      <c r="D60" s="46">
        <v>0</v>
      </c>
      <c r="E60" s="46">
        <v>58444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58444</v>
      </c>
      <c r="O60" s="47">
        <f t="shared" si="11"/>
        <v>0.22315387552500954</v>
      </c>
      <c r="P60" s="9"/>
    </row>
    <row r="61" spans="1:16" ht="15">
      <c r="A61" s="12"/>
      <c r="B61" s="44">
        <v>694</v>
      </c>
      <c r="C61" s="20" t="s">
        <v>160</v>
      </c>
      <c r="D61" s="46">
        <v>123832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123832</v>
      </c>
      <c r="O61" s="47">
        <f t="shared" si="11"/>
        <v>0.4728216876670485</v>
      </c>
      <c r="P61" s="9"/>
    </row>
    <row r="62" spans="1:16" ht="15">
      <c r="A62" s="12"/>
      <c r="B62" s="44">
        <v>711</v>
      </c>
      <c r="C62" s="20" t="s">
        <v>185</v>
      </c>
      <c r="D62" s="46">
        <v>1936507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2">SUM(D62:M62)</f>
        <v>1936507</v>
      </c>
      <c r="O62" s="47">
        <f t="shared" si="11"/>
        <v>7.394070255822833</v>
      </c>
      <c r="P62" s="9"/>
    </row>
    <row r="63" spans="1:16" ht="15">
      <c r="A63" s="12"/>
      <c r="B63" s="44">
        <v>712</v>
      </c>
      <c r="C63" s="20" t="s">
        <v>128</v>
      </c>
      <c r="D63" s="46">
        <v>712742</v>
      </c>
      <c r="E63" s="46">
        <v>59470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772212</v>
      </c>
      <c r="O63" s="47">
        <f t="shared" si="11"/>
        <v>2.948499427262314</v>
      </c>
      <c r="P63" s="9"/>
    </row>
    <row r="64" spans="1:16" ht="15">
      <c r="A64" s="12"/>
      <c r="B64" s="44">
        <v>713</v>
      </c>
      <c r="C64" s="20" t="s">
        <v>186</v>
      </c>
      <c r="D64" s="46">
        <v>45011</v>
      </c>
      <c r="E64" s="46">
        <v>133434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178445</v>
      </c>
      <c r="O64" s="47">
        <f t="shared" si="11"/>
        <v>0.6813478426880488</v>
      </c>
      <c r="P64" s="9"/>
    </row>
    <row r="65" spans="1:16" ht="15">
      <c r="A65" s="12"/>
      <c r="B65" s="44">
        <v>714</v>
      </c>
      <c r="C65" s="20" t="s">
        <v>187</v>
      </c>
      <c r="D65" s="46">
        <v>27455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27455</v>
      </c>
      <c r="O65" s="47">
        <f t="shared" si="11"/>
        <v>0.10483008781977854</v>
      </c>
      <c r="P65" s="9"/>
    </row>
    <row r="66" spans="1:16" ht="15">
      <c r="A66" s="12"/>
      <c r="B66" s="44">
        <v>715</v>
      </c>
      <c r="C66" s="20" t="s">
        <v>188</v>
      </c>
      <c r="D66" s="46">
        <v>335145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335145</v>
      </c>
      <c r="O66" s="47">
        <f t="shared" si="11"/>
        <v>1.2796678121420388</v>
      </c>
      <c r="P66" s="9"/>
    </row>
    <row r="67" spans="1:16" ht="15">
      <c r="A67" s="12"/>
      <c r="B67" s="44">
        <v>716</v>
      </c>
      <c r="C67" s="20" t="s">
        <v>189</v>
      </c>
      <c r="D67" s="46">
        <v>0</v>
      </c>
      <c r="E67" s="46">
        <v>656255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656255</v>
      </c>
      <c r="O67" s="47">
        <f t="shared" si="11"/>
        <v>2.5057464681176023</v>
      </c>
      <c r="P67" s="9"/>
    </row>
    <row r="68" spans="1:16" ht="15">
      <c r="A68" s="12"/>
      <c r="B68" s="44">
        <v>719</v>
      </c>
      <c r="C68" s="20" t="s">
        <v>190</v>
      </c>
      <c r="D68" s="46">
        <v>21376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21376</v>
      </c>
      <c r="O68" s="47">
        <f t="shared" si="11"/>
        <v>0.08161893852615502</v>
      </c>
      <c r="P68" s="9"/>
    </row>
    <row r="69" spans="1:16" ht="15">
      <c r="A69" s="12"/>
      <c r="B69" s="44">
        <v>724</v>
      </c>
      <c r="C69" s="20" t="s">
        <v>162</v>
      </c>
      <c r="D69" s="46">
        <v>290942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290942</v>
      </c>
      <c r="O69" s="47">
        <f>(N69/O$75)</f>
        <v>1.1108896525391372</v>
      </c>
      <c r="P69" s="9"/>
    </row>
    <row r="70" spans="1:16" ht="15">
      <c r="A70" s="12"/>
      <c r="B70" s="44">
        <v>734</v>
      </c>
      <c r="C70" s="20" t="s">
        <v>191</v>
      </c>
      <c r="D70" s="46">
        <v>60493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60493</v>
      </c>
      <c r="O70" s="47">
        <f>(N70/O$75)</f>
        <v>0.2309774723176785</v>
      </c>
      <c r="P70" s="9"/>
    </row>
    <row r="71" spans="1:16" ht="15">
      <c r="A71" s="12"/>
      <c r="B71" s="44">
        <v>744</v>
      </c>
      <c r="C71" s="20" t="s">
        <v>163</v>
      </c>
      <c r="D71" s="46">
        <v>213624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213624</v>
      </c>
      <c r="O71" s="47">
        <f>(N71/O$75)</f>
        <v>0.8156701030927835</v>
      </c>
      <c r="P71" s="9"/>
    </row>
    <row r="72" spans="1:16" ht="15.75" thickBot="1">
      <c r="A72" s="12"/>
      <c r="B72" s="44">
        <v>764</v>
      </c>
      <c r="C72" s="20" t="s">
        <v>165</v>
      </c>
      <c r="D72" s="46">
        <v>560203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560203</v>
      </c>
      <c r="O72" s="47">
        <f>(N72/O$75)</f>
        <v>2.138995799923635</v>
      </c>
      <c r="P72" s="9"/>
    </row>
    <row r="73" spans="1:119" ht="16.5" thickBot="1">
      <c r="A73" s="14" t="s">
        <v>10</v>
      </c>
      <c r="B73" s="23"/>
      <c r="C73" s="22"/>
      <c r="D73" s="15">
        <f aca="true" t="shared" si="18" ref="D73:M73">SUM(D5,D13,D22,D26,D29,D33,D39,D44,D47)</f>
        <v>210942334</v>
      </c>
      <c r="E73" s="15">
        <f t="shared" si="18"/>
        <v>157221450</v>
      </c>
      <c r="F73" s="15">
        <f t="shared" si="18"/>
        <v>18828546</v>
      </c>
      <c r="G73" s="15">
        <f t="shared" si="18"/>
        <v>13685556</v>
      </c>
      <c r="H73" s="15">
        <f t="shared" si="18"/>
        <v>0</v>
      </c>
      <c r="I73" s="15">
        <f t="shared" si="18"/>
        <v>83214289</v>
      </c>
      <c r="J73" s="15">
        <f t="shared" si="18"/>
        <v>29448823</v>
      </c>
      <c r="K73" s="15">
        <f t="shared" si="18"/>
        <v>0</v>
      </c>
      <c r="L73" s="15">
        <f t="shared" si="18"/>
        <v>1969796</v>
      </c>
      <c r="M73" s="15">
        <f t="shared" si="18"/>
        <v>42880</v>
      </c>
      <c r="N73" s="15">
        <f>SUM(D73:M73)</f>
        <v>515353674</v>
      </c>
      <c r="O73" s="37">
        <f>(N73/O$75)</f>
        <v>1967.7498052691867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5" ht="15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5" ht="15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192</v>
      </c>
      <c r="M75" s="48"/>
      <c r="N75" s="48"/>
      <c r="O75" s="41">
        <v>261900</v>
      </c>
    </row>
    <row r="76" spans="1:15" ht="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5" ht="15.75" customHeight="1" thickBot="1">
      <c r="A77" s="52" t="s">
        <v>101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sheetProtection/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36076828</v>
      </c>
      <c r="E5" s="26">
        <f t="shared" si="0"/>
        <v>7655361</v>
      </c>
      <c r="F5" s="26">
        <f t="shared" si="0"/>
        <v>18132274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61864463</v>
      </c>
      <c r="O5" s="32">
        <f aca="true" t="shared" si="1" ref="O5:O36">(N5/O$74)</f>
        <v>243.1664504818955</v>
      </c>
      <c r="P5" s="6"/>
    </row>
    <row r="6" spans="1:16" ht="15">
      <c r="A6" s="12"/>
      <c r="B6" s="44">
        <v>511</v>
      </c>
      <c r="C6" s="20" t="s">
        <v>20</v>
      </c>
      <c r="D6" s="46">
        <v>1043109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1043109</v>
      </c>
      <c r="O6" s="47">
        <f t="shared" si="1"/>
        <v>4.100077826517617</v>
      </c>
      <c r="P6" s="9"/>
    </row>
    <row r="7" spans="1:16" ht="15">
      <c r="A7" s="12"/>
      <c r="B7" s="44">
        <v>512</v>
      </c>
      <c r="C7" s="20" t="s">
        <v>21</v>
      </c>
      <c r="D7" s="46">
        <v>6411793</v>
      </c>
      <c r="E7" s="46">
        <v>1627667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8039460</v>
      </c>
      <c r="O7" s="47">
        <f t="shared" si="1"/>
        <v>31.600160369793876</v>
      </c>
      <c r="P7" s="9"/>
    </row>
    <row r="8" spans="1:16" ht="15">
      <c r="A8" s="12"/>
      <c r="B8" s="44">
        <v>513</v>
      </c>
      <c r="C8" s="20" t="s">
        <v>22</v>
      </c>
      <c r="D8" s="46">
        <v>7462255</v>
      </c>
      <c r="E8" s="46">
        <v>253822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7716077</v>
      </c>
      <c r="O8" s="47">
        <f t="shared" si="1"/>
        <v>30.3290607361288</v>
      </c>
      <c r="P8" s="9"/>
    </row>
    <row r="9" spans="1:16" ht="15">
      <c r="A9" s="12"/>
      <c r="B9" s="44">
        <v>514</v>
      </c>
      <c r="C9" s="20" t="s">
        <v>23</v>
      </c>
      <c r="D9" s="46">
        <v>1155962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1155962</v>
      </c>
      <c r="O9" s="47">
        <f t="shared" si="1"/>
        <v>4.54366146250963</v>
      </c>
      <c r="P9" s="9"/>
    </row>
    <row r="10" spans="1:16" ht="15">
      <c r="A10" s="12"/>
      <c r="B10" s="44">
        <v>515</v>
      </c>
      <c r="C10" s="20" t="s">
        <v>24</v>
      </c>
      <c r="D10" s="46">
        <v>3954911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3954911</v>
      </c>
      <c r="O10" s="47">
        <f t="shared" si="1"/>
        <v>15.545300536138232</v>
      </c>
      <c r="P10" s="9"/>
    </row>
    <row r="11" spans="1:16" ht="15">
      <c r="A11" s="12"/>
      <c r="B11" s="44">
        <v>517</v>
      </c>
      <c r="C11" s="20" t="s">
        <v>26</v>
      </c>
      <c r="D11" s="46">
        <v>1532551</v>
      </c>
      <c r="E11" s="46">
        <v>356548</v>
      </c>
      <c r="F11" s="46">
        <v>18132274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20021373</v>
      </c>
      <c r="O11" s="47">
        <f t="shared" si="1"/>
        <v>78.69665345974246</v>
      </c>
      <c r="P11" s="9"/>
    </row>
    <row r="12" spans="1:16" ht="15">
      <c r="A12" s="12"/>
      <c r="B12" s="44">
        <v>519</v>
      </c>
      <c r="C12" s="20" t="s">
        <v>133</v>
      </c>
      <c r="D12" s="46">
        <v>14516247</v>
      </c>
      <c r="E12" s="46">
        <v>5417324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19933571</v>
      </c>
      <c r="O12" s="47">
        <f t="shared" si="1"/>
        <v>78.35153609106489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103730602</v>
      </c>
      <c r="E13" s="31">
        <f t="shared" si="3"/>
        <v>49528746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153259348</v>
      </c>
      <c r="O13" s="43">
        <f t="shared" si="1"/>
        <v>602.4061286417308</v>
      </c>
      <c r="P13" s="10"/>
    </row>
    <row r="14" spans="1:16" ht="15">
      <c r="A14" s="12"/>
      <c r="B14" s="44">
        <v>521</v>
      </c>
      <c r="C14" s="20" t="s">
        <v>29</v>
      </c>
      <c r="D14" s="46">
        <v>82932229</v>
      </c>
      <c r="E14" s="46">
        <v>4476322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87408551</v>
      </c>
      <c r="O14" s="47">
        <f t="shared" si="1"/>
        <v>343.5708653679858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36533257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36533257</v>
      </c>
      <c r="O15" s="47">
        <f t="shared" si="1"/>
        <v>143.59879644041948</v>
      </c>
      <c r="P15" s="9"/>
    </row>
    <row r="16" spans="1:16" ht="15">
      <c r="A16" s="12"/>
      <c r="B16" s="44">
        <v>523</v>
      </c>
      <c r="C16" s="20" t="s">
        <v>134</v>
      </c>
      <c r="D16" s="46">
        <v>1186933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1186933</v>
      </c>
      <c r="O16" s="47">
        <f t="shared" si="1"/>
        <v>4.665397072465136</v>
      </c>
      <c r="P16" s="9"/>
    </row>
    <row r="17" spans="1:16" ht="15">
      <c r="A17" s="12"/>
      <c r="B17" s="44">
        <v>524</v>
      </c>
      <c r="C17" s="20" t="s">
        <v>32</v>
      </c>
      <c r="D17" s="46">
        <v>607345</v>
      </c>
      <c r="E17" s="46">
        <v>7894425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8501770</v>
      </c>
      <c r="O17" s="47">
        <f t="shared" si="1"/>
        <v>33.41733094350895</v>
      </c>
      <c r="P17" s="9"/>
    </row>
    <row r="18" spans="1:16" ht="15">
      <c r="A18" s="12"/>
      <c r="B18" s="44">
        <v>525</v>
      </c>
      <c r="C18" s="20" t="s">
        <v>33</v>
      </c>
      <c r="D18" s="46">
        <v>4050299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4050299</v>
      </c>
      <c r="O18" s="47">
        <f t="shared" si="1"/>
        <v>15.920235680706885</v>
      </c>
      <c r="P18" s="9"/>
    </row>
    <row r="19" spans="1:16" ht="15">
      <c r="A19" s="12"/>
      <c r="B19" s="44">
        <v>526</v>
      </c>
      <c r="C19" s="20" t="s">
        <v>34</v>
      </c>
      <c r="D19" s="46">
        <v>11725555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11725555</v>
      </c>
      <c r="O19" s="47">
        <f t="shared" si="1"/>
        <v>46.08884407968178</v>
      </c>
      <c r="P19" s="9"/>
    </row>
    <row r="20" spans="1:16" ht="15">
      <c r="A20" s="12"/>
      <c r="B20" s="44">
        <v>527</v>
      </c>
      <c r="C20" s="20" t="s">
        <v>35</v>
      </c>
      <c r="D20" s="46">
        <v>594951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594951</v>
      </c>
      <c r="O20" s="47">
        <f t="shared" si="1"/>
        <v>2.338533559737748</v>
      </c>
      <c r="P20" s="9"/>
    </row>
    <row r="21" spans="1:16" ht="15">
      <c r="A21" s="12"/>
      <c r="B21" s="44">
        <v>529</v>
      </c>
      <c r="C21" s="20" t="s">
        <v>36</v>
      </c>
      <c r="D21" s="46">
        <v>2633290</v>
      </c>
      <c r="E21" s="46">
        <v>624742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3258032</v>
      </c>
      <c r="O21" s="47">
        <f t="shared" si="1"/>
        <v>12.806125497224974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786340</v>
      </c>
      <c r="E22" s="31">
        <f t="shared" si="5"/>
        <v>230973</v>
      </c>
      <c r="F22" s="31">
        <f t="shared" si="5"/>
        <v>17625</v>
      </c>
      <c r="G22" s="31">
        <f t="shared" si="5"/>
        <v>0</v>
      </c>
      <c r="H22" s="31">
        <f t="shared" si="5"/>
        <v>0</v>
      </c>
      <c r="I22" s="31">
        <f t="shared" si="5"/>
        <v>78563902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79598840</v>
      </c>
      <c r="O22" s="43">
        <f t="shared" si="1"/>
        <v>312.8737638161722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24500819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24500819</v>
      </c>
      <c r="O23" s="47">
        <f t="shared" si="1"/>
        <v>96.3037081584202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17625</v>
      </c>
      <c r="G24" s="46">
        <v>0</v>
      </c>
      <c r="H24" s="46">
        <v>0</v>
      </c>
      <c r="I24" s="46">
        <v>54063083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54080708</v>
      </c>
      <c r="O24" s="47">
        <f t="shared" si="1"/>
        <v>212.57137241953995</v>
      </c>
      <c r="P24" s="9"/>
    </row>
    <row r="25" spans="1:16" ht="15">
      <c r="A25" s="12"/>
      <c r="B25" s="44">
        <v>537</v>
      </c>
      <c r="C25" s="20" t="s">
        <v>137</v>
      </c>
      <c r="D25" s="46">
        <v>786340</v>
      </c>
      <c r="E25" s="46">
        <v>230973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1017313</v>
      </c>
      <c r="O25" s="47">
        <f t="shared" si="1"/>
        <v>3.998683238212034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SUM(D27:D27)</f>
        <v>0</v>
      </c>
      <c r="E26" s="31">
        <f t="shared" si="6"/>
        <v>41554075</v>
      </c>
      <c r="F26" s="31">
        <f t="shared" si="6"/>
        <v>0</v>
      </c>
      <c r="G26" s="31">
        <f t="shared" si="6"/>
        <v>4022183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3">SUM(D26:M26)</f>
        <v>45576258</v>
      </c>
      <c r="O26" s="43">
        <f t="shared" si="1"/>
        <v>179.1435073817273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41554075</v>
      </c>
      <c r="F27" s="46">
        <v>0</v>
      </c>
      <c r="G27" s="46">
        <v>4022183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45576258</v>
      </c>
      <c r="O27" s="47">
        <f t="shared" si="1"/>
        <v>179.1435073817273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SUM(D29:D31)</f>
        <v>4128636</v>
      </c>
      <c r="E28" s="31">
        <f t="shared" si="8"/>
        <v>1180863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32425</v>
      </c>
      <c r="N28" s="31">
        <f t="shared" si="7"/>
        <v>5341924</v>
      </c>
      <c r="O28" s="43">
        <f t="shared" si="1"/>
        <v>20.9971384997563</v>
      </c>
      <c r="P28" s="10"/>
    </row>
    <row r="29" spans="1:16" ht="15">
      <c r="A29" s="13"/>
      <c r="B29" s="45">
        <v>552</v>
      </c>
      <c r="C29" s="21" t="s">
        <v>45</v>
      </c>
      <c r="D29" s="46">
        <v>1153754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16453</v>
      </c>
      <c r="N29" s="46">
        <f t="shared" si="7"/>
        <v>1170207</v>
      </c>
      <c r="O29" s="47">
        <f t="shared" si="1"/>
        <v>4.599653318239706</v>
      </c>
      <c r="P29" s="9"/>
    </row>
    <row r="30" spans="1:16" ht="15">
      <c r="A30" s="13"/>
      <c r="B30" s="45">
        <v>553</v>
      </c>
      <c r="C30" s="21" t="s">
        <v>140</v>
      </c>
      <c r="D30" s="46">
        <v>295446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295446</v>
      </c>
      <c r="O30" s="47">
        <f t="shared" si="1"/>
        <v>1.161289561813122</v>
      </c>
      <c r="P30" s="9"/>
    </row>
    <row r="31" spans="1:16" ht="15">
      <c r="A31" s="13"/>
      <c r="B31" s="45">
        <v>554</v>
      </c>
      <c r="C31" s="21" t="s">
        <v>47</v>
      </c>
      <c r="D31" s="46">
        <v>2679436</v>
      </c>
      <c r="E31" s="46">
        <v>1180863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15972</v>
      </c>
      <c r="N31" s="46">
        <f t="shared" si="7"/>
        <v>3876271</v>
      </c>
      <c r="O31" s="47">
        <f t="shared" si="1"/>
        <v>15.236195619703473</v>
      </c>
      <c r="P31" s="9"/>
    </row>
    <row r="32" spans="1:16" ht="15.75">
      <c r="A32" s="28" t="s">
        <v>48</v>
      </c>
      <c r="B32" s="29"/>
      <c r="C32" s="30"/>
      <c r="D32" s="31">
        <f aca="true" t="shared" si="9" ref="D32:M32">SUM(D33:D37)</f>
        <v>6601753</v>
      </c>
      <c r="E32" s="31">
        <f t="shared" si="9"/>
        <v>7144723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13746476</v>
      </c>
      <c r="O32" s="43">
        <f t="shared" si="1"/>
        <v>54.03234124176532</v>
      </c>
      <c r="P32" s="10"/>
    </row>
    <row r="33" spans="1:16" ht="15">
      <c r="A33" s="12"/>
      <c r="B33" s="44">
        <v>561</v>
      </c>
      <c r="C33" s="20" t="s">
        <v>141</v>
      </c>
      <c r="D33" s="46">
        <v>-66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-66</v>
      </c>
      <c r="O33" s="47">
        <f t="shared" si="1"/>
        <v>-0.0002594217253903118</v>
      </c>
      <c r="P33" s="9"/>
    </row>
    <row r="34" spans="1:16" ht="15">
      <c r="A34" s="12"/>
      <c r="B34" s="44">
        <v>562</v>
      </c>
      <c r="C34" s="20" t="s">
        <v>142</v>
      </c>
      <c r="D34" s="46">
        <v>3203893</v>
      </c>
      <c r="E34" s="46">
        <v>411705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2">SUM(D34:M34)</f>
        <v>3615598</v>
      </c>
      <c r="O34" s="47">
        <f t="shared" si="1"/>
        <v>14.211585931481219</v>
      </c>
      <c r="P34" s="9"/>
    </row>
    <row r="35" spans="1:16" ht="15">
      <c r="A35" s="12"/>
      <c r="B35" s="44">
        <v>563</v>
      </c>
      <c r="C35" s="20" t="s">
        <v>143</v>
      </c>
      <c r="D35" s="46">
        <v>0</v>
      </c>
      <c r="E35" s="46">
        <v>10961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10961</v>
      </c>
      <c r="O35" s="47">
        <f t="shared" si="1"/>
        <v>0.04308365957580617</v>
      </c>
      <c r="P35" s="9"/>
    </row>
    <row r="36" spans="1:16" ht="15">
      <c r="A36" s="12"/>
      <c r="B36" s="44">
        <v>564</v>
      </c>
      <c r="C36" s="20" t="s">
        <v>144</v>
      </c>
      <c r="D36" s="46">
        <v>2825406</v>
      </c>
      <c r="E36" s="46">
        <v>6722057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9547463</v>
      </c>
      <c r="O36" s="47">
        <f t="shared" si="1"/>
        <v>37.52756552363882</v>
      </c>
      <c r="P36" s="9"/>
    </row>
    <row r="37" spans="1:16" ht="15">
      <c r="A37" s="12"/>
      <c r="B37" s="44">
        <v>569</v>
      </c>
      <c r="C37" s="20" t="s">
        <v>53</v>
      </c>
      <c r="D37" s="46">
        <v>572520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572520</v>
      </c>
      <c r="O37" s="47">
        <f aca="true" t="shared" si="11" ref="O37:O68">(N37/O$74)</f>
        <v>2.250365548794868</v>
      </c>
      <c r="P37" s="9"/>
    </row>
    <row r="38" spans="1:16" ht="15.75">
      <c r="A38" s="28" t="s">
        <v>54</v>
      </c>
      <c r="B38" s="29"/>
      <c r="C38" s="30"/>
      <c r="D38" s="31">
        <f aca="true" t="shared" si="12" ref="D38:M38">SUM(D39:D42)</f>
        <v>14567336</v>
      </c>
      <c r="E38" s="31">
        <f t="shared" si="12"/>
        <v>22842084</v>
      </c>
      <c r="F38" s="31">
        <f t="shared" si="12"/>
        <v>0</v>
      </c>
      <c r="G38" s="31">
        <f t="shared" si="12"/>
        <v>884669</v>
      </c>
      <c r="H38" s="31">
        <f t="shared" si="12"/>
        <v>0</v>
      </c>
      <c r="I38" s="31">
        <f t="shared" si="12"/>
        <v>529822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38823911</v>
      </c>
      <c r="O38" s="43">
        <f t="shared" si="11"/>
        <v>152.6025148184834</v>
      </c>
      <c r="P38" s="9"/>
    </row>
    <row r="39" spans="1:16" ht="15">
      <c r="A39" s="12"/>
      <c r="B39" s="44">
        <v>571</v>
      </c>
      <c r="C39" s="20" t="s">
        <v>55</v>
      </c>
      <c r="D39" s="46">
        <v>6205827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6205827</v>
      </c>
      <c r="O39" s="47">
        <f t="shared" si="11"/>
        <v>24.392823451723974</v>
      </c>
      <c r="P39" s="9"/>
    </row>
    <row r="40" spans="1:16" ht="15">
      <c r="A40" s="12"/>
      <c r="B40" s="44">
        <v>572</v>
      </c>
      <c r="C40" s="20" t="s">
        <v>145</v>
      </c>
      <c r="D40" s="46">
        <v>8361509</v>
      </c>
      <c r="E40" s="46">
        <v>4424229</v>
      </c>
      <c r="F40" s="46">
        <v>0</v>
      </c>
      <c r="G40" s="46">
        <v>884669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13670407</v>
      </c>
      <c r="O40" s="47">
        <f t="shared" si="11"/>
        <v>53.73334198072418</v>
      </c>
      <c r="P40" s="9"/>
    </row>
    <row r="41" spans="1:16" ht="15">
      <c r="A41" s="12"/>
      <c r="B41" s="44">
        <v>573</v>
      </c>
      <c r="C41" s="20" t="s">
        <v>57</v>
      </c>
      <c r="D41" s="46">
        <v>0</v>
      </c>
      <c r="E41" s="46">
        <v>18417855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18417855</v>
      </c>
      <c r="O41" s="47">
        <f t="shared" si="11"/>
        <v>72.39381397103911</v>
      </c>
      <c r="P41" s="9"/>
    </row>
    <row r="42" spans="1:16" ht="15">
      <c r="A42" s="12"/>
      <c r="B42" s="44">
        <v>575</v>
      </c>
      <c r="C42" s="20" t="s">
        <v>146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529822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529822</v>
      </c>
      <c r="O42" s="47">
        <f t="shared" si="11"/>
        <v>2.082535414996148</v>
      </c>
      <c r="P42" s="9"/>
    </row>
    <row r="43" spans="1:16" ht="15.75">
      <c r="A43" s="28" t="s">
        <v>147</v>
      </c>
      <c r="B43" s="29"/>
      <c r="C43" s="30"/>
      <c r="D43" s="31">
        <f aca="true" t="shared" si="13" ref="D43:M43">SUM(D44:D46)</f>
        <v>8042792</v>
      </c>
      <c r="E43" s="31">
        <f t="shared" si="13"/>
        <v>24854492</v>
      </c>
      <c r="F43" s="31">
        <f t="shared" si="13"/>
        <v>15138513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28194378</v>
      </c>
      <c r="K43" s="31">
        <f t="shared" si="13"/>
        <v>0</v>
      </c>
      <c r="L43" s="31">
        <f t="shared" si="13"/>
        <v>1989028</v>
      </c>
      <c r="M43" s="31">
        <f t="shared" si="13"/>
        <v>0</v>
      </c>
      <c r="N43" s="31">
        <f>SUM(D43:M43)</f>
        <v>78219203</v>
      </c>
      <c r="O43" s="43">
        <f t="shared" si="11"/>
        <v>307.4509181956826</v>
      </c>
      <c r="P43" s="9"/>
    </row>
    <row r="44" spans="1:16" ht="15">
      <c r="A44" s="12"/>
      <c r="B44" s="44">
        <v>581</v>
      </c>
      <c r="C44" s="20" t="s">
        <v>148</v>
      </c>
      <c r="D44" s="46">
        <v>8042792</v>
      </c>
      <c r="E44" s="46">
        <v>24854492</v>
      </c>
      <c r="F44" s="46">
        <v>0</v>
      </c>
      <c r="G44" s="46">
        <v>0</v>
      </c>
      <c r="H44" s="46">
        <v>0</v>
      </c>
      <c r="I44" s="46">
        <v>0</v>
      </c>
      <c r="J44" s="46">
        <v>8741</v>
      </c>
      <c r="K44" s="46">
        <v>0</v>
      </c>
      <c r="L44" s="46">
        <v>0</v>
      </c>
      <c r="M44" s="46">
        <v>0</v>
      </c>
      <c r="N44" s="46">
        <f>SUM(D44:M44)</f>
        <v>32906025</v>
      </c>
      <c r="O44" s="47">
        <f t="shared" si="11"/>
        <v>129.34148153388992</v>
      </c>
      <c r="P44" s="9"/>
    </row>
    <row r="45" spans="1:16" ht="15">
      <c r="A45" s="12"/>
      <c r="B45" s="44">
        <v>585</v>
      </c>
      <c r="C45" s="20" t="s">
        <v>178</v>
      </c>
      <c r="D45" s="46">
        <v>0</v>
      </c>
      <c r="E45" s="46">
        <v>0</v>
      </c>
      <c r="F45" s="46">
        <v>15138513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4" ref="N45:N52">SUM(D45:M45)</f>
        <v>15138513</v>
      </c>
      <c r="O45" s="47">
        <f t="shared" si="11"/>
        <v>59.503926701570684</v>
      </c>
      <c r="P45" s="9"/>
    </row>
    <row r="46" spans="1:16" ht="15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28185637</v>
      </c>
      <c r="K46" s="46">
        <v>0</v>
      </c>
      <c r="L46" s="46">
        <v>1989028</v>
      </c>
      <c r="M46" s="46">
        <v>0</v>
      </c>
      <c r="N46" s="46">
        <f t="shared" si="14"/>
        <v>30174665</v>
      </c>
      <c r="O46" s="47">
        <f t="shared" si="11"/>
        <v>118.60550996022201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SUM(D48:D71)</f>
        <v>7153237</v>
      </c>
      <c r="E47" s="31">
        <f t="shared" si="15"/>
        <v>1415994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8569231</v>
      </c>
      <c r="O47" s="43">
        <f t="shared" si="11"/>
        <v>33.68249532254768</v>
      </c>
      <c r="P47" s="9"/>
    </row>
    <row r="48" spans="1:16" ht="15">
      <c r="A48" s="12"/>
      <c r="B48" s="44">
        <v>601</v>
      </c>
      <c r="C48" s="20" t="s">
        <v>150</v>
      </c>
      <c r="D48" s="46">
        <v>510069</v>
      </c>
      <c r="E48" s="46">
        <v>332433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842502</v>
      </c>
      <c r="O48" s="47">
        <f t="shared" si="11"/>
        <v>3.3115654921937643</v>
      </c>
      <c r="P48" s="9"/>
    </row>
    <row r="49" spans="1:16" ht="15">
      <c r="A49" s="12"/>
      <c r="B49" s="44">
        <v>602</v>
      </c>
      <c r="C49" s="20" t="s">
        <v>151</v>
      </c>
      <c r="D49" s="46">
        <v>18045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18045</v>
      </c>
      <c r="O49" s="47">
        <f t="shared" si="11"/>
        <v>0.07092825810103297</v>
      </c>
      <c r="P49" s="9"/>
    </row>
    <row r="50" spans="1:16" ht="15">
      <c r="A50" s="12"/>
      <c r="B50" s="44">
        <v>603</v>
      </c>
      <c r="C50" s="20" t="s">
        <v>152</v>
      </c>
      <c r="D50" s="46">
        <v>621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621</v>
      </c>
      <c r="O50" s="47">
        <f t="shared" si="11"/>
        <v>0.0024409225979906608</v>
      </c>
      <c r="P50" s="9"/>
    </row>
    <row r="51" spans="1:16" ht="15">
      <c r="A51" s="12"/>
      <c r="B51" s="44">
        <v>604</v>
      </c>
      <c r="C51" s="20" t="s">
        <v>153</v>
      </c>
      <c r="D51" s="46">
        <v>824204</v>
      </c>
      <c r="E51" s="46">
        <v>1083561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1907765</v>
      </c>
      <c r="O51" s="47">
        <f t="shared" si="11"/>
        <v>7.498722544534063</v>
      </c>
      <c r="P51" s="9"/>
    </row>
    <row r="52" spans="1:16" ht="15">
      <c r="A52" s="12"/>
      <c r="B52" s="44">
        <v>608</v>
      </c>
      <c r="C52" s="20" t="s">
        <v>179</v>
      </c>
      <c r="D52" s="46">
        <v>78973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78973</v>
      </c>
      <c r="O52" s="47">
        <f t="shared" si="11"/>
        <v>0.3104138169583196</v>
      </c>
      <c r="P52" s="9"/>
    </row>
    <row r="53" spans="1:16" ht="15">
      <c r="A53" s="12"/>
      <c r="B53" s="44">
        <v>611</v>
      </c>
      <c r="C53" s="20" t="s">
        <v>67</v>
      </c>
      <c r="D53" s="46">
        <v>11190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64">SUM(D53:M53)</f>
        <v>11190</v>
      </c>
      <c r="O53" s="47">
        <f t="shared" si="11"/>
        <v>0.0439837743502665</v>
      </c>
      <c r="P53" s="9"/>
    </row>
    <row r="54" spans="1:16" ht="15">
      <c r="A54" s="12"/>
      <c r="B54" s="44">
        <v>614</v>
      </c>
      <c r="C54" s="20" t="s">
        <v>154</v>
      </c>
      <c r="D54" s="46">
        <v>394601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394601</v>
      </c>
      <c r="O54" s="47">
        <f t="shared" si="11"/>
        <v>1.5510313978900365</v>
      </c>
      <c r="P54" s="9"/>
    </row>
    <row r="55" spans="1:16" ht="15">
      <c r="A55" s="12"/>
      <c r="B55" s="44">
        <v>615</v>
      </c>
      <c r="C55" s="20" t="s">
        <v>69</v>
      </c>
      <c r="D55" s="46">
        <v>1339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1339</v>
      </c>
      <c r="O55" s="47">
        <f t="shared" si="11"/>
        <v>0.0052631165196610225</v>
      </c>
      <c r="P55" s="9"/>
    </row>
    <row r="56" spans="1:16" ht="15">
      <c r="A56" s="12"/>
      <c r="B56" s="44">
        <v>629</v>
      </c>
      <c r="C56" s="20" t="s">
        <v>72</v>
      </c>
      <c r="D56" s="46">
        <v>69227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69227</v>
      </c>
      <c r="O56" s="47">
        <f t="shared" si="11"/>
        <v>0.2721058755090169</v>
      </c>
      <c r="P56" s="9"/>
    </row>
    <row r="57" spans="1:16" ht="15">
      <c r="A57" s="12"/>
      <c r="B57" s="44">
        <v>634</v>
      </c>
      <c r="C57" s="20" t="s">
        <v>156</v>
      </c>
      <c r="D57" s="46">
        <v>399518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399518</v>
      </c>
      <c r="O57" s="47">
        <f t="shared" si="11"/>
        <v>1.5703583164316148</v>
      </c>
      <c r="P57" s="9"/>
    </row>
    <row r="58" spans="1:16" ht="15">
      <c r="A58" s="12"/>
      <c r="B58" s="44">
        <v>649</v>
      </c>
      <c r="C58" s="20" t="s">
        <v>73</v>
      </c>
      <c r="D58" s="46">
        <v>78997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78997</v>
      </c>
      <c r="O58" s="47">
        <f t="shared" si="11"/>
        <v>0.31050815213118876</v>
      </c>
      <c r="P58" s="9"/>
    </row>
    <row r="59" spans="1:16" ht="15">
      <c r="A59" s="12"/>
      <c r="B59" s="44">
        <v>654</v>
      </c>
      <c r="C59" s="20" t="s">
        <v>157</v>
      </c>
      <c r="D59" s="46">
        <v>309619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309619</v>
      </c>
      <c r="O59" s="47">
        <f t="shared" si="11"/>
        <v>1.21699841202459</v>
      </c>
      <c r="P59" s="9"/>
    </row>
    <row r="60" spans="1:16" ht="15">
      <c r="A60" s="12"/>
      <c r="B60" s="44">
        <v>669</v>
      </c>
      <c r="C60" s="20" t="s">
        <v>126</v>
      </c>
      <c r="D60" s="46">
        <v>89119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89119</v>
      </c>
      <c r="O60" s="47">
        <f t="shared" si="11"/>
        <v>0.3502940112887757</v>
      </c>
      <c r="P60" s="9"/>
    </row>
    <row r="61" spans="1:16" ht="15">
      <c r="A61" s="12"/>
      <c r="B61" s="44">
        <v>674</v>
      </c>
      <c r="C61" s="20" t="s">
        <v>158</v>
      </c>
      <c r="D61" s="46">
        <v>10264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10264</v>
      </c>
      <c r="O61" s="47">
        <f t="shared" si="11"/>
        <v>0.040344008930396365</v>
      </c>
      <c r="P61" s="9"/>
    </row>
    <row r="62" spans="1:16" ht="15">
      <c r="A62" s="12"/>
      <c r="B62" s="44">
        <v>685</v>
      </c>
      <c r="C62" s="20" t="s">
        <v>79</v>
      </c>
      <c r="D62" s="46">
        <v>77386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77386</v>
      </c>
      <c r="O62" s="47">
        <f t="shared" si="11"/>
        <v>0.3041759036523434</v>
      </c>
      <c r="P62" s="9"/>
    </row>
    <row r="63" spans="1:16" ht="15">
      <c r="A63" s="12"/>
      <c r="B63" s="44">
        <v>689</v>
      </c>
      <c r="C63" s="20" t="s">
        <v>127</v>
      </c>
      <c r="D63" s="46">
        <v>23501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23501</v>
      </c>
      <c r="O63" s="47">
        <f t="shared" si="11"/>
        <v>0.0923737873999654</v>
      </c>
      <c r="P63" s="9"/>
    </row>
    <row r="64" spans="1:16" ht="15">
      <c r="A64" s="12"/>
      <c r="B64" s="44">
        <v>694</v>
      </c>
      <c r="C64" s="20" t="s">
        <v>160</v>
      </c>
      <c r="D64" s="46">
        <v>133949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133949</v>
      </c>
      <c r="O64" s="47">
        <f t="shared" si="11"/>
        <v>0.5265042529440436</v>
      </c>
      <c r="P64" s="9"/>
    </row>
    <row r="65" spans="1:16" ht="15">
      <c r="A65" s="12"/>
      <c r="B65" s="44">
        <v>709</v>
      </c>
      <c r="C65" s="20" t="s">
        <v>83</v>
      </c>
      <c r="D65" s="46">
        <v>89119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7" ref="N65:N71">SUM(D65:M65)</f>
        <v>89119</v>
      </c>
      <c r="O65" s="47">
        <f t="shared" si="11"/>
        <v>0.3502940112887757</v>
      </c>
      <c r="P65" s="9"/>
    </row>
    <row r="66" spans="1:16" ht="15">
      <c r="A66" s="12"/>
      <c r="B66" s="44">
        <v>712</v>
      </c>
      <c r="C66" s="20" t="s">
        <v>128</v>
      </c>
      <c r="D66" s="46">
        <v>1460266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1460266</v>
      </c>
      <c r="O66" s="47">
        <f t="shared" si="11"/>
        <v>5.739768564375894</v>
      </c>
      <c r="P66" s="9"/>
    </row>
    <row r="67" spans="1:16" ht="15">
      <c r="A67" s="12"/>
      <c r="B67" s="44">
        <v>739</v>
      </c>
      <c r="C67" s="20" t="s">
        <v>90</v>
      </c>
      <c r="D67" s="46">
        <v>556795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556795</v>
      </c>
      <c r="O67" s="47">
        <f t="shared" si="11"/>
        <v>2.188556357404525</v>
      </c>
      <c r="P67" s="9"/>
    </row>
    <row r="68" spans="1:16" ht="15">
      <c r="A68" s="12"/>
      <c r="B68" s="44">
        <v>744</v>
      </c>
      <c r="C68" s="20" t="s">
        <v>163</v>
      </c>
      <c r="D68" s="46">
        <v>222630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222630</v>
      </c>
      <c r="O68" s="47">
        <f t="shared" si="11"/>
        <v>0.8750766473279562</v>
      </c>
      <c r="P68" s="9"/>
    </row>
    <row r="69" spans="1:16" ht="15">
      <c r="A69" s="12"/>
      <c r="B69" s="44">
        <v>759</v>
      </c>
      <c r="C69" s="20" t="s">
        <v>94</v>
      </c>
      <c r="D69" s="46">
        <v>207049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207049</v>
      </c>
      <c r="O69" s="47">
        <f>(N69/O$74)</f>
        <v>0.8138334669748283</v>
      </c>
      <c r="P69" s="9"/>
    </row>
    <row r="70" spans="1:16" ht="15">
      <c r="A70" s="12"/>
      <c r="B70" s="44">
        <v>764</v>
      </c>
      <c r="C70" s="20" t="s">
        <v>165</v>
      </c>
      <c r="D70" s="46">
        <v>643988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643988</v>
      </c>
      <c r="O70" s="47">
        <f>(N70/O$74)</f>
        <v>2.531279971070547</v>
      </c>
      <c r="P70" s="9"/>
    </row>
    <row r="71" spans="1:16" ht="15.75" thickBot="1">
      <c r="A71" s="12"/>
      <c r="B71" s="44">
        <v>769</v>
      </c>
      <c r="C71" s="20" t="s">
        <v>96</v>
      </c>
      <c r="D71" s="46">
        <v>942768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942768</v>
      </c>
      <c r="O71" s="47">
        <f>(N71/O$74)</f>
        <v>3.705674260648083</v>
      </c>
      <c r="P71" s="9"/>
    </row>
    <row r="72" spans="1:119" ht="16.5" thickBot="1">
      <c r="A72" s="14" t="s">
        <v>10</v>
      </c>
      <c r="B72" s="23"/>
      <c r="C72" s="22"/>
      <c r="D72" s="15">
        <f aca="true" t="shared" si="18" ref="D72:M72">SUM(D5,D13,D22,D26,D28,D32,D38,D43,D47)</f>
        <v>181087524</v>
      </c>
      <c r="E72" s="15">
        <f t="shared" si="18"/>
        <v>156407311</v>
      </c>
      <c r="F72" s="15">
        <f t="shared" si="18"/>
        <v>33288412</v>
      </c>
      <c r="G72" s="15">
        <f t="shared" si="18"/>
        <v>4906852</v>
      </c>
      <c r="H72" s="15">
        <f t="shared" si="18"/>
        <v>0</v>
      </c>
      <c r="I72" s="15">
        <f t="shared" si="18"/>
        <v>79093724</v>
      </c>
      <c r="J72" s="15">
        <f t="shared" si="18"/>
        <v>28194378</v>
      </c>
      <c r="K72" s="15">
        <f t="shared" si="18"/>
        <v>0</v>
      </c>
      <c r="L72" s="15">
        <f t="shared" si="18"/>
        <v>1989028</v>
      </c>
      <c r="M72" s="15">
        <f t="shared" si="18"/>
        <v>32425</v>
      </c>
      <c r="N72" s="15">
        <f>SUM(D72:M72)</f>
        <v>484999654</v>
      </c>
      <c r="O72" s="37">
        <f>(N72/O$74)</f>
        <v>1906.355258399761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5" ht="15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5" ht="15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180</v>
      </c>
      <c r="M74" s="48"/>
      <c r="N74" s="48"/>
      <c r="O74" s="41">
        <v>254412</v>
      </c>
    </row>
    <row r="75" spans="1:15" ht="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5" ht="15.75" customHeight="1" thickBot="1">
      <c r="A76" s="52" t="s">
        <v>101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sheetProtection/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34463888</v>
      </c>
      <c r="E5" s="26">
        <f t="shared" si="0"/>
        <v>6377030</v>
      </c>
      <c r="F5" s="26">
        <f t="shared" si="0"/>
        <v>19124793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59965711</v>
      </c>
      <c r="O5" s="32">
        <f aca="true" t="shared" si="1" ref="O5:O36">(N5/O$79)</f>
        <v>251.17369796684287</v>
      </c>
      <c r="P5" s="6"/>
    </row>
    <row r="6" spans="1:16" ht="15">
      <c r="A6" s="12"/>
      <c r="B6" s="44">
        <v>511</v>
      </c>
      <c r="C6" s="20" t="s">
        <v>20</v>
      </c>
      <c r="D6" s="46">
        <v>999342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999342</v>
      </c>
      <c r="O6" s="47">
        <f t="shared" si="1"/>
        <v>4.185865913831668</v>
      </c>
      <c r="P6" s="9"/>
    </row>
    <row r="7" spans="1:16" ht="15">
      <c r="A7" s="12"/>
      <c r="B7" s="44">
        <v>512</v>
      </c>
      <c r="C7" s="20" t="s">
        <v>21</v>
      </c>
      <c r="D7" s="46">
        <v>6527458</v>
      </c>
      <c r="E7" s="46">
        <v>1119143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7646601</v>
      </c>
      <c r="O7" s="47">
        <f t="shared" si="1"/>
        <v>32.02872138124</v>
      </c>
      <c r="P7" s="9"/>
    </row>
    <row r="8" spans="1:16" ht="15">
      <c r="A8" s="12"/>
      <c r="B8" s="44">
        <v>513</v>
      </c>
      <c r="C8" s="20" t="s">
        <v>22</v>
      </c>
      <c r="D8" s="46">
        <v>1389159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1639159</v>
      </c>
      <c r="O8" s="47">
        <f t="shared" si="1"/>
        <v>6.8658174933610345</v>
      </c>
      <c r="P8" s="9"/>
    </row>
    <row r="9" spans="1:16" ht="15">
      <c r="A9" s="12"/>
      <c r="B9" s="44">
        <v>514</v>
      </c>
      <c r="C9" s="20" t="s">
        <v>23</v>
      </c>
      <c r="D9" s="46">
        <v>1166722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1166722</v>
      </c>
      <c r="O9" s="47">
        <f t="shared" si="1"/>
        <v>4.886957468731937</v>
      </c>
      <c r="P9" s="9"/>
    </row>
    <row r="10" spans="1:16" ht="15">
      <c r="A10" s="12"/>
      <c r="B10" s="44">
        <v>515</v>
      </c>
      <c r="C10" s="20" t="s">
        <v>24</v>
      </c>
      <c r="D10" s="46">
        <v>3646866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3646866</v>
      </c>
      <c r="O10" s="47">
        <f t="shared" si="1"/>
        <v>15.275343257575123</v>
      </c>
      <c r="P10" s="9"/>
    </row>
    <row r="11" spans="1:16" ht="15">
      <c r="A11" s="12"/>
      <c r="B11" s="44">
        <v>517</v>
      </c>
      <c r="C11" s="20" t="s">
        <v>26</v>
      </c>
      <c r="D11" s="46">
        <v>2150784</v>
      </c>
      <c r="E11" s="46">
        <v>148622</v>
      </c>
      <c r="F11" s="46">
        <v>19124793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21424199</v>
      </c>
      <c r="O11" s="47">
        <f t="shared" si="1"/>
        <v>89.73787184492046</v>
      </c>
      <c r="P11" s="9"/>
    </row>
    <row r="12" spans="1:16" ht="15">
      <c r="A12" s="12"/>
      <c r="B12" s="44">
        <v>519</v>
      </c>
      <c r="C12" s="20" t="s">
        <v>133</v>
      </c>
      <c r="D12" s="46">
        <v>18583557</v>
      </c>
      <c r="E12" s="46">
        <v>4859265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23442822</v>
      </c>
      <c r="O12" s="47">
        <f t="shared" si="1"/>
        <v>98.19312060718265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104511730</v>
      </c>
      <c r="E13" s="31">
        <f t="shared" si="3"/>
        <v>42823227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147334957</v>
      </c>
      <c r="O13" s="43">
        <f t="shared" si="1"/>
        <v>617.1304462557907</v>
      </c>
      <c r="P13" s="10"/>
    </row>
    <row r="14" spans="1:16" ht="15">
      <c r="A14" s="12"/>
      <c r="B14" s="44">
        <v>521</v>
      </c>
      <c r="C14" s="20" t="s">
        <v>29</v>
      </c>
      <c r="D14" s="46">
        <v>76105450</v>
      </c>
      <c r="E14" s="46">
        <v>3616152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79721602</v>
      </c>
      <c r="O14" s="47">
        <f t="shared" si="1"/>
        <v>333.9236581749336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31492207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31492207</v>
      </c>
      <c r="O15" s="47">
        <f t="shared" si="1"/>
        <v>131.90895192299638</v>
      </c>
      <c r="P15" s="9"/>
    </row>
    <row r="16" spans="1:16" ht="15">
      <c r="A16" s="12"/>
      <c r="B16" s="44">
        <v>523</v>
      </c>
      <c r="C16" s="20" t="s">
        <v>134</v>
      </c>
      <c r="D16" s="46">
        <v>1244263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1244263</v>
      </c>
      <c r="O16" s="47">
        <f t="shared" si="1"/>
        <v>5.211747409337276</v>
      </c>
      <c r="P16" s="9"/>
    </row>
    <row r="17" spans="1:16" ht="15">
      <c r="A17" s="12"/>
      <c r="B17" s="44">
        <v>524</v>
      </c>
      <c r="C17" s="20" t="s">
        <v>32</v>
      </c>
      <c r="D17" s="46">
        <v>674399</v>
      </c>
      <c r="E17" s="46">
        <v>7087480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7761879</v>
      </c>
      <c r="O17" s="47">
        <f t="shared" si="1"/>
        <v>32.51157735128297</v>
      </c>
      <c r="P17" s="9"/>
    </row>
    <row r="18" spans="1:16" ht="15">
      <c r="A18" s="12"/>
      <c r="B18" s="44">
        <v>525</v>
      </c>
      <c r="C18" s="20" t="s">
        <v>33</v>
      </c>
      <c r="D18" s="46">
        <v>12779690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12779690</v>
      </c>
      <c r="O18" s="47">
        <f t="shared" si="1"/>
        <v>53.52929103383569</v>
      </c>
      <c r="P18" s="9"/>
    </row>
    <row r="19" spans="1:16" ht="15">
      <c r="A19" s="12"/>
      <c r="B19" s="44">
        <v>526</v>
      </c>
      <c r="C19" s="20" t="s">
        <v>34</v>
      </c>
      <c r="D19" s="46">
        <v>10536478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10536478</v>
      </c>
      <c r="O19" s="47">
        <f t="shared" si="1"/>
        <v>44.133323839123406</v>
      </c>
      <c r="P19" s="9"/>
    </row>
    <row r="20" spans="1:16" ht="15">
      <c r="A20" s="12"/>
      <c r="B20" s="44">
        <v>527</v>
      </c>
      <c r="C20" s="20" t="s">
        <v>35</v>
      </c>
      <c r="D20" s="46">
        <v>649814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649814</v>
      </c>
      <c r="O20" s="47">
        <f t="shared" si="1"/>
        <v>2.72182523393454</v>
      </c>
      <c r="P20" s="9"/>
    </row>
    <row r="21" spans="1:16" ht="15">
      <c r="A21" s="12"/>
      <c r="B21" s="44">
        <v>529</v>
      </c>
      <c r="C21" s="20" t="s">
        <v>36</v>
      </c>
      <c r="D21" s="46">
        <v>2521636</v>
      </c>
      <c r="E21" s="46">
        <v>627388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3149024</v>
      </c>
      <c r="O21" s="47">
        <f t="shared" si="1"/>
        <v>13.190071290346902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865073</v>
      </c>
      <c r="E22" s="31">
        <f t="shared" si="5"/>
        <v>4684904</v>
      </c>
      <c r="F22" s="31">
        <f t="shared" si="5"/>
        <v>20140</v>
      </c>
      <c r="G22" s="31">
        <f t="shared" si="5"/>
        <v>0</v>
      </c>
      <c r="H22" s="31">
        <f t="shared" si="5"/>
        <v>0</v>
      </c>
      <c r="I22" s="31">
        <f t="shared" si="5"/>
        <v>73992031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79562148</v>
      </c>
      <c r="O22" s="43">
        <f t="shared" si="1"/>
        <v>333.25576563822034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22374166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22374166</v>
      </c>
      <c r="O23" s="47">
        <f t="shared" si="1"/>
        <v>93.7169245461628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20140</v>
      </c>
      <c r="G24" s="46">
        <v>0</v>
      </c>
      <c r="H24" s="46">
        <v>0</v>
      </c>
      <c r="I24" s="46">
        <v>51617865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51638005</v>
      </c>
      <c r="O24" s="47">
        <f t="shared" si="1"/>
        <v>216.29208517981755</v>
      </c>
      <c r="P24" s="9"/>
    </row>
    <row r="25" spans="1:16" ht="15">
      <c r="A25" s="12"/>
      <c r="B25" s="44">
        <v>537</v>
      </c>
      <c r="C25" s="20" t="s">
        <v>137</v>
      </c>
      <c r="D25" s="46">
        <v>865073</v>
      </c>
      <c r="E25" s="46">
        <v>4684904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5549977</v>
      </c>
      <c r="O25" s="47">
        <f t="shared" si="1"/>
        <v>23.24675591223999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SUM(D27:D27)</f>
        <v>57984</v>
      </c>
      <c r="E26" s="31">
        <f t="shared" si="6"/>
        <v>38764921</v>
      </c>
      <c r="F26" s="31">
        <f t="shared" si="6"/>
        <v>0</v>
      </c>
      <c r="G26" s="31">
        <f t="shared" si="6"/>
        <v>4326053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43148958</v>
      </c>
      <c r="O26" s="43">
        <f t="shared" si="1"/>
        <v>180.73467592631377</v>
      </c>
      <c r="P26" s="10"/>
    </row>
    <row r="27" spans="1:16" ht="15">
      <c r="A27" s="12"/>
      <c r="B27" s="44">
        <v>541</v>
      </c>
      <c r="C27" s="20" t="s">
        <v>138</v>
      </c>
      <c r="D27" s="46">
        <v>57984</v>
      </c>
      <c r="E27" s="46">
        <v>38764921</v>
      </c>
      <c r="F27" s="46">
        <v>0</v>
      </c>
      <c r="G27" s="46">
        <v>4326053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43148958</v>
      </c>
      <c r="O27" s="47">
        <f t="shared" si="1"/>
        <v>180.73467592631377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SUM(D29:D32)</f>
        <v>2530815</v>
      </c>
      <c r="E28" s="31">
        <f t="shared" si="8"/>
        <v>1623815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1482643</v>
      </c>
      <c r="N28" s="31">
        <f t="shared" si="7"/>
        <v>5637273</v>
      </c>
      <c r="O28" s="43">
        <f t="shared" si="1"/>
        <v>23.61240586071994</v>
      </c>
      <c r="P28" s="10"/>
    </row>
    <row r="29" spans="1:16" ht="15">
      <c r="A29" s="13"/>
      <c r="B29" s="45">
        <v>552</v>
      </c>
      <c r="C29" s="21" t="s">
        <v>45</v>
      </c>
      <c r="D29" s="46">
        <v>603364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16046</v>
      </c>
      <c r="N29" s="46">
        <f t="shared" si="7"/>
        <v>619410</v>
      </c>
      <c r="O29" s="47">
        <f t="shared" si="1"/>
        <v>2.5944743698218162</v>
      </c>
      <c r="P29" s="9"/>
    </row>
    <row r="30" spans="1:16" ht="15">
      <c r="A30" s="13"/>
      <c r="B30" s="45">
        <v>553</v>
      </c>
      <c r="C30" s="21" t="s">
        <v>140</v>
      </c>
      <c r="D30" s="46">
        <v>253092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253092</v>
      </c>
      <c r="O30" s="47">
        <f t="shared" si="1"/>
        <v>1.0601067260892512</v>
      </c>
      <c r="P30" s="9"/>
    </row>
    <row r="31" spans="1:16" ht="15">
      <c r="A31" s="13"/>
      <c r="B31" s="45">
        <v>554</v>
      </c>
      <c r="C31" s="21" t="s">
        <v>47</v>
      </c>
      <c r="D31" s="46">
        <v>1674359</v>
      </c>
      <c r="E31" s="46">
        <v>1623815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1466147</v>
      </c>
      <c r="N31" s="46">
        <f t="shared" si="7"/>
        <v>4764321</v>
      </c>
      <c r="O31" s="47">
        <f t="shared" si="1"/>
        <v>19.955939884896665</v>
      </c>
      <c r="P31" s="9"/>
    </row>
    <row r="32" spans="1:16" ht="15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450</v>
      </c>
      <c r="N32" s="46">
        <f t="shared" si="7"/>
        <v>450</v>
      </c>
      <c r="O32" s="47">
        <f t="shared" si="1"/>
        <v>0.0018848799122064823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7000214</v>
      </c>
      <c r="E33" s="31">
        <f t="shared" si="9"/>
        <v>6858174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13858388</v>
      </c>
      <c r="O33" s="43">
        <f t="shared" si="1"/>
        <v>58.04754923725193</v>
      </c>
      <c r="P33" s="10"/>
    </row>
    <row r="34" spans="1:16" ht="15">
      <c r="A34" s="12"/>
      <c r="B34" s="44">
        <v>561</v>
      </c>
      <c r="C34" s="20" t="s">
        <v>141</v>
      </c>
      <c r="D34" s="46">
        <v>724972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724972</v>
      </c>
      <c r="O34" s="47">
        <f t="shared" si="1"/>
        <v>3.03663368824924</v>
      </c>
      <c r="P34" s="9"/>
    </row>
    <row r="35" spans="1:16" ht="15">
      <c r="A35" s="12"/>
      <c r="B35" s="44">
        <v>562</v>
      </c>
      <c r="C35" s="20" t="s">
        <v>142</v>
      </c>
      <c r="D35" s="46">
        <v>3191403</v>
      </c>
      <c r="E35" s="46">
        <v>417602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3609005</v>
      </c>
      <c r="O35" s="47">
        <f t="shared" si="1"/>
        <v>15.116757839006123</v>
      </c>
      <c r="P35" s="9"/>
    </row>
    <row r="36" spans="1:16" ht="15">
      <c r="A36" s="12"/>
      <c r="B36" s="44">
        <v>563</v>
      </c>
      <c r="C36" s="20" t="s">
        <v>143</v>
      </c>
      <c r="D36" s="46">
        <v>0</v>
      </c>
      <c r="E36" s="46">
        <v>11072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11072</v>
      </c>
      <c r="O36" s="47">
        <f t="shared" si="1"/>
        <v>0.046376423084333714</v>
      </c>
      <c r="P36" s="9"/>
    </row>
    <row r="37" spans="1:16" ht="15">
      <c r="A37" s="12"/>
      <c r="B37" s="44">
        <v>564</v>
      </c>
      <c r="C37" s="20" t="s">
        <v>144</v>
      </c>
      <c r="D37" s="46">
        <v>2512001</v>
      </c>
      <c r="E37" s="46">
        <v>6429500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8941501</v>
      </c>
      <c r="O37" s="47">
        <f aca="true" t="shared" si="11" ref="O37:O68">(N37/O$79)</f>
        <v>37.45256804416483</v>
      </c>
      <c r="P37" s="9"/>
    </row>
    <row r="38" spans="1:16" ht="15">
      <c r="A38" s="12"/>
      <c r="B38" s="44">
        <v>569</v>
      </c>
      <c r="C38" s="20" t="s">
        <v>53</v>
      </c>
      <c r="D38" s="46">
        <v>571838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571838</v>
      </c>
      <c r="O38" s="47">
        <f t="shared" si="11"/>
        <v>2.395213242747401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14293443</v>
      </c>
      <c r="E39" s="31">
        <f t="shared" si="12"/>
        <v>20762097</v>
      </c>
      <c r="F39" s="31">
        <f t="shared" si="12"/>
        <v>0</v>
      </c>
      <c r="G39" s="31">
        <f t="shared" si="12"/>
        <v>1661820</v>
      </c>
      <c r="H39" s="31">
        <f t="shared" si="12"/>
        <v>0</v>
      </c>
      <c r="I39" s="31">
        <f t="shared" si="12"/>
        <v>588345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37305705</v>
      </c>
      <c r="O39" s="43">
        <f t="shared" si="11"/>
        <v>156.2594977004465</v>
      </c>
      <c r="P39" s="9"/>
    </row>
    <row r="40" spans="1:16" ht="15">
      <c r="A40" s="12"/>
      <c r="B40" s="44">
        <v>571</v>
      </c>
      <c r="C40" s="20" t="s">
        <v>55</v>
      </c>
      <c r="D40" s="46">
        <v>6079719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6079719</v>
      </c>
      <c r="O40" s="47">
        <f t="shared" si="11"/>
        <v>25.465644922133517</v>
      </c>
      <c r="P40" s="9"/>
    </row>
    <row r="41" spans="1:16" ht="15">
      <c r="A41" s="12"/>
      <c r="B41" s="44">
        <v>572</v>
      </c>
      <c r="C41" s="20" t="s">
        <v>145</v>
      </c>
      <c r="D41" s="46">
        <v>8213724</v>
      </c>
      <c r="E41" s="46">
        <v>3260687</v>
      </c>
      <c r="F41" s="46">
        <v>0</v>
      </c>
      <c r="G41" s="46">
        <v>1661820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13136231</v>
      </c>
      <c r="O41" s="47">
        <f t="shared" si="11"/>
        <v>55.022706520009045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17501410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17501410</v>
      </c>
      <c r="O42" s="47">
        <f t="shared" si="11"/>
        <v>73.30679143175477</v>
      </c>
      <c r="P42" s="9"/>
    </row>
    <row r="43" spans="1:16" ht="15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588345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588345</v>
      </c>
      <c r="O43" s="47">
        <f t="shared" si="11"/>
        <v>2.4643548265491617</v>
      </c>
      <c r="P43" s="9"/>
    </row>
    <row r="44" spans="1:16" ht="15.75">
      <c r="A44" s="28" t="s">
        <v>147</v>
      </c>
      <c r="B44" s="29"/>
      <c r="C44" s="30"/>
      <c r="D44" s="31">
        <f aca="true" t="shared" si="13" ref="D44:M44">SUM(D45:D46)</f>
        <v>5944810</v>
      </c>
      <c r="E44" s="31">
        <f t="shared" si="13"/>
        <v>10328636</v>
      </c>
      <c r="F44" s="31">
        <f t="shared" si="13"/>
        <v>5361</v>
      </c>
      <c r="G44" s="31">
        <f t="shared" si="13"/>
        <v>0</v>
      </c>
      <c r="H44" s="31">
        <f t="shared" si="13"/>
        <v>0</v>
      </c>
      <c r="I44" s="31">
        <f t="shared" si="13"/>
        <v>27569734</v>
      </c>
      <c r="J44" s="31">
        <f t="shared" si="13"/>
        <v>29297531</v>
      </c>
      <c r="K44" s="31">
        <f t="shared" si="13"/>
        <v>0</v>
      </c>
      <c r="L44" s="31">
        <f t="shared" si="13"/>
        <v>1979588</v>
      </c>
      <c r="M44" s="31">
        <f t="shared" si="13"/>
        <v>0</v>
      </c>
      <c r="N44" s="31">
        <f>SUM(D44:M44)</f>
        <v>75125660</v>
      </c>
      <c r="O44" s="43">
        <f t="shared" si="11"/>
        <v>314.6729942783423</v>
      </c>
      <c r="P44" s="9"/>
    </row>
    <row r="45" spans="1:16" ht="15">
      <c r="A45" s="12"/>
      <c r="B45" s="44">
        <v>581</v>
      </c>
      <c r="C45" s="20" t="s">
        <v>148</v>
      </c>
      <c r="D45" s="46">
        <v>5944810</v>
      </c>
      <c r="E45" s="46">
        <v>10328636</v>
      </c>
      <c r="F45" s="46">
        <v>5361</v>
      </c>
      <c r="G45" s="46">
        <v>0</v>
      </c>
      <c r="H45" s="46">
        <v>0</v>
      </c>
      <c r="I45" s="46">
        <v>27569734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43848541</v>
      </c>
      <c r="O45" s="47">
        <f t="shared" si="11"/>
        <v>183.6649646899163</v>
      </c>
      <c r="P45" s="9"/>
    </row>
    <row r="46" spans="1:16" ht="15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29297531</v>
      </c>
      <c r="K46" s="46">
        <v>0</v>
      </c>
      <c r="L46" s="46">
        <v>1979588</v>
      </c>
      <c r="M46" s="46">
        <v>0</v>
      </c>
      <c r="N46" s="46">
        <f aca="true" t="shared" si="14" ref="N46:N51">SUM(D46:M46)</f>
        <v>31277119</v>
      </c>
      <c r="O46" s="47">
        <f t="shared" si="11"/>
        <v>131.008029588426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SUM(D48:D76)</f>
        <v>7040051</v>
      </c>
      <c r="E47" s="31">
        <f t="shared" si="15"/>
        <v>1141642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8181693</v>
      </c>
      <c r="O47" s="43">
        <f t="shared" si="11"/>
        <v>34.27001951897865</v>
      </c>
      <c r="P47" s="9"/>
    </row>
    <row r="48" spans="1:16" ht="15">
      <c r="A48" s="12"/>
      <c r="B48" s="44">
        <v>601</v>
      </c>
      <c r="C48" s="20" t="s">
        <v>150</v>
      </c>
      <c r="D48" s="46">
        <v>643831</v>
      </c>
      <c r="E48" s="46">
        <v>312730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956561</v>
      </c>
      <c r="O48" s="47">
        <f t="shared" si="11"/>
        <v>4.006672474889211</v>
      </c>
      <c r="P48" s="9"/>
    </row>
    <row r="49" spans="1:16" ht="15">
      <c r="A49" s="12"/>
      <c r="B49" s="44">
        <v>602</v>
      </c>
      <c r="C49" s="20" t="s">
        <v>151</v>
      </c>
      <c r="D49" s="46">
        <v>17262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17262</v>
      </c>
      <c r="O49" s="47">
        <f t="shared" si="11"/>
        <v>0.07230399343224066</v>
      </c>
      <c r="P49" s="9"/>
    </row>
    <row r="50" spans="1:16" ht="15">
      <c r="A50" s="12"/>
      <c r="B50" s="44">
        <v>603</v>
      </c>
      <c r="C50" s="20" t="s">
        <v>152</v>
      </c>
      <c r="D50" s="46">
        <v>751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751</v>
      </c>
      <c r="O50" s="47">
        <f t="shared" si="11"/>
        <v>0.0031456551423712626</v>
      </c>
      <c r="P50" s="9"/>
    </row>
    <row r="51" spans="1:16" ht="15">
      <c r="A51" s="12"/>
      <c r="B51" s="44">
        <v>604</v>
      </c>
      <c r="C51" s="20" t="s">
        <v>153</v>
      </c>
      <c r="D51" s="46">
        <v>780238</v>
      </c>
      <c r="E51" s="46">
        <v>828912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1609150</v>
      </c>
      <c r="O51" s="47">
        <f t="shared" si="11"/>
        <v>6.740121134949025</v>
      </c>
      <c r="P51" s="9"/>
    </row>
    <row r="52" spans="1:16" ht="15">
      <c r="A52" s="12"/>
      <c r="B52" s="44">
        <v>611</v>
      </c>
      <c r="C52" s="20" t="s">
        <v>67</v>
      </c>
      <c r="D52" s="46">
        <v>902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7">SUM(D52:M52)</f>
        <v>902</v>
      </c>
      <c r="O52" s="47">
        <f t="shared" si="11"/>
        <v>0.003778137068467216</v>
      </c>
      <c r="P52" s="9"/>
    </row>
    <row r="53" spans="1:16" ht="15">
      <c r="A53" s="12"/>
      <c r="B53" s="44">
        <v>614</v>
      </c>
      <c r="C53" s="20" t="s">
        <v>154</v>
      </c>
      <c r="D53" s="46">
        <v>408813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408813</v>
      </c>
      <c r="O53" s="47">
        <f t="shared" si="11"/>
        <v>1.7123631367752636</v>
      </c>
      <c r="P53" s="9"/>
    </row>
    <row r="54" spans="1:16" ht="15">
      <c r="A54" s="12"/>
      <c r="B54" s="44">
        <v>615</v>
      </c>
      <c r="C54" s="20" t="s">
        <v>69</v>
      </c>
      <c r="D54" s="46">
        <v>1346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1346</v>
      </c>
      <c r="O54" s="47">
        <f t="shared" si="11"/>
        <v>0.005637885248510945</v>
      </c>
      <c r="P54" s="9"/>
    </row>
    <row r="55" spans="1:16" ht="15">
      <c r="A55" s="12"/>
      <c r="B55" s="44">
        <v>629</v>
      </c>
      <c r="C55" s="20" t="s">
        <v>72</v>
      </c>
      <c r="D55" s="46">
        <v>79994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79994</v>
      </c>
      <c r="O55" s="47">
        <f t="shared" si="11"/>
        <v>0.33506463043787854</v>
      </c>
      <c r="P55" s="9"/>
    </row>
    <row r="56" spans="1:16" ht="15">
      <c r="A56" s="12"/>
      <c r="B56" s="44">
        <v>631</v>
      </c>
      <c r="C56" s="20" t="s">
        <v>70</v>
      </c>
      <c r="D56" s="46">
        <v>1967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1967</v>
      </c>
      <c r="O56" s="47">
        <f t="shared" si="11"/>
        <v>0.00823901952735589</v>
      </c>
      <c r="P56" s="9"/>
    </row>
    <row r="57" spans="1:16" ht="15">
      <c r="A57" s="12"/>
      <c r="B57" s="44">
        <v>634</v>
      </c>
      <c r="C57" s="20" t="s">
        <v>156</v>
      </c>
      <c r="D57" s="46">
        <v>389025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389025</v>
      </c>
      <c r="O57" s="47">
        <f t="shared" si="11"/>
        <v>1.629478684102504</v>
      </c>
      <c r="P57" s="9"/>
    </row>
    <row r="58" spans="1:16" ht="15">
      <c r="A58" s="12"/>
      <c r="B58" s="44">
        <v>649</v>
      </c>
      <c r="C58" s="20" t="s">
        <v>73</v>
      </c>
      <c r="D58" s="46">
        <v>72246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72246</v>
      </c>
      <c r="O58" s="47">
        <f t="shared" si="11"/>
        <v>0.30261118697171</v>
      </c>
      <c r="P58" s="9"/>
    </row>
    <row r="59" spans="1:16" ht="15">
      <c r="A59" s="12"/>
      <c r="B59" s="44">
        <v>651</v>
      </c>
      <c r="C59" s="20" t="s">
        <v>124</v>
      </c>
      <c r="D59" s="46">
        <v>5042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5042</v>
      </c>
      <c r="O59" s="47">
        <f t="shared" si="11"/>
        <v>0.021119032260766852</v>
      </c>
      <c r="P59" s="9"/>
    </row>
    <row r="60" spans="1:16" ht="15">
      <c r="A60" s="12"/>
      <c r="B60" s="44">
        <v>654</v>
      </c>
      <c r="C60" s="20" t="s">
        <v>157</v>
      </c>
      <c r="D60" s="46">
        <v>242846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242846</v>
      </c>
      <c r="O60" s="47">
        <f t="shared" si="11"/>
        <v>1.017190104799323</v>
      </c>
      <c r="P60" s="9"/>
    </row>
    <row r="61" spans="1:16" ht="15">
      <c r="A61" s="12"/>
      <c r="B61" s="44">
        <v>669</v>
      </c>
      <c r="C61" s="20" t="s">
        <v>126</v>
      </c>
      <c r="D61" s="46">
        <v>92847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92847</v>
      </c>
      <c r="O61" s="47">
        <f t="shared" si="11"/>
        <v>0.3889009893525228</v>
      </c>
      <c r="P61" s="9"/>
    </row>
    <row r="62" spans="1:16" ht="15">
      <c r="A62" s="12"/>
      <c r="B62" s="44">
        <v>671</v>
      </c>
      <c r="C62" s="20" t="s">
        <v>77</v>
      </c>
      <c r="D62" s="46">
        <v>1400575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1400575</v>
      </c>
      <c r="O62" s="47">
        <f t="shared" si="11"/>
        <v>5.86647929564132</v>
      </c>
      <c r="P62" s="9"/>
    </row>
    <row r="63" spans="1:16" ht="15">
      <c r="A63" s="12"/>
      <c r="B63" s="44">
        <v>674</v>
      </c>
      <c r="C63" s="20" t="s">
        <v>158</v>
      </c>
      <c r="D63" s="46">
        <v>9133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9133</v>
      </c>
      <c r="O63" s="47">
        <f t="shared" si="11"/>
        <v>0.03825468497373734</v>
      </c>
      <c r="P63" s="9"/>
    </row>
    <row r="64" spans="1:16" ht="15">
      <c r="A64" s="12"/>
      <c r="B64" s="44">
        <v>685</v>
      </c>
      <c r="C64" s="20" t="s">
        <v>79</v>
      </c>
      <c r="D64" s="46">
        <v>74172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74172</v>
      </c>
      <c r="O64" s="47">
        <f t="shared" si="11"/>
        <v>0.3106784729959538</v>
      </c>
      <c r="P64" s="9"/>
    </row>
    <row r="65" spans="1:16" ht="15">
      <c r="A65" s="12"/>
      <c r="B65" s="44">
        <v>689</v>
      </c>
      <c r="C65" s="20" t="s">
        <v>127</v>
      </c>
      <c r="D65" s="46">
        <v>24712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24712</v>
      </c>
      <c r="O65" s="47">
        <f t="shared" si="11"/>
        <v>0.10350922753432576</v>
      </c>
      <c r="P65" s="9"/>
    </row>
    <row r="66" spans="1:16" ht="15">
      <c r="A66" s="12"/>
      <c r="B66" s="44">
        <v>691</v>
      </c>
      <c r="C66" s="20" t="s">
        <v>81</v>
      </c>
      <c r="D66" s="46">
        <v>487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487</v>
      </c>
      <c r="O66" s="47">
        <f t="shared" si="11"/>
        <v>0.0020398589272101262</v>
      </c>
      <c r="P66" s="9"/>
    </row>
    <row r="67" spans="1:16" ht="15">
      <c r="A67" s="12"/>
      <c r="B67" s="44">
        <v>694</v>
      </c>
      <c r="C67" s="20" t="s">
        <v>160</v>
      </c>
      <c r="D67" s="46">
        <v>124075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124075</v>
      </c>
      <c r="O67" s="47">
        <f t="shared" si="11"/>
        <v>0.5197032780155985</v>
      </c>
      <c r="P67" s="9"/>
    </row>
    <row r="68" spans="1:16" ht="15">
      <c r="A68" s="12"/>
      <c r="B68" s="44">
        <v>709</v>
      </c>
      <c r="C68" s="20" t="s">
        <v>83</v>
      </c>
      <c r="D68" s="46">
        <v>89113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7" ref="N68:N76">SUM(D68:M68)</f>
        <v>89113</v>
      </c>
      <c r="O68" s="47">
        <f t="shared" si="11"/>
        <v>0.37326067470323615</v>
      </c>
      <c r="P68" s="9"/>
    </row>
    <row r="69" spans="1:16" ht="15">
      <c r="A69" s="12"/>
      <c r="B69" s="44">
        <v>721</v>
      </c>
      <c r="C69" s="20" t="s">
        <v>88</v>
      </c>
      <c r="D69" s="46">
        <v>3616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3616</v>
      </c>
      <c r="O69" s="47">
        <f aca="true" t="shared" si="18" ref="O69:O77">(N69/O$79)</f>
        <v>0.015146057250085866</v>
      </c>
      <c r="P69" s="9"/>
    </row>
    <row r="70" spans="1:16" ht="15">
      <c r="A70" s="12"/>
      <c r="B70" s="44">
        <v>724</v>
      </c>
      <c r="C70" s="20" t="s">
        <v>162</v>
      </c>
      <c r="D70" s="46">
        <v>571077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571077</v>
      </c>
      <c r="O70" s="47">
        <f t="shared" si="18"/>
        <v>2.3920257013847586</v>
      </c>
      <c r="P70" s="9"/>
    </row>
    <row r="71" spans="1:16" ht="15">
      <c r="A71" s="12"/>
      <c r="B71" s="44">
        <v>739</v>
      </c>
      <c r="C71" s="20" t="s">
        <v>90</v>
      </c>
      <c r="D71" s="46">
        <v>219997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219997</v>
      </c>
      <c r="O71" s="47">
        <f t="shared" si="18"/>
        <v>0.9214842801015322</v>
      </c>
      <c r="P71" s="9"/>
    </row>
    <row r="72" spans="1:16" ht="15">
      <c r="A72" s="12"/>
      <c r="B72" s="44">
        <v>741</v>
      </c>
      <c r="C72" s="20" t="s">
        <v>92</v>
      </c>
      <c r="D72" s="46">
        <v>115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115</v>
      </c>
      <c r="O72" s="47">
        <f t="shared" si="18"/>
        <v>0.00048169153311943436</v>
      </c>
      <c r="P72" s="9"/>
    </row>
    <row r="73" spans="1:16" ht="15">
      <c r="A73" s="12"/>
      <c r="B73" s="44">
        <v>744</v>
      </c>
      <c r="C73" s="20" t="s">
        <v>163</v>
      </c>
      <c r="D73" s="46">
        <v>194396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194396</v>
      </c>
      <c r="O73" s="47">
        <f t="shared" si="18"/>
        <v>0.8142513675850919</v>
      </c>
      <c r="P73" s="9"/>
    </row>
    <row r="74" spans="1:16" ht="15">
      <c r="A74" s="12"/>
      <c r="B74" s="44">
        <v>759</v>
      </c>
      <c r="C74" s="20" t="s">
        <v>94</v>
      </c>
      <c r="D74" s="46">
        <v>185071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185071</v>
      </c>
      <c r="O74" s="47">
        <f t="shared" si="18"/>
        <v>0.7751924671821464</v>
      </c>
      <c r="P74" s="9"/>
    </row>
    <row r="75" spans="1:16" ht="15">
      <c r="A75" s="12"/>
      <c r="B75" s="44">
        <v>764</v>
      </c>
      <c r="C75" s="20" t="s">
        <v>165</v>
      </c>
      <c r="D75" s="46">
        <v>412120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412120</v>
      </c>
      <c r="O75" s="47">
        <f t="shared" si="18"/>
        <v>1.7262149098189679</v>
      </c>
      <c r="P75" s="9"/>
    </row>
    <row r="76" spans="1:16" ht="15.75" thickBot="1">
      <c r="A76" s="12"/>
      <c r="B76" s="44">
        <v>769</v>
      </c>
      <c r="C76" s="20" t="s">
        <v>96</v>
      </c>
      <c r="D76" s="46">
        <v>994282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994282</v>
      </c>
      <c r="O76" s="47">
        <f t="shared" si="18"/>
        <v>4.164671486374413</v>
      </c>
      <c r="P76" s="9"/>
    </row>
    <row r="77" spans="1:119" ht="16.5" thickBot="1">
      <c r="A77" s="14" t="s">
        <v>10</v>
      </c>
      <c r="B77" s="23"/>
      <c r="C77" s="22"/>
      <c r="D77" s="15">
        <f aca="true" t="shared" si="19" ref="D77:M77">SUM(D5,D13,D22,D26,D28,D33,D39,D44,D47)</f>
        <v>176708008</v>
      </c>
      <c r="E77" s="15">
        <f t="shared" si="19"/>
        <v>133364446</v>
      </c>
      <c r="F77" s="15">
        <f t="shared" si="19"/>
        <v>19150294</v>
      </c>
      <c r="G77" s="15">
        <f t="shared" si="19"/>
        <v>5987873</v>
      </c>
      <c r="H77" s="15">
        <f t="shared" si="19"/>
        <v>0</v>
      </c>
      <c r="I77" s="15">
        <f t="shared" si="19"/>
        <v>102150110</v>
      </c>
      <c r="J77" s="15">
        <f t="shared" si="19"/>
        <v>29297531</v>
      </c>
      <c r="K77" s="15">
        <f t="shared" si="19"/>
        <v>0</v>
      </c>
      <c r="L77" s="15">
        <f t="shared" si="19"/>
        <v>1979588</v>
      </c>
      <c r="M77" s="15">
        <f t="shared" si="19"/>
        <v>1482643</v>
      </c>
      <c r="N77" s="15">
        <f>SUM(D77:M77)</f>
        <v>470120493</v>
      </c>
      <c r="O77" s="37">
        <f t="shared" si="18"/>
        <v>1969.157052382907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176</v>
      </c>
      <c r="M79" s="48"/>
      <c r="N79" s="48"/>
      <c r="O79" s="41">
        <v>238742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31977937</v>
      </c>
      <c r="E5" s="26">
        <f t="shared" si="0"/>
        <v>7258675</v>
      </c>
      <c r="F5" s="26">
        <f t="shared" si="0"/>
        <v>19157518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4440131</v>
      </c>
      <c r="M5" s="26">
        <f t="shared" si="0"/>
        <v>0</v>
      </c>
      <c r="N5" s="27">
        <f>SUM(D5:M5)</f>
        <v>62834261</v>
      </c>
      <c r="O5" s="32">
        <f aca="true" t="shared" si="1" ref="O5:O36">(N5/O$80)</f>
        <v>273.53138018849444</v>
      </c>
      <c r="P5" s="6"/>
    </row>
    <row r="6" spans="1:16" ht="15">
      <c r="A6" s="12"/>
      <c r="B6" s="44">
        <v>511</v>
      </c>
      <c r="C6" s="20" t="s">
        <v>20</v>
      </c>
      <c r="D6" s="46">
        <v>963291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963291</v>
      </c>
      <c r="O6" s="47">
        <f t="shared" si="1"/>
        <v>4.193417930914394</v>
      </c>
      <c r="P6" s="9"/>
    </row>
    <row r="7" spans="1:16" ht="15">
      <c r="A7" s="12"/>
      <c r="B7" s="44">
        <v>512</v>
      </c>
      <c r="C7" s="20" t="s">
        <v>21</v>
      </c>
      <c r="D7" s="46">
        <v>6353955</v>
      </c>
      <c r="E7" s="46">
        <v>1105822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7459777</v>
      </c>
      <c r="O7" s="47">
        <f t="shared" si="1"/>
        <v>32.47405263043336</v>
      </c>
      <c r="P7" s="9"/>
    </row>
    <row r="8" spans="1:16" ht="15">
      <c r="A8" s="12"/>
      <c r="B8" s="44">
        <v>513</v>
      </c>
      <c r="C8" s="20" t="s">
        <v>22</v>
      </c>
      <c r="D8" s="46">
        <v>5345219</v>
      </c>
      <c r="E8" s="46">
        <v>272030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5617249</v>
      </c>
      <c r="O8" s="47">
        <f t="shared" si="1"/>
        <v>24.453122347256382</v>
      </c>
      <c r="P8" s="9"/>
    </row>
    <row r="9" spans="1:16" ht="15">
      <c r="A9" s="12"/>
      <c r="B9" s="44">
        <v>514</v>
      </c>
      <c r="C9" s="20" t="s">
        <v>23</v>
      </c>
      <c r="D9" s="46">
        <v>1052357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1052357</v>
      </c>
      <c r="O9" s="47">
        <f t="shared" si="1"/>
        <v>4.581141849683303</v>
      </c>
      <c r="P9" s="9"/>
    </row>
    <row r="10" spans="1:16" ht="15">
      <c r="A10" s="12"/>
      <c r="B10" s="44">
        <v>515</v>
      </c>
      <c r="C10" s="20" t="s">
        <v>24</v>
      </c>
      <c r="D10" s="46">
        <v>3776550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3776550</v>
      </c>
      <c r="O10" s="47">
        <f t="shared" si="1"/>
        <v>16.440154103998434</v>
      </c>
      <c r="P10" s="9"/>
    </row>
    <row r="11" spans="1:16" ht="15">
      <c r="A11" s="12"/>
      <c r="B11" s="44">
        <v>517</v>
      </c>
      <c r="C11" s="20" t="s">
        <v>26</v>
      </c>
      <c r="D11" s="46">
        <v>1707214</v>
      </c>
      <c r="E11" s="46">
        <v>211638</v>
      </c>
      <c r="F11" s="46">
        <v>19157518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21076370</v>
      </c>
      <c r="O11" s="47">
        <f t="shared" si="1"/>
        <v>91.75008162288053</v>
      </c>
      <c r="P11" s="9"/>
    </row>
    <row r="12" spans="1:16" ht="15">
      <c r="A12" s="12"/>
      <c r="B12" s="44">
        <v>519</v>
      </c>
      <c r="C12" s="20" t="s">
        <v>133</v>
      </c>
      <c r="D12" s="46">
        <v>12779351</v>
      </c>
      <c r="E12" s="46">
        <v>5669185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4440131</v>
      </c>
      <c r="M12" s="46">
        <v>0</v>
      </c>
      <c r="N12" s="46">
        <f t="shared" si="2"/>
        <v>22888667</v>
      </c>
      <c r="O12" s="47">
        <f t="shared" si="1"/>
        <v>99.63940970332804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108636716</v>
      </c>
      <c r="E13" s="31">
        <f t="shared" si="3"/>
        <v>41365226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150001942</v>
      </c>
      <c r="O13" s="43">
        <f t="shared" si="1"/>
        <v>652.9914981607644</v>
      </c>
      <c r="P13" s="10"/>
    </row>
    <row r="14" spans="1:16" ht="15">
      <c r="A14" s="12"/>
      <c r="B14" s="44">
        <v>521</v>
      </c>
      <c r="C14" s="20" t="s">
        <v>29</v>
      </c>
      <c r="D14" s="46">
        <v>73233946</v>
      </c>
      <c r="E14" s="46">
        <v>3741663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76975609</v>
      </c>
      <c r="O14" s="47">
        <f t="shared" si="1"/>
        <v>335.09178329669373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30300547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30300547</v>
      </c>
      <c r="O15" s="47">
        <f t="shared" si="1"/>
        <v>131.90495614130552</v>
      </c>
      <c r="P15" s="9"/>
    </row>
    <row r="16" spans="1:16" ht="15">
      <c r="A16" s="12"/>
      <c r="B16" s="44">
        <v>523</v>
      </c>
      <c r="C16" s="20" t="s">
        <v>134</v>
      </c>
      <c r="D16" s="46">
        <v>921540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921540</v>
      </c>
      <c r="O16" s="47">
        <f t="shared" si="1"/>
        <v>4.011666630389831</v>
      </c>
      <c r="P16" s="9"/>
    </row>
    <row r="17" spans="1:16" ht="15">
      <c r="A17" s="12"/>
      <c r="B17" s="44">
        <v>524</v>
      </c>
      <c r="C17" s="20" t="s">
        <v>32</v>
      </c>
      <c r="D17" s="46">
        <v>651468</v>
      </c>
      <c r="E17" s="46">
        <v>6640053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7291521</v>
      </c>
      <c r="O17" s="47">
        <f t="shared" si="1"/>
        <v>31.74159719652613</v>
      </c>
      <c r="P17" s="9"/>
    </row>
    <row r="18" spans="1:16" ht="15">
      <c r="A18" s="12"/>
      <c r="B18" s="44">
        <v>525</v>
      </c>
      <c r="C18" s="20" t="s">
        <v>33</v>
      </c>
      <c r="D18" s="46">
        <v>20417999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20417999</v>
      </c>
      <c r="O18" s="47">
        <f t="shared" si="1"/>
        <v>88.88404762423002</v>
      </c>
      <c r="P18" s="9"/>
    </row>
    <row r="19" spans="1:16" ht="15">
      <c r="A19" s="12"/>
      <c r="B19" s="44">
        <v>526</v>
      </c>
      <c r="C19" s="20" t="s">
        <v>34</v>
      </c>
      <c r="D19" s="46">
        <v>10426726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10426726</v>
      </c>
      <c r="O19" s="47">
        <f t="shared" si="1"/>
        <v>45.389835230611844</v>
      </c>
      <c r="P19" s="9"/>
    </row>
    <row r="20" spans="1:16" ht="15">
      <c r="A20" s="12"/>
      <c r="B20" s="44">
        <v>527</v>
      </c>
      <c r="C20" s="20" t="s">
        <v>35</v>
      </c>
      <c r="D20" s="46">
        <v>518756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518756</v>
      </c>
      <c r="O20" s="47">
        <f t="shared" si="1"/>
        <v>2.2582591472041442</v>
      </c>
      <c r="P20" s="9"/>
    </row>
    <row r="21" spans="1:16" ht="15">
      <c r="A21" s="12"/>
      <c r="B21" s="44">
        <v>529</v>
      </c>
      <c r="C21" s="20" t="s">
        <v>36</v>
      </c>
      <c r="D21" s="46">
        <v>2466281</v>
      </c>
      <c r="E21" s="46">
        <v>682963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3149244</v>
      </c>
      <c r="O21" s="47">
        <f t="shared" si="1"/>
        <v>13.70935289380319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790272</v>
      </c>
      <c r="E22" s="31">
        <f t="shared" si="5"/>
        <v>68951</v>
      </c>
      <c r="F22" s="31">
        <f t="shared" si="5"/>
        <v>17167</v>
      </c>
      <c r="G22" s="31">
        <f t="shared" si="5"/>
        <v>0</v>
      </c>
      <c r="H22" s="31">
        <f t="shared" si="5"/>
        <v>0</v>
      </c>
      <c r="I22" s="31">
        <f t="shared" si="5"/>
        <v>68920228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69796618</v>
      </c>
      <c r="O22" s="43">
        <f t="shared" si="1"/>
        <v>303.84005397993167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20766134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20766134</v>
      </c>
      <c r="O23" s="47">
        <f t="shared" si="1"/>
        <v>90.39955597152994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17167</v>
      </c>
      <c r="G24" s="46">
        <v>0</v>
      </c>
      <c r="H24" s="46">
        <v>0</v>
      </c>
      <c r="I24" s="46">
        <v>48154094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48171261</v>
      </c>
      <c r="O24" s="47">
        <f t="shared" si="1"/>
        <v>209.70011100711753</v>
      </c>
      <c r="P24" s="9"/>
    </row>
    <row r="25" spans="1:16" ht="15">
      <c r="A25" s="12"/>
      <c r="B25" s="44">
        <v>537</v>
      </c>
      <c r="C25" s="20" t="s">
        <v>137</v>
      </c>
      <c r="D25" s="46">
        <v>790272</v>
      </c>
      <c r="E25" s="46">
        <v>68951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859223</v>
      </c>
      <c r="O25" s="47">
        <f t="shared" si="1"/>
        <v>3.7403870012842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SUM(D27:D27)</f>
        <v>0</v>
      </c>
      <c r="E26" s="31">
        <f t="shared" si="6"/>
        <v>47751397</v>
      </c>
      <c r="F26" s="31">
        <f t="shared" si="6"/>
        <v>0</v>
      </c>
      <c r="G26" s="31">
        <f t="shared" si="6"/>
        <v>6721984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54473381</v>
      </c>
      <c r="O26" s="43">
        <f t="shared" si="1"/>
        <v>237.1346276908343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47751397</v>
      </c>
      <c r="F27" s="46">
        <v>0</v>
      </c>
      <c r="G27" s="46">
        <v>6721984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54473381</v>
      </c>
      <c r="O27" s="47">
        <f t="shared" si="1"/>
        <v>237.1346276908343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SUM(D29:D32)</f>
        <v>1826812</v>
      </c>
      <c r="E28" s="31">
        <f t="shared" si="8"/>
        <v>1352538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1320154</v>
      </c>
      <c r="N28" s="31">
        <f t="shared" si="7"/>
        <v>4499504</v>
      </c>
      <c r="O28" s="43">
        <f t="shared" si="1"/>
        <v>19.587332128942386</v>
      </c>
      <c r="P28" s="10"/>
    </row>
    <row r="29" spans="1:16" ht="15">
      <c r="A29" s="13"/>
      <c r="B29" s="45">
        <v>552</v>
      </c>
      <c r="C29" s="21" t="s">
        <v>45</v>
      </c>
      <c r="D29" s="46">
        <v>732428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9827</v>
      </c>
      <c r="N29" s="46">
        <f t="shared" si="7"/>
        <v>742255</v>
      </c>
      <c r="O29" s="47">
        <f t="shared" si="1"/>
        <v>3.231199529852208</v>
      </c>
      <c r="P29" s="9"/>
    </row>
    <row r="30" spans="1:16" ht="15">
      <c r="A30" s="13"/>
      <c r="B30" s="45">
        <v>553</v>
      </c>
      <c r="C30" s="21" t="s">
        <v>140</v>
      </c>
      <c r="D30" s="46">
        <v>277210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277210</v>
      </c>
      <c r="O30" s="47">
        <f t="shared" si="1"/>
        <v>1.2067561978973946</v>
      </c>
      <c r="P30" s="9"/>
    </row>
    <row r="31" spans="1:16" ht="15">
      <c r="A31" s="13"/>
      <c r="B31" s="45">
        <v>554</v>
      </c>
      <c r="C31" s="21" t="s">
        <v>47</v>
      </c>
      <c r="D31" s="46">
        <v>817174</v>
      </c>
      <c r="E31" s="46">
        <v>1352538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1309227</v>
      </c>
      <c r="N31" s="46">
        <f t="shared" si="7"/>
        <v>3478939</v>
      </c>
      <c r="O31" s="47">
        <f t="shared" si="1"/>
        <v>15.144587858868599</v>
      </c>
      <c r="P31" s="9"/>
    </row>
    <row r="32" spans="1:16" ht="15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1100</v>
      </c>
      <c r="N32" s="46">
        <f t="shared" si="7"/>
        <v>1100</v>
      </c>
      <c r="O32" s="47">
        <f t="shared" si="1"/>
        <v>0.0047885423241843155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6537123</v>
      </c>
      <c r="E33" s="31">
        <f t="shared" si="9"/>
        <v>6332429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12869552</v>
      </c>
      <c r="O33" s="43">
        <f t="shared" si="1"/>
        <v>56.02399495026446</v>
      </c>
      <c r="P33" s="10"/>
    </row>
    <row r="34" spans="1:16" ht="15">
      <c r="A34" s="12"/>
      <c r="B34" s="44">
        <v>561</v>
      </c>
      <c r="C34" s="20" t="s">
        <v>141</v>
      </c>
      <c r="D34" s="46">
        <v>540702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540702</v>
      </c>
      <c r="O34" s="47">
        <f t="shared" si="1"/>
        <v>2.353794919791916</v>
      </c>
      <c r="P34" s="9"/>
    </row>
    <row r="35" spans="1:16" ht="15">
      <c r="A35" s="12"/>
      <c r="B35" s="44">
        <v>562</v>
      </c>
      <c r="C35" s="20" t="s">
        <v>142</v>
      </c>
      <c r="D35" s="46">
        <v>2976009</v>
      </c>
      <c r="E35" s="46">
        <v>365094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3341103</v>
      </c>
      <c r="O35" s="47">
        <f t="shared" si="1"/>
        <v>14.544557386326534</v>
      </c>
      <c r="P35" s="9"/>
    </row>
    <row r="36" spans="1:16" ht="15">
      <c r="A36" s="12"/>
      <c r="B36" s="44">
        <v>563</v>
      </c>
      <c r="C36" s="20" t="s">
        <v>143</v>
      </c>
      <c r="D36" s="46">
        <v>0</v>
      </c>
      <c r="E36" s="46">
        <v>11073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11073</v>
      </c>
      <c r="O36" s="47">
        <f t="shared" si="1"/>
        <v>0.048203208323357206</v>
      </c>
      <c r="P36" s="9"/>
    </row>
    <row r="37" spans="1:16" ht="15">
      <c r="A37" s="12"/>
      <c r="B37" s="44">
        <v>564</v>
      </c>
      <c r="C37" s="20" t="s">
        <v>144</v>
      </c>
      <c r="D37" s="46">
        <v>2453737</v>
      </c>
      <c r="E37" s="46">
        <v>5956262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8409999</v>
      </c>
      <c r="O37" s="47">
        <f aca="true" t="shared" si="11" ref="O37:O68">(N37/O$80)</f>
        <v>36.610578325316155</v>
      </c>
      <c r="P37" s="9"/>
    </row>
    <row r="38" spans="1:16" ht="15">
      <c r="A38" s="12"/>
      <c r="B38" s="44">
        <v>569</v>
      </c>
      <c r="C38" s="20" t="s">
        <v>53</v>
      </c>
      <c r="D38" s="46">
        <v>566675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566675</v>
      </c>
      <c r="O38" s="47">
        <f t="shared" si="11"/>
        <v>2.466861110506497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14044683</v>
      </c>
      <c r="E39" s="31">
        <f t="shared" si="12"/>
        <v>18337464</v>
      </c>
      <c r="F39" s="31">
        <f t="shared" si="12"/>
        <v>0</v>
      </c>
      <c r="G39" s="31">
        <f t="shared" si="12"/>
        <v>2535151</v>
      </c>
      <c r="H39" s="31">
        <f t="shared" si="12"/>
        <v>0</v>
      </c>
      <c r="I39" s="31">
        <f t="shared" si="12"/>
        <v>586141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35503439</v>
      </c>
      <c r="O39" s="43">
        <f t="shared" si="11"/>
        <v>154.55429118690552</v>
      </c>
      <c r="P39" s="9"/>
    </row>
    <row r="40" spans="1:16" ht="15">
      <c r="A40" s="12"/>
      <c r="B40" s="44">
        <v>571</v>
      </c>
      <c r="C40" s="20" t="s">
        <v>55</v>
      </c>
      <c r="D40" s="46">
        <v>5971054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5971054</v>
      </c>
      <c r="O40" s="47">
        <f t="shared" si="11"/>
        <v>25.99331345362732</v>
      </c>
      <c r="P40" s="9"/>
    </row>
    <row r="41" spans="1:16" ht="15">
      <c r="A41" s="12"/>
      <c r="B41" s="44">
        <v>572</v>
      </c>
      <c r="C41" s="20" t="s">
        <v>145</v>
      </c>
      <c r="D41" s="46">
        <v>8073629</v>
      </c>
      <c r="E41" s="46">
        <v>3506958</v>
      </c>
      <c r="F41" s="46">
        <v>0</v>
      </c>
      <c r="G41" s="46">
        <v>2535151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14115738</v>
      </c>
      <c r="O41" s="47">
        <f t="shared" si="11"/>
        <v>61.44891713645169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14830506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14830506</v>
      </c>
      <c r="O42" s="47">
        <f t="shared" si="11"/>
        <v>64.56045970006312</v>
      </c>
      <c r="P42" s="9"/>
    </row>
    <row r="43" spans="1:16" ht="15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586141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586141</v>
      </c>
      <c r="O43" s="47">
        <f t="shared" si="11"/>
        <v>2.5516008967633805</v>
      </c>
      <c r="P43" s="9"/>
    </row>
    <row r="44" spans="1:16" ht="15.75">
      <c r="A44" s="28" t="s">
        <v>147</v>
      </c>
      <c r="B44" s="29"/>
      <c r="C44" s="30"/>
      <c r="D44" s="31">
        <f aca="true" t="shared" si="13" ref="D44:M44">SUM(D45:D46)</f>
        <v>5110028</v>
      </c>
      <c r="E44" s="31">
        <f t="shared" si="13"/>
        <v>10630105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4278125</v>
      </c>
      <c r="J44" s="31">
        <f t="shared" si="13"/>
        <v>26689334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46707592</v>
      </c>
      <c r="O44" s="43">
        <f t="shared" si="11"/>
        <v>203.3284374115752</v>
      </c>
      <c r="P44" s="9"/>
    </row>
    <row r="45" spans="1:16" ht="15">
      <c r="A45" s="12"/>
      <c r="B45" s="44">
        <v>581</v>
      </c>
      <c r="C45" s="20" t="s">
        <v>148</v>
      </c>
      <c r="D45" s="46">
        <v>5110028</v>
      </c>
      <c r="E45" s="46">
        <v>10630105</v>
      </c>
      <c r="F45" s="46">
        <v>0</v>
      </c>
      <c r="G45" s="46">
        <v>0</v>
      </c>
      <c r="H45" s="46">
        <v>0</v>
      </c>
      <c r="I45" s="46">
        <v>4278125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20018258</v>
      </c>
      <c r="O45" s="47">
        <f t="shared" si="11"/>
        <v>87.14388699040114</v>
      </c>
      <c r="P45" s="9"/>
    </row>
    <row r="46" spans="1:16" ht="15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26689334</v>
      </c>
      <c r="K46" s="46">
        <v>0</v>
      </c>
      <c r="L46" s="46">
        <v>0</v>
      </c>
      <c r="M46" s="46">
        <v>0</v>
      </c>
      <c r="N46" s="46">
        <f aca="true" t="shared" si="14" ref="N46:N51">SUM(D46:M46)</f>
        <v>26689334</v>
      </c>
      <c r="O46" s="47">
        <f t="shared" si="11"/>
        <v>116.18455042117407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SUM(D48:D77)</f>
        <v>8655320</v>
      </c>
      <c r="E47" s="31">
        <f t="shared" si="15"/>
        <v>1244928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9900248</v>
      </c>
      <c r="O47" s="43">
        <f t="shared" si="11"/>
        <v>43.09796051629193</v>
      </c>
      <c r="P47" s="9"/>
    </row>
    <row r="48" spans="1:16" ht="15">
      <c r="A48" s="12"/>
      <c r="B48" s="44">
        <v>601</v>
      </c>
      <c r="C48" s="20" t="s">
        <v>150</v>
      </c>
      <c r="D48" s="46">
        <v>642021</v>
      </c>
      <c r="E48" s="46">
        <v>390913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1032934</v>
      </c>
      <c r="O48" s="47">
        <f t="shared" si="11"/>
        <v>4.496589251899092</v>
      </c>
      <c r="P48" s="9"/>
    </row>
    <row r="49" spans="1:16" ht="15">
      <c r="A49" s="12"/>
      <c r="B49" s="44">
        <v>602</v>
      </c>
      <c r="C49" s="20" t="s">
        <v>151</v>
      </c>
      <c r="D49" s="46">
        <v>17659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17659</v>
      </c>
      <c r="O49" s="47">
        <f t="shared" si="11"/>
        <v>0.07687351718433712</v>
      </c>
      <c r="P49" s="9"/>
    </row>
    <row r="50" spans="1:16" ht="15">
      <c r="A50" s="12"/>
      <c r="B50" s="44">
        <v>603</v>
      </c>
      <c r="C50" s="20" t="s">
        <v>152</v>
      </c>
      <c r="D50" s="46">
        <v>611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611</v>
      </c>
      <c r="O50" s="47">
        <f t="shared" si="11"/>
        <v>0.0026598176000696516</v>
      </c>
      <c r="P50" s="9"/>
    </row>
    <row r="51" spans="1:16" ht="15">
      <c r="A51" s="12"/>
      <c r="B51" s="44">
        <v>604</v>
      </c>
      <c r="C51" s="20" t="s">
        <v>153</v>
      </c>
      <c r="D51" s="46">
        <v>761881</v>
      </c>
      <c r="E51" s="46">
        <v>854015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1615896</v>
      </c>
      <c r="O51" s="47">
        <f t="shared" si="11"/>
        <v>7.034351261345581</v>
      </c>
      <c r="P51" s="9"/>
    </row>
    <row r="52" spans="1:16" ht="15">
      <c r="A52" s="12"/>
      <c r="B52" s="44">
        <v>611</v>
      </c>
      <c r="C52" s="20" t="s">
        <v>67</v>
      </c>
      <c r="D52" s="46">
        <v>2873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7">SUM(D52:M52)</f>
        <v>2873</v>
      </c>
      <c r="O52" s="47">
        <f t="shared" si="11"/>
        <v>0.01250680190671049</v>
      </c>
      <c r="P52" s="9"/>
    </row>
    <row r="53" spans="1:16" ht="15">
      <c r="A53" s="12"/>
      <c r="B53" s="44">
        <v>614</v>
      </c>
      <c r="C53" s="20" t="s">
        <v>154</v>
      </c>
      <c r="D53" s="46">
        <v>411886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411886</v>
      </c>
      <c r="O53" s="47">
        <f t="shared" si="11"/>
        <v>1.7930304943081645</v>
      </c>
      <c r="P53" s="9"/>
    </row>
    <row r="54" spans="1:16" ht="15">
      <c r="A54" s="12"/>
      <c r="B54" s="44">
        <v>615</v>
      </c>
      <c r="C54" s="20" t="s">
        <v>69</v>
      </c>
      <c r="D54" s="46">
        <v>1375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1375</v>
      </c>
      <c r="O54" s="47">
        <f t="shared" si="11"/>
        <v>0.005985677905230394</v>
      </c>
      <c r="P54" s="9"/>
    </row>
    <row r="55" spans="1:16" ht="15">
      <c r="A55" s="12"/>
      <c r="B55" s="44">
        <v>629</v>
      </c>
      <c r="C55" s="20" t="s">
        <v>72</v>
      </c>
      <c r="D55" s="46">
        <v>93527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93527</v>
      </c>
      <c r="O55" s="47">
        <f t="shared" si="11"/>
        <v>0.40714363450362406</v>
      </c>
      <c r="P55" s="9"/>
    </row>
    <row r="56" spans="1:16" ht="15">
      <c r="A56" s="12"/>
      <c r="B56" s="44">
        <v>631</v>
      </c>
      <c r="C56" s="20" t="s">
        <v>70</v>
      </c>
      <c r="D56" s="46">
        <v>2395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2395</v>
      </c>
      <c r="O56" s="47">
        <f t="shared" si="11"/>
        <v>0.010425962605837669</v>
      </c>
      <c r="P56" s="9"/>
    </row>
    <row r="57" spans="1:16" ht="15">
      <c r="A57" s="12"/>
      <c r="B57" s="44">
        <v>634</v>
      </c>
      <c r="C57" s="20" t="s">
        <v>156</v>
      </c>
      <c r="D57" s="46">
        <v>412580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412580</v>
      </c>
      <c r="O57" s="47">
        <f t="shared" si="11"/>
        <v>1.7960516291926953</v>
      </c>
      <c r="P57" s="9"/>
    </row>
    <row r="58" spans="1:16" ht="15">
      <c r="A58" s="12"/>
      <c r="B58" s="44">
        <v>649</v>
      </c>
      <c r="C58" s="20" t="s">
        <v>73</v>
      </c>
      <c r="D58" s="46">
        <v>72598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72598</v>
      </c>
      <c r="O58" s="47">
        <f t="shared" si="11"/>
        <v>0.31603508695557536</v>
      </c>
      <c r="P58" s="9"/>
    </row>
    <row r="59" spans="1:16" ht="15">
      <c r="A59" s="12"/>
      <c r="B59" s="44">
        <v>651</v>
      </c>
      <c r="C59" s="20" t="s">
        <v>124</v>
      </c>
      <c r="D59" s="46">
        <v>2872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2872</v>
      </c>
      <c r="O59" s="47">
        <f t="shared" si="11"/>
        <v>0.012502448686415776</v>
      </c>
      <c r="P59" s="9"/>
    </row>
    <row r="60" spans="1:16" ht="15">
      <c r="A60" s="12"/>
      <c r="B60" s="44">
        <v>654</v>
      </c>
      <c r="C60" s="20" t="s">
        <v>157</v>
      </c>
      <c r="D60" s="46">
        <v>231594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231594</v>
      </c>
      <c r="O60" s="47">
        <f t="shared" si="11"/>
        <v>1.0081797009337659</v>
      </c>
      <c r="P60" s="9"/>
    </row>
    <row r="61" spans="1:16" ht="15">
      <c r="A61" s="12"/>
      <c r="B61" s="44">
        <v>669</v>
      </c>
      <c r="C61" s="20" t="s">
        <v>126</v>
      </c>
      <c r="D61" s="46">
        <v>107149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107149</v>
      </c>
      <c r="O61" s="47">
        <f t="shared" si="11"/>
        <v>0.4664432013582047</v>
      </c>
      <c r="P61" s="9"/>
    </row>
    <row r="62" spans="1:16" ht="15">
      <c r="A62" s="12"/>
      <c r="B62" s="44">
        <v>671</v>
      </c>
      <c r="C62" s="20" t="s">
        <v>77</v>
      </c>
      <c r="D62" s="46">
        <v>957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957</v>
      </c>
      <c r="O62" s="47">
        <f t="shared" si="11"/>
        <v>0.004166031822040355</v>
      </c>
      <c r="P62" s="9"/>
    </row>
    <row r="63" spans="1:16" ht="15">
      <c r="A63" s="12"/>
      <c r="B63" s="44">
        <v>674</v>
      </c>
      <c r="C63" s="20" t="s">
        <v>158</v>
      </c>
      <c r="D63" s="46">
        <v>20901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20901</v>
      </c>
      <c r="O63" s="47">
        <f t="shared" si="11"/>
        <v>0.0909866573797967</v>
      </c>
      <c r="P63" s="9"/>
    </row>
    <row r="64" spans="1:16" ht="15">
      <c r="A64" s="12"/>
      <c r="B64" s="44">
        <v>685</v>
      </c>
      <c r="C64" s="20" t="s">
        <v>79</v>
      </c>
      <c r="D64" s="46">
        <v>72114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72114</v>
      </c>
      <c r="O64" s="47">
        <f t="shared" si="11"/>
        <v>0.31392812833293426</v>
      </c>
      <c r="P64" s="9"/>
    </row>
    <row r="65" spans="1:16" ht="15">
      <c r="A65" s="12"/>
      <c r="B65" s="44">
        <v>689</v>
      </c>
      <c r="C65" s="20" t="s">
        <v>127</v>
      </c>
      <c r="D65" s="46">
        <v>26252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26252</v>
      </c>
      <c r="O65" s="47">
        <f t="shared" si="11"/>
        <v>0.11428073917680605</v>
      </c>
      <c r="P65" s="9"/>
    </row>
    <row r="66" spans="1:16" ht="15">
      <c r="A66" s="12"/>
      <c r="B66" s="44">
        <v>691</v>
      </c>
      <c r="C66" s="20" t="s">
        <v>81</v>
      </c>
      <c r="D66" s="46">
        <v>479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479</v>
      </c>
      <c r="O66" s="47">
        <f t="shared" si="11"/>
        <v>0.0020851925211675336</v>
      </c>
      <c r="P66" s="9"/>
    </row>
    <row r="67" spans="1:16" ht="15">
      <c r="A67" s="12"/>
      <c r="B67" s="44">
        <v>694</v>
      </c>
      <c r="C67" s="20" t="s">
        <v>160</v>
      </c>
      <c r="D67" s="46">
        <v>117688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117688</v>
      </c>
      <c r="O67" s="47">
        <f t="shared" si="11"/>
        <v>0.5123217900441852</v>
      </c>
      <c r="P67" s="9"/>
    </row>
    <row r="68" spans="1:16" ht="15">
      <c r="A68" s="12"/>
      <c r="B68" s="44">
        <v>709</v>
      </c>
      <c r="C68" s="20" t="s">
        <v>83</v>
      </c>
      <c r="D68" s="46">
        <v>85854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7" ref="N68:N77">SUM(D68:M68)</f>
        <v>85854</v>
      </c>
      <c r="O68" s="47">
        <f t="shared" si="11"/>
        <v>0.3737413751822911</v>
      </c>
      <c r="P68" s="9"/>
    </row>
    <row r="69" spans="1:16" ht="15">
      <c r="A69" s="12"/>
      <c r="B69" s="44">
        <v>721</v>
      </c>
      <c r="C69" s="20" t="s">
        <v>88</v>
      </c>
      <c r="D69" s="46">
        <v>3195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3195</v>
      </c>
      <c r="O69" s="47">
        <f aca="true" t="shared" si="18" ref="O69:O78">(N69/O$80)</f>
        <v>0.01390853884160808</v>
      </c>
      <c r="P69" s="9"/>
    </row>
    <row r="70" spans="1:16" ht="15">
      <c r="A70" s="12"/>
      <c r="B70" s="44">
        <v>724</v>
      </c>
      <c r="C70" s="20" t="s">
        <v>162</v>
      </c>
      <c r="D70" s="46">
        <v>539950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539950</v>
      </c>
      <c r="O70" s="47">
        <f t="shared" si="18"/>
        <v>2.350521298130292</v>
      </c>
      <c r="P70" s="9"/>
    </row>
    <row r="71" spans="1:16" ht="15">
      <c r="A71" s="12"/>
      <c r="B71" s="44">
        <v>739</v>
      </c>
      <c r="C71" s="20" t="s">
        <v>90</v>
      </c>
      <c r="D71" s="46">
        <v>255770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255770</v>
      </c>
      <c r="O71" s="47">
        <f t="shared" si="18"/>
        <v>1.1134231547787476</v>
      </c>
      <c r="P71" s="9"/>
    </row>
    <row r="72" spans="1:16" ht="15">
      <c r="A72" s="12"/>
      <c r="B72" s="44">
        <v>741</v>
      </c>
      <c r="C72" s="20" t="s">
        <v>92</v>
      </c>
      <c r="D72" s="46">
        <v>91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91</v>
      </c>
      <c r="O72" s="47">
        <f t="shared" si="18"/>
        <v>0.0003961430468188843</v>
      </c>
      <c r="P72" s="9"/>
    </row>
    <row r="73" spans="1:16" ht="15">
      <c r="A73" s="12"/>
      <c r="B73" s="44">
        <v>744</v>
      </c>
      <c r="C73" s="20" t="s">
        <v>163</v>
      </c>
      <c r="D73" s="46">
        <v>154799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154799</v>
      </c>
      <c r="O73" s="47">
        <f t="shared" si="18"/>
        <v>0.6738741484012798</v>
      </c>
      <c r="P73" s="9"/>
    </row>
    <row r="74" spans="1:16" ht="15">
      <c r="A74" s="12"/>
      <c r="B74" s="44">
        <v>759</v>
      </c>
      <c r="C74" s="20" t="s">
        <v>94</v>
      </c>
      <c r="D74" s="46">
        <v>116542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116542</v>
      </c>
      <c r="O74" s="47">
        <f t="shared" si="18"/>
        <v>0.5073329995864441</v>
      </c>
      <c r="P74" s="9"/>
    </row>
    <row r="75" spans="1:16" ht="15">
      <c r="A75" s="12"/>
      <c r="B75" s="44">
        <v>761</v>
      </c>
      <c r="C75" s="20" t="s">
        <v>164</v>
      </c>
      <c r="D75" s="46">
        <v>2932119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2932119</v>
      </c>
      <c r="O75" s="47">
        <f t="shared" si="18"/>
        <v>12.764159937313627</v>
      </c>
      <c r="P75" s="9"/>
    </row>
    <row r="76" spans="1:16" ht="15">
      <c r="A76" s="12"/>
      <c r="B76" s="44">
        <v>764</v>
      </c>
      <c r="C76" s="20" t="s">
        <v>165</v>
      </c>
      <c r="D76" s="46">
        <v>444331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444331</v>
      </c>
      <c r="O76" s="47">
        <f t="shared" si="18"/>
        <v>1.9342707267701282</v>
      </c>
      <c r="P76" s="9"/>
    </row>
    <row r="77" spans="1:16" ht="15.75" thickBot="1">
      <c r="A77" s="12"/>
      <c r="B77" s="44">
        <v>769</v>
      </c>
      <c r="C77" s="20" t="s">
        <v>96</v>
      </c>
      <c r="D77" s="46">
        <v>1123257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1123257</v>
      </c>
      <c r="O77" s="47">
        <f t="shared" si="18"/>
        <v>4.889785168578456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19" ref="D78:M78">SUM(D5,D13,D22,D26,D28,D33,D39,D44,D47)</f>
        <v>177578891</v>
      </c>
      <c r="E78" s="15">
        <f t="shared" si="19"/>
        <v>134341713</v>
      </c>
      <c r="F78" s="15">
        <f t="shared" si="19"/>
        <v>19174685</v>
      </c>
      <c r="G78" s="15">
        <f t="shared" si="19"/>
        <v>9257135</v>
      </c>
      <c r="H78" s="15">
        <f t="shared" si="19"/>
        <v>0</v>
      </c>
      <c r="I78" s="15">
        <f t="shared" si="19"/>
        <v>73784494</v>
      </c>
      <c r="J78" s="15">
        <f t="shared" si="19"/>
        <v>26689334</v>
      </c>
      <c r="K78" s="15">
        <f t="shared" si="19"/>
        <v>0</v>
      </c>
      <c r="L78" s="15">
        <f t="shared" si="19"/>
        <v>4440131</v>
      </c>
      <c r="M78" s="15">
        <f t="shared" si="19"/>
        <v>1320154</v>
      </c>
      <c r="N78" s="15">
        <f>SUM(D78:M78)</f>
        <v>446586537</v>
      </c>
      <c r="O78" s="37">
        <f t="shared" si="18"/>
        <v>1944.0895762140044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174</v>
      </c>
      <c r="M80" s="48"/>
      <c r="N80" s="48"/>
      <c r="O80" s="41">
        <v>229715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101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34046577</v>
      </c>
      <c r="E5" s="26">
        <f t="shared" si="0"/>
        <v>6159011</v>
      </c>
      <c r="F5" s="26">
        <f t="shared" si="0"/>
        <v>17790553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1973196</v>
      </c>
      <c r="M5" s="26">
        <f t="shared" si="0"/>
        <v>0</v>
      </c>
      <c r="N5" s="27">
        <f>SUM(D5:M5)</f>
        <v>59969337</v>
      </c>
      <c r="O5" s="32">
        <f aca="true" t="shared" si="1" ref="O5:O36">(N5/O$81)</f>
        <v>272.2698347839115</v>
      </c>
      <c r="P5" s="6"/>
    </row>
    <row r="6" spans="1:16" ht="15">
      <c r="A6" s="12"/>
      <c r="B6" s="44">
        <v>511</v>
      </c>
      <c r="C6" s="20" t="s">
        <v>20</v>
      </c>
      <c r="D6" s="46">
        <v>991971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991971</v>
      </c>
      <c r="O6" s="47">
        <f t="shared" si="1"/>
        <v>4.503697952845994</v>
      </c>
      <c r="P6" s="9"/>
    </row>
    <row r="7" spans="1:16" ht="15">
      <c r="A7" s="12"/>
      <c r="B7" s="44">
        <v>512</v>
      </c>
      <c r="C7" s="20" t="s">
        <v>21</v>
      </c>
      <c r="D7" s="46">
        <v>5962070</v>
      </c>
      <c r="E7" s="46">
        <v>1045201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7007271</v>
      </c>
      <c r="O7" s="47">
        <f t="shared" si="1"/>
        <v>31.814067203312494</v>
      </c>
      <c r="P7" s="9"/>
    </row>
    <row r="8" spans="1:16" ht="15">
      <c r="A8" s="12"/>
      <c r="B8" s="44">
        <v>513</v>
      </c>
      <c r="C8" s="20" t="s">
        <v>22</v>
      </c>
      <c r="D8" s="46">
        <v>6224337</v>
      </c>
      <c r="E8" s="46">
        <v>250000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6474337</v>
      </c>
      <c r="O8" s="47">
        <f t="shared" si="1"/>
        <v>29.39446646417594</v>
      </c>
      <c r="P8" s="9"/>
    </row>
    <row r="9" spans="1:16" ht="15">
      <c r="A9" s="12"/>
      <c r="B9" s="44">
        <v>514</v>
      </c>
      <c r="C9" s="20" t="s">
        <v>23</v>
      </c>
      <c r="D9" s="46">
        <v>1075104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1075104</v>
      </c>
      <c r="O9" s="47">
        <f t="shared" si="1"/>
        <v>4.881134311281821</v>
      </c>
      <c r="P9" s="9"/>
    </row>
    <row r="10" spans="1:16" ht="15">
      <c r="A10" s="12"/>
      <c r="B10" s="44">
        <v>515</v>
      </c>
      <c r="C10" s="20" t="s">
        <v>24</v>
      </c>
      <c r="D10" s="46">
        <v>4458951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4458951</v>
      </c>
      <c r="O10" s="47">
        <f t="shared" si="1"/>
        <v>20.24431005598006</v>
      </c>
      <c r="P10" s="9"/>
    </row>
    <row r="11" spans="1:16" ht="15">
      <c r="A11" s="12"/>
      <c r="B11" s="44">
        <v>517</v>
      </c>
      <c r="C11" s="20" t="s">
        <v>26</v>
      </c>
      <c r="D11" s="46">
        <v>1452759</v>
      </c>
      <c r="E11" s="46">
        <v>244303</v>
      </c>
      <c r="F11" s="46">
        <v>17790553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19487615</v>
      </c>
      <c r="O11" s="47">
        <f t="shared" si="1"/>
        <v>88.47671129634927</v>
      </c>
      <c r="P11" s="9"/>
    </row>
    <row r="12" spans="1:16" ht="15">
      <c r="A12" s="12"/>
      <c r="B12" s="44">
        <v>519</v>
      </c>
      <c r="C12" s="20" t="s">
        <v>133</v>
      </c>
      <c r="D12" s="46">
        <v>13881385</v>
      </c>
      <c r="E12" s="46">
        <v>4619507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1973196</v>
      </c>
      <c r="M12" s="46">
        <v>0</v>
      </c>
      <c r="N12" s="46">
        <f t="shared" si="2"/>
        <v>20474088</v>
      </c>
      <c r="O12" s="47">
        <f t="shared" si="1"/>
        <v>92.95544749996594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83066831</v>
      </c>
      <c r="E13" s="31">
        <f t="shared" si="3"/>
        <v>38532268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121599099</v>
      </c>
      <c r="O13" s="43">
        <f t="shared" si="1"/>
        <v>552.0782494994484</v>
      </c>
      <c r="P13" s="10"/>
    </row>
    <row r="14" spans="1:16" ht="15">
      <c r="A14" s="12"/>
      <c r="B14" s="44">
        <v>521</v>
      </c>
      <c r="C14" s="20" t="s">
        <v>29</v>
      </c>
      <c r="D14" s="46">
        <v>66906623</v>
      </c>
      <c r="E14" s="46">
        <v>4089534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70996157</v>
      </c>
      <c r="O14" s="47">
        <f t="shared" si="1"/>
        <v>322.33326069092016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28043758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28043758</v>
      </c>
      <c r="O15" s="47">
        <f t="shared" si="1"/>
        <v>127.32289098643857</v>
      </c>
      <c r="P15" s="9"/>
    </row>
    <row r="16" spans="1:16" ht="15">
      <c r="A16" s="12"/>
      <c r="B16" s="44">
        <v>523</v>
      </c>
      <c r="C16" s="20" t="s">
        <v>134</v>
      </c>
      <c r="D16" s="46">
        <v>1485768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1485768</v>
      </c>
      <c r="O16" s="47">
        <f t="shared" si="1"/>
        <v>6.745610809191081</v>
      </c>
      <c r="P16" s="9"/>
    </row>
    <row r="17" spans="1:16" ht="15">
      <c r="A17" s="12"/>
      <c r="B17" s="44">
        <v>524</v>
      </c>
      <c r="C17" s="20" t="s">
        <v>32</v>
      </c>
      <c r="D17" s="46">
        <v>711378</v>
      </c>
      <c r="E17" s="46">
        <v>5731187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6442565</v>
      </c>
      <c r="O17" s="47">
        <f t="shared" si="1"/>
        <v>29.250216792201837</v>
      </c>
      <c r="P17" s="9"/>
    </row>
    <row r="18" spans="1:16" ht="15">
      <c r="A18" s="12"/>
      <c r="B18" s="44">
        <v>525</v>
      </c>
      <c r="C18" s="20" t="s">
        <v>33</v>
      </c>
      <c r="D18" s="46">
        <v>607428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607428</v>
      </c>
      <c r="O18" s="47">
        <f t="shared" si="1"/>
        <v>2.7578147346054838</v>
      </c>
      <c r="P18" s="9"/>
    </row>
    <row r="19" spans="1:16" ht="15">
      <c r="A19" s="12"/>
      <c r="B19" s="44">
        <v>526</v>
      </c>
      <c r="C19" s="20" t="s">
        <v>34</v>
      </c>
      <c r="D19" s="46">
        <v>9480762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9480762</v>
      </c>
      <c r="O19" s="47">
        <f t="shared" si="1"/>
        <v>43.04408940465002</v>
      </c>
      <c r="P19" s="9"/>
    </row>
    <row r="20" spans="1:16" ht="15">
      <c r="A20" s="12"/>
      <c r="B20" s="44">
        <v>527</v>
      </c>
      <c r="C20" s="20" t="s">
        <v>35</v>
      </c>
      <c r="D20" s="46">
        <v>395120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395120</v>
      </c>
      <c r="O20" s="47">
        <f t="shared" si="1"/>
        <v>1.7939043935039523</v>
      </c>
      <c r="P20" s="9"/>
    </row>
    <row r="21" spans="1:16" ht="15">
      <c r="A21" s="12"/>
      <c r="B21" s="44">
        <v>529</v>
      </c>
      <c r="C21" s="20" t="s">
        <v>36</v>
      </c>
      <c r="D21" s="46">
        <v>3479752</v>
      </c>
      <c r="E21" s="46">
        <v>667789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4147541</v>
      </c>
      <c r="O21" s="47">
        <f t="shared" si="1"/>
        <v>18.830461687937273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666198</v>
      </c>
      <c r="E22" s="31">
        <f t="shared" si="5"/>
        <v>285827</v>
      </c>
      <c r="F22" s="31">
        <f t="shared" si="5"/>
        <v>14618</v>
      </c>
      <c r="G22" s="31">
        <f t="shared" si="5"/>
        <v>0</v>
      </c>
      <c r="H22" s="31">
        <f t="shared" si="5"/>
        <v>0</v>
      </c>
      <c r="I22" s="31">
        <f t="shared" si="5"/>
        <v>64749482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65716125</v>
      </c>
      <c r="O22" s="43">
        <f t="shared" si="1"/>
        <v>298.36111905637506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19279689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19279689</v>
      </c>
      <c r="O23" s="47">
        <f t="shared" si="1"/>
        <v>87.53269589615768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14618</v>
      </c>
      <c r="G24" s="46">
        <v>0</v>
      </c>
      <c r="H24" s="46">
        <v>0</v>
      </c>
      <c r="I24" s="46">
        <v>45469793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45484411</v>
      </c>
      <c r="O24" s="47">
        <f t="shared" si="1"/>
        <v>206.50608607217933</v>
      </c>
      <c r="P24" s="9"/>
    </row>
    <row r="25" spans="1:16" ht="15">
      <c r="A25" s="12"/>
      <c r="B25" s="44">
        <v>537</v>
      </c>
      <c r="C25" s="20" t="s">
        <v>137</v>
      </c>
      <c r="D25" s="46">
        <v>666198</v>
      </c>
      <c r="E25" s="46">
        <v>285827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952025</v>
      </c>
      <c r="O25" s="47">
        <f t="shared" si="1"/>
        <v>4.322337088038065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SUM(D27:D27)</f>
        <v>0</v>
      </c>
      <c r="E26" s="31">
        <f t="shared" si="6"/>
        <v>37375304</v>
      </c>
      <c r="F26" s="31">
        <f t="shared" si="6"/>
        <v>0</v>
      </c>
      <c r="G26" s="31">
        <f t="shared" si="6"/>
        <v>1401238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38776542</v>
      </c>
      <c r="O26" s="43">
        <f t="shared" si="1"/>
        <v>176.0513491058173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37375304</v>
      </c>
      <c r="F27" s="46">
        <v>0</v>
      </c>
      <c r="G27" s="46">
        <v>1401238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38776542</v>
      </c>
      <c r="O27" s="47">
        <f t="shared" si="1"/>
        <v>176.0513491058173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SUM(D29:D32)</f>
        <v>2905525</v>
      </c>
      <c r="E28" s="31">
        <f t="shared" si="8"/>
        <v>778003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1779793</v>
      </c>
      <c r="N28" s="31">
        <f t="shared" si="7"/>
        <v>5463321</v>
      </c>
      <c r="O28" s="43">
        <f t="shared" si="1"/>
        <v>24.80430133889048</v>
      </c>
      <c r="P28" s="10"/>
    </row>
    <row r="29" spans="1:16" ht="15">
      <c r="A29" s="13"/>
      <c r="B29" s="45">
        <v>552</v>
      </c>
      <c r="C29" s="21" t="s">
        <v>45</v>
      </c>
      <c r="D29" s="46">
        <v>475193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36612</v>
      </c>
      <c r="N29" s="46">
        <f t="shared" si="7"/>
        <v>511805</v>
      </c>
      <c r="O29" s="47">
        <f t="shared" si="1"/>
        <v>2.323671892380265</v>
      </c>
      <c r="P29" s="9"/>
    </row>
    <row r="30" spans="1:16" ht="15">
      <c r="A30" s="13"/>
      <c r="B30" s="45">
        <v>553</v>
      </c>
      <c r="C30" s="21" t="s">
        <v>140</v>
      </c>
      <c r="D30" s="46">
        <v>272809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272809</v>
      </c>
      <c r="O30" s="47">
        <f t="shared" si="1"/>
        <v>1.2385940060928824</v>
      </c>
      <c r="P30" s="9"/>
    </row>
    <row r="31" spans="1:16" ht="15">
      <c r="A31" s="13"/>
      <c r="B31" s="45">
        <v>554</v>
      </c>
      <c r="C31" s="21" t="s">
        <v>47</v>
      </c>
      <c r="D31" s="46">
        <v>2157523</v>
      </c>
      <c r="E31" s="46">
        <v>778003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1741831</v>
      </c>
      <c r="N31" s="46">
        <f t="shared" si="7"/>
        <v>4677357</v>
      </c>
      <c r="O31" s="47">
        <f t="shared" si="1"/>
        <v>21.235906236805185</v>
      </c>
      <c r="P31" s="9"/>
    </row>
    <row r="32" spans="1:16" ht="15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1350</v>
      </c>
      <c r="N32" s="46">
        <f t="shared" si="7"/>
        <v>1350</v>
      </c>
      <c r="O32" s="47">
        <f t="shared" si="1"/>
        <v>0.006129203612143996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6628116</v>
      </c>
      <c r="E33" s="31">
        <f t="shared" si="9"/>
        <v>5708572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12336688</v>
      </c>
      <c r="O33" s="43">
        <f t="shared" si="1"/>
        <v>56.010424186291466</v>
      </c>
      <c r="P33" s="10"/>
    </row>
    <row r="34" spans="1:16" ht="15">
      <c r="A34" s="12"/>
      <c r="B34" s="44">
        <v>561</v>
      </c>
      <c r="C34" s="20" t="s">
        <v>141</v>
      </c>
      <c r="D34" s="46">
        <v>751113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751113</v>
      </c>
      <c r="O34" s="47">
        <f t="shared" si="1"/>
        <v>3.410166305724676</v>
      </c>
      <c r="P34" s="9"/>
    </row>
    <row r="35" spans="1:16" ht="15">
      <c r="A35" s="12"/>
      <c r="B35" s="44">
        <v>562</v>
      </c>
      <c r="C35" s="20" t="s">
        <v>142</v>
      </c>
      <c r="D35" s="46">
        <v>2962238</v>
      </c>
      <c r="E35" s="46">
        <v>334417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3296655</v>
      </c>
      <c r="O35" s="47">
        <f t="shared" si="1"/>
        <v>14.967310914068566</v>
      </c>
      <c r="P35" s="9"/>
    </row>
    <row r="36" spans="1:16" ht="15">
      <c r="A36" s="12"/>
      <c r="B36" s="44">
        <v>563</v>
      </c>
      <c r="C36" s="20" t="s">
        <v>143</v>
      </c>
      <c r="D36" s="46">
        <v>0</v>
      </c>
      <c r="E36" s="46">
        <v>5073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5073</v>
      </c>
      <c r="O36" s="47">
        <f t="shared" si="1"/>
        <v>0.023032185129189992</v>
      </c>
      <c r="P36" s="9"/>
    </row>
    <row r="37" spans="1:16" ht="15">
      <c r="A37" s="12"/>
      <c r="B37" s="44">
        <v>564</v>
      </c>
      <c r="C37" s="20" t="s">
        <v>144</v>
      </c>
      <c r="D37" s="46">
        <v>2352792</v>
      </c>
      <c r="E37" s="46">
        <v>5369082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7721874</v>
      </c>
      <c r="O37" s="47">
        <f aca="true" t="shared" si="11" ref="O37:O68">(N37/O$81)</f>
        <v>35.05847260245985</v>
      </c>
      <c r="P37" s="9"/>
    </row>
    <row r="38" spans="1:16" ht="15">
      <c r="A38" s="12"/>
      <c r="B38" s="44">
        <v>569</v>
      </c>
      <c r="C38" s="20" t="s">
        <v>53</v>
      </c>
      <c r="D38" s="46">
        <v>561973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561973</v>
      </c>
      <c r="O38" s="47">
        <f t="shared" si="11"/>
        <v>2.5514421789091832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15367996</v>
      </c>
      <c r="E39" s="31">
        <f t="shared" si="12"/>
        <v>15082193</v>
      </c>
      <c r="F39" s="31">
        <f t="shared" si="12"/>
        <v>0</v>
      </c>
      <c r="G39" s="31">
        <f t="shared" si="12"/>
        <v>703360</v>
      </c>
      <c r="H39" s="31">
        <f t="shared" si="12"/>
        <v>0</v>
      </c>
      <c r="I39" s="31">
        <f t="shared" si="12"/>
        <v>368374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31521923</v>
      </c>
      <c r="O39" s="43">
        <f t="shared" si="11"/>
        <v>143.11428467653695</v>
      </c>
      <c r="P39" s="9"/>
    </row>
    <row r="40" spans="1:16" ht="15">
      <c r="A40" s="12"/>
      <c r="B40" s="44">
        <v>571</v>
      </c>
      <c r="C40" s="20" t="s">
        <v>55</v>
      </c>
      <c r="D40" s="46">
        <v>5647433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5647433</v>
      </c>
      <c r="O40" s="47">
        <f t="shared" si="11"/>
        <v>25.64019758736385</v>
      </c>
      <c r="P40" s="9"/>
    </row>
    <row r="41" spans="1:16" ht="15">
      <c r="A41" s="12"/>
      <c r="B41" s="44">
        <v>572</v>
      </c>
      <c r="C41" s="20" t="s">
        <v>145</v>
      </c>
      <c r="D41" s="46">
        <v>9720563</v>
      </c>
      <c r="E41" s="46">
        <v>3040721</v>
      </c>
      <c r="F41" s="46">
        <v>0</v>
      </c>
      <c r="G41" s="46">
        <v>703360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13464644</v>
      </c>
      <c r="O41" s="47">
        <f t="shared" si="11"/>
        <v>61.131514548913316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12041472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12041472</v>
      </c>
      <c r="O42" s="47">
        <f t="shared" si="11"/>
        <v>54.67009902068947</v>
      </c>
      <c r="P42" s="9"/>
    </row>
    <row r="43" spans="1:16" ht="15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368374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368374</v>
      </c>
      <c r="O43" s="47">
        <f t="shared" si="11"/>
        <v>1.6724735195703202</v>
      </c>
      <c r="P43" s="9"/>
    </row>
    <row r="44" spans="1:16" ht="15.75">
      <c r="A44" s="28" t="s">
        <v>147</v>
      </c>
      <c r="B44" s="29"/>
      <c r="C44" s="30"/>
      <c r="D44" s="31">
        <f aca="true" t="shared" si="13" ref="D44:M44">SUM(D45:D46)</f>
        <v>5031216</v>
      </c>
      <c r="E44" s="31">
        <f t="shared" si="13"/>
        <v>10452940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29231975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44716131</v>
      </c>
      <c r="O44" s="43">
        <f t="shared" si="11"/>
        <v>203.01797899726228</v>
      </c>
      <c r="P44" s="9"/>
    </row>
    <row r="45" spans="1:16" ht="15">
      <c r="A45" s="12"/>
      <c r="B45" s="44">
        <v>581</v>
      </c>
      <c r="C45" s="20" t="s">
        <v>148</v>
      </c>
      <c r="D45" s="46">
        <v>5031216</v>
      </c>
      <c r="E45" s="46">
        <v>10452940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15484156</v>
      </c>
      <c r="O45" s="47">
        <f t="shared" si="11"/>
        <v>70.30040361940824</v>
      </c>
      <c r="P45" s="9"/>
    </row>
    <row r="46" spans="1:16" ht="15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29231975</v>
      </c>
      <c r="K46" s="46">
        <v>0</v>
      </c>
      <c r="L46" s="46">
        <v>0</v>
      </c>
      <c r="M46" s="46">
        <v>0</v>
      </c>
      <c r="N46" s="46">
        <f aca="true" t="shared" si="14" ref="N46:N51">SUM(D46:M46)</f>
        <v>29231975</v>
      </c>
      <c r="O46" s="47">
        <f t="shared" si="11"/>
        <v>132.71757537785405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SUM(D48:D78)</f>
        <v>8704185</v>
      </c>
      <c r="E47" s="31">
        <f t="shared" si="15"/>
        <v>1068242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9772427</v>
      </c>
      <c r="O47" s="43">
        <f t="shared" si="11"/>
        <v>44.36829249467667</v>
      </c>
      <c r="P47" s="9"/>
    </row>
    <row r="48" spans="1:16" ht="15">
      <c r="A48" s="12"/>
      <c r="B48" s="44">
        <v>601</v>
      </c>
      <c r="C48" s="20" t="s">
        <v>150</v>
      </c>
      <c r="D48" s="46">
        <v>644633</v>
      </c>
      <c r="E48" s="46">
        <v>462306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1106939</v>
      </c>
      <c r="O48" s="47">
        <f t="shared" si="11"/>
        <v>5.025670012757824</v>
      </c>
      <c r="P48" s="9"/>
    </row>
    <row r="49" spans="1:16" ht="15">
      <c r="A49" s="12"/>
      <c r="B49" s="44">
        <v>602</v>
      </c>
      <c r="C49" s="20" t="s">
        <v>151</v>
      </c>
      <c r="D49" s="46">
        <v>57179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57179</v>
      </c>
      <c r="O49" s="47">
        <f t="shared" si="11"/>
        <v>0.259601283954653</v>
      </c>
      <c r="P49" s="9"/>
    </row>
    <row r="50" spans="1:16" ht="15">
      <c r="A50" s="12"/>
      <c r="B50" s="44">
        <v>603</v>
      </c>
      <c r="C50" s="20" t="s">
        <v>152</v>
      </c>
      <c r="D50" s="46">
        <v>665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665</v>
      </c>
      <c r="O50" s="47">
        <f t="shared" si="11"/>
        <v>0.003019200297833894</v>
      </c>
      <c r="P50" s="9"/>
    </row>
    <row r="51" spans="1:16" ht="15">
      <c r="A51" s="12"/>
      <c r="B51" s="44">
        <v>604</v>
      </c>
      <c r="C51" s="20" t="s">
        <v>153</v>
      </c>
      <c r="D51" s="46">
        <v>861073</v>
      </c>
      <c r="E51" s="46">
        <v>578928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1440001</v>
      </c>
      <c r="O51" s="47">
        <f t="shared" si="11"/>
        <v>6.537821726437752</v>
      </c>
      <c r="P51" s="9"/>
    </row>
    <row r="52" spans="1:16" ht="15">
      <c r="A52" s="12"/>
      <c r="B52" s="44">
        <v>611</v>
      </c>
      <c r="C52" s="20" t="s">
        <v>67</v>
      </c>
      <c r="D52" s="46">
        <v>2124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7">SUM(D52:M52)</f>
        <v>2124</v>
      </c>
      <c r="O52" s="47">
        <f t="shared" si="11"/>
        <v>0.00964328034977322</v>
      </c>
      <c r="P52" s="9"/>
    </row>
    <row r="53" spans="1:16" ht="15">
      <c r="A53" s="12"/>
      <c r="B53" s="44">
        <v>614</v>
      </c>
      <c r="C53" s="20" t="s">
        <v>154</v>
      </c>
      <c r="D53" s="46">
        <v>457216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457216</v>
      </c>
      <c r="O53" s="47">
        <f t="shared" si="11"/>
        <v>2.0758295990592806</v>
      </c>
      <c r="P53" s="9"/>
    </row>
    <row r="54" spans="1:16" ht="15">
      <c r="A54" s="12"/>
      <c r="B54" s="44">
        <v>615</v>
      </c>
      <c r="C54" s="20" t="s">
        <v>69</v>
      </c>
      <c r="D54" s="46">
        <v>1397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1397</v>
      </c>
      <c r="O54" s="47">
        <f t="shared" si="11"/>
        <v>0.006342590700863082</v>
      </c>
      <c r="P54" s="9"/>
    </row>
    <row r="55" spans="1:16" ht="15">
      <c r="A55" s="12"/>
      <c r="B55" s="44">
        <v>629</v>
      </c>
      <c r="C55" s="20" t="s">
        <v>72</v>
      </c>
      <c r="D55" s="46">
        <v>94675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94675</v>
      </c>
      <c r="O55" s="47">
        <f t="shared" si="11"/>
        <v>0.4298387792442465</v>
      </c>
      <c r="P55" s="9"/>
    </row>
    <row r="56" spans="1:16" ht="15">
      <c r="A56" s="12"/>
      <c r="B56" s="44">
        <v>631</v>
      </c>
      <c r="C56" s="20" t="s">
        <v>70</v>
      </c>
      <c r="D56" s="46">
        <v>2545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2545</v>
      </c>
      <c r="O56" s="47">
        <f t="shared" si="11"/>
        <v>0.011554683846597384</v>
      </c>
      <c r="P56" s="9"/>
    </row>
    <row r="57" spans="1:16" ht="15">
      <c r="A57" s="12"/>
      <c r="B57" s="44">
        <v>634</v>
      </c>
      <c r="C57" s="20" t="s">
        <v>156</v>
      </c>
      <c r="D57" s="46">
        <v>510075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510075</v>
      </c>
      <c r="O57" s="47">
        <f t="shared" si="11"/>
        <v>2.315817431455073</v>
      </c>
      <c r="P57" s="9"/>
    </row>
    <row r="58" spans="1:16" ht="15">
      <c r="A58" s="12"/>
      <c r="B58" s="44">
        <v>649</v>
      </c>
      <c r="C58" s="20" t="s">
        <v>73</v>
      </c>
      <c r="D58" s="46">
        <v>66205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66205</v>
      </c>
      <c r="O58" s="47">
        <f t="shared" si="11"/>
        <v>0.30058068529036536</v>
      </c>
      <c r="P58" s="9"/>
    </row>
    <row r="59" spans="1:16" ht="15">
      <c r="A59" s="12"/>
      <c r="B59" s="44">
        <v>651</v>
      </c>
      <c r="C59" s="20" t="s">
        <v>124</v>
      </c>
      <c r="D59" s="46">
        <v>3054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3054</v>
      </c>
      <c r="O59" s="47">
        <f t="shared" si="11"/>
        <v>0.013865620615916861</v>
      </c>
      <c r="P59" s="9"/>
    </row>
    <row r="60" spans="1:16" ht="15">
      <c r="A60" s="12"/>
      <c r="B60" s="44">
        <v>654</v>
      </c>
      <c r="C60" s="20" t="s">
        <v>157</v>
      </c>
      <c r="D60" s="46">
        <v>314530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314530</v>
      </c>
      <c r="O60" s="47">
        <f t="shared" si="11"/>
        <v>1.4280136386130746</v>
      </c>
      <c r="P60" s="9"/>
    </row>
    <row r="61" spans="1:16" ht="15">
      <c r="A61" s="12"/>
      <c r="B61" s="44">
        <v>669</v>
      </c>
      <c r="C61" s="20" t="s">
        <v>126</v>
      </c>
      <c r="D61" s="46">
        <v>93820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93820</v>
      </c>
      <c r="O61" s="47">
        <f t="shared" si="11"/>
        <v>0.4259569502898886</v>
      </c>
      <c r="P61" s="9"/>
    </row>
    <row r="62" spans="1:16" ht="15">
      <c r="A62" s="12"/>
      <c r="B62" s="44">
        <v>671</v>
      </c>
      <c r="C62" s="20" t="s">
        <v>77</v>
      </c>
      <c r="D62" s="46">
        <v>1018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1018</v>
      </c>
      <c r="O62" s="47">
        <f t="shared" si="11"/>
        <v>0.004621873538638953</v>
      </c>
      <c r="P62" s="9"/>
    </row>
    <row r="63" spans="1:16" ht="15">
      <c r="A63" s="12"/>
      <c r="B63" s="44">
        <v>674</v>
      </c>
      <c r="C63" s="20" t="s">
        <v>158</v>
      </c>
      <c r="D63" s="46">
        <v>58842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58842</v>
      </c>
      <c r="O63" s="47">
        <f t="shared" si="11"/>
        <v>0.26715155477464964</v>
      </c>
      <c r="P63" s="9"/>
    </row>
    <row r="64" spans="1:16" ht="15">
      <c r="A64" s="12"/>
      <c r="B64" s="44">
        <v>685</v>
      </c>
      <c r="C64" s="20" t="s">
        <v>79</v>
      </c>
      <c r="D64" s="46">
        <v>67761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67761</v>
      </c>
      <c r="O64" s="47">
        <f t="shared" si="11"/>
        <v>0.30764515997221425</v>
      </c>
      <c r="P64" s="9"/>
    </row>
    <row r="65" spans="1:16" ht="15">
      <c r="A65" s="12"/>
      <c r="B65" s="44">
        <v>689</v>
      </c>
      <c r="C65" s="20" t="s">
        <v>127</v>
      </c>
      <c r="D65" s="46">
        <v>25665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25665</v>
      </c>
      <c r="O65" s="47">
        <f t="shared" si="11"/>
        <v>0.11652297089309308</v>
      </c>
      <c r="P65" s="9"/>
    </row>
    <row r="66" spans="1:16" ht="15">
      <c r="A66" s="12"/>
      <c r="B66" s="44">
        <v>691</v>
      </c>
      <c r="C66" s="20" t="s">
        <v>81</v>
      </c>
      <c r="D66" s="46">
        <v>508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508</v>
      </c>
      <c r="O66" s="47">
        <f t="shared" si="11"/>
        <v>0.0023063966184956666</v>
      </c>
      <c r="P66" s="9"/>
    </row>
    <row r="67" spans="1:16" ht="15">
      <c r="A67" s="12"/>
      <c r="B67" s="44">
        <v>694</v>
      </c>
      <c r="C67" s="20" t="s">
        <v>160</v>
      </c>
      <c r="D67" s="46">
        <v>138425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138425</v>
      </c>
      <c r="O67" s="47">
        <f t="shared" si="11"/>
        <v>0.62847037778595</v>
      </c>
      <c r="P67" s="9"/>
    </row>
    <row r="68" spans="1:16" ht="15">
      <c r="A68" s="12"/>
      <c r="B68" s="44">
        <v>709</v>
      </c>
      <c r="C68" s="20" t="s">
        <v>83</v>
      </c>
      <c r="D68" s="46">
        <v>76282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7" ref="N68:N78">SUM(D68:M68)</f>
        <v>76282</v>
      </c>
      <c r="O68" s="47">
        <f t="shared" si="11"/>
        <v>0.34633178514190244</v>
      </c>
      <c r="P68" s="9"/>
    </row>
    <row r="69" spans="1:16" ht="15">
      <c r="A69" s="12"/>
      <c r="B69" s="44">
        <v>712</v>
      </c>
      <c r="C69" s="20" t="s">
        <v>128</v>
      </c>
      <c r="D69" s="46">
        <v>0</v>
      </c>
      <c r="E69" s="46">
        <v>27008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27008</v>
      </c>
      <c r="O69" s="47">
        <f aca="true" t="shared" si="18" ref="O69:O79">(N69/O$81)</f>
        <v>0.12262039344947039</v>
      </c>
      <c r="P69" s="9"/>
    </row>
    <row r="70" spans="1:16" ht="15">
      <c r="A70" s="12"/>
      <c r="B70" s="44">
        <v>721</v>
      </c>
      <c r="C70" s="20" t="s">
        <v>88</v>
      </c>
      <c r="D70" s="46">
        <v>4383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4383</v>
      </c>
      <c r="O70" s="47">
        <f t="shared" si="18"/>
        <v>0.019899481060760837</v>
      </c>
      <c r="P70" s="9"/>
    </row>
    <row r="71" spans="1:16" ht="15">
      <c r="A71" s="12"/>
      <c r="B71" s="44">
        <v>724</v>
      </c>
      <c r="C71" s="20" t="s">
        <v>162</v>
      </c>
      <c r="D71" s="46">
        <v>566267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566267</v>
      </c>
      <c r="O71" s="47">
        <f t="shared" si="18"/>
        <v>2.5709375865466253</v>
      </c>
      <c r="P71" s="9"/>
    </row>
    <row r="72" spans="1:16" ht="15">
      <c r="A72" s="12"/>
      <c r="B72" s="44">
        <v>739</v>
      </c>
      <c r="C72" s="20" t="s">
        <v>90</v>
      </c>
      <c r="D72" s="46">
        <v>215585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215585</v>
      </c>
      <c r="O72" s="47">
        <f t="shared" si="18"/>
        <v>0.978788415351158</v>
      </c>
      <c r="P72" s="9"/>
    </row>
    <row r="73" spans="1:16" ht="15">
      <c r="A73" s="12"/>
      <c r="B73" s="44">
        <v>741</v>
      </c>
      <c r="C73" s="20" t="s">
        <v>92</v>
      </c>
      <c r="D73" s="46">
        <v>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54</v>
      </c>
      <c r="O73" s="47">
        <f t="shared" si="18"/>
        <v>0.0002451681444857598</v>
      </c>
      <c r="P73" s="9"/>
    </row>
    <row r="74" spans="1:16" ht="15">
      <c r="A74" s="12"/>
      <c r="B74" s="44">
        <v>744</v>
      </c>
      <c r="C74" s="20" t="s">
        <v>163</v>
      </c>
      <c r="D74" s="46">
        <v>149181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149181</v>
      </c>
      <c r="O74" s="47">
        <f t="shared" si="18"/>
        <v>0.6773042400468544</v>
      </c>
      <c r="P74" s="9"/>
    </row>
    <row r="75" spans="1:16" ht="15">
      <c r="A75" s="12"/>
      <c r="B75" s="44">
        <v>759</v>
      </c>
      <c r="C75" s="20" t="s">
        <v>94</v>
      </c>
      <c r="D75" s="46">
        <v>83981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83981</v>
      </c>
      <c r="O75" s="47">
        <f t="shared" si="18"/>
        <v>0.3812864063344184</v>
      </c>
      <c r="P75" s="9"/>
    </row>
    <row r="76" spans="1:16" ht="15">
      <c r="A76" s="12"/>
      <c r="B76" s="44">
        <v>761</v>
      </c>
      <c r="C76" s="20" t="s">
        <v>164</v>
      </c>
      <c r="D76" s="46">
        <v>2729477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2729477</v>
      </c>
      <c r="O76" s="47">
        <f t="shared" si="18"/>
        <v>12.392237250121449</v>
      </c>
      <c r="P76" s="9"/>
    </row>
    <row r="77" spans="1:16" ht="15">
      <c r="A77" s="12"/>
      <c r="B77" s="44">
        <v>764</v>
      </c>
      <c r="C77" s="20" t="s">
        <v>165</v>
      </c>
      <c r="D77" s="46">
        <v>449639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449639</v>
      </c>
      <c r="O77" s="47">
        <f t="shared" si="18"/>
        <v>2.0414288762672697</v>
      </c>
      <c r="P77" s="9"/>
    </row>
    <row r="78" spans="1:16" ht="15.75" thickBot="1">
      <c r="A78" s="12"/>
      <c r="B78" s="44">
        <v>769</v>
      </c>
      <c r="C78" s="20" t="s">
        <v>96</v>
      </c>
      <c r="D78" s="46">
        <v>1027926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1027926</v>
      </c>
      <c r="O78" s="47">
        <f t="shared" si="18"/>
        <v>4.666939075716095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19" ref="D79:M79">SUM(D5,D13,D22,D26,D28,D33,D39,D44,D47)</f>
        <v>156416644</v>
      </c>
      <c r="E79" s="15">
        <f t="shared" si="19"/>
        <v>115442360</v>
      </c>
      <c r="F79" s="15">
        <f t="shared" si="19"/>
        <v>17805171</v>
      </c>
      <c r="G79" s="15">
        <f t="shared" si="19"/>
        <v>2104598</v>
      </c>
      <c r="H79" s="15">
        <f t="shared" si="19"/>
        <v>0</v>
      </c>
      <c r="I79" s="15">
        <f t="shared" si="19"/>
        <v>65117856</v>
      </c>
      <c r="J79" s="15">
        <f t="shared" si="19"/>
        <v>29231975</v>
      </c>
      <c r="K79" s="15">
        <f t="shared" si="19"/>
        <v>0</v>
      </c>
      <c r="L79" s="15">
        <f t="shared" si="19"/>
        <v>1973196</v>
      </c>
      <c r="M79" s="15">
        <f t="shared" si="19"/>
        <v>1779793</v>
      </c>
      <c r="N79" s="15">
        <f>SUM(D79:M79)</f>
        <v>389871593</v>
      </c>
      <c r="O79" s="37">
        <f t="shared" si="18"/>
        <v>1770.0758341392102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172</v>
      </c>
      <c r="M81" s="48"/>
      <c r="N81" s="48"/>
      <c r="O81" s="41">
        <v>220257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34034698</v>
      </c>
      <c r="E5" s="26">
        <f t="shared" si="0"/>
        <v>6866627</v>
      </c>
      <c r="F5" s="26">
        <f t="shared" si="0"/>
        <v>102184591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2448938</v>
      </c>
      <c r="M5" s="26">
        <f t="shared" si="0"/>
        <v>0</v>
      </c>
      <c r="N5" s="27">
        <f>SUM(D5:M5)</f>
        <v>145534854</v>
      </c>
      <c r="O5" s="32">
        <f aca="true" t="shared" si="1" ref="O5:O36">(N5/O$81)</f>
        <v>681.4514201698772</v>
      </c>
      <c r="P5" s="6"/>
    </row>
    <row r="6" spans="1:16" ht="15">
      <c r="A6" s="12"/>
      <c r="B6" s="44">
        <v>511</v>
      </c>
      <c r="C6" s="20" t="s">
        <v>20</v>
      </c>
      <c r="D6" s="46">
        <v>992829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992829</v>
      </c>
      <c r="O6" s="47">
        <f t="shared" si="1"/>
        <v>4.6488158227433205</v>
      </c>
      <c r="P6" s="9"/>
    </row>
    <row r="7" spans="1:16" ht="15">
      <c r="A7" s="12"/>
      <c r="B7" s="44">
        <v>512</v>
      </c>
      <c r="C7" s="20" t="s">
        <v>21</v>
      </c>
      <c r="D7" s="46">
        <v>5488235</v>
      </c>
      <c r="E7" s="46">
        <v>1037418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6525653</v>
      </c>
      <c r="O7" s="47">
        <f t="shared" si="1"/>
        <v>30.555673655919012</v>
      </c>
      <c r="P7" s="9"/>
    </row>
    <row r="8" spans="1:16" ht="15">
      <c r="A8" s="12"/>
      <c r="B8" s="44">
        <v>513</v>
      </c>
      <c r="C8" s="20" t="s">
        <v>22</v>
      </c>
      <c r="D8" s="46">
        <v>5894694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6094694</v>
      </c>
      <c r="O8" s="47">
        <f t="shared" si="1"/>
        <v>28.53775413689445</v>
      </c>
      <c r="P8" s="9"/>
    </row>
    <row r="9" spans="1:16" ht="15">
      <c r="A9" s="12"/>
      <c r="B9" s="44">
        <v>514</v>
      </c>
      <c r="C9" s="20" t="s">
        <v>23</v>
      </c>
      <c r="D9" s="46">
        <v>1127681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1127681</v>
      </c>
      <c r="O9" s="47">
        <f t="shared" si="1"/>
        <v>5.28024591929427</v>
      </c>
      <c r="P9" s="9"/>
    </row>
    <row r="10" spans="1:16" ht="15">
      <c r="A10" s="12"/>
      <c r="B10" s="44">
        <v>515</v>
      </c>
      <c r="C10" s="20" t="s">
        <v>24</v>
      </c>
      <c r="D10" s="46">
        <v>4335766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4335766</v>
      </c>
      <c r="O10" s="47">
        <f t="shared" si="1"/>
        <v>20.301761516346236</v>
      </c>
      <c r="P10" s="9"/>
    </row>
    <row r="11" spans="1:16" ht="15">
      <c r="A11" s="12"/>
      <c r="B11" s="44">
        <v>517</v>
      </c>
      <c r="C11" s="20" t="s">
        <v>26</v>
      </c>
      <c r="D11" s="46">
        <v>1261277</v>
      </c>
      <c r="E11" s="46">
        <v>1559070</v>
      </c>
      <c r="F11" s="46">
        <v>102184591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105004938</v>
      </c>
      <c r="O11" s="47">
        <f t="shared" si="1"/>
        <v>491.6744144667222</v>
      </c>
      <c r="P11" s="9"/>
    </row>
    <row r="12" spans="1:16" ht="15">
      <c r="A12" s="12"/>
      <c r="B12" s="44">
        <v>519</v>
      </c>
      <c r="C12" s="20" t="s">
        <v>133</v>
      </c>
      <c r="D12" s="46">
        <v>14934216</v>
      </c>
      <c r="E12" s="46">
        <v>4070139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2448938</v>
      </c>
      <c r="M12" s="46">
        <v>0</v>
      </c>
      <c r="N12" s="46">
        <f t="shared" si="2"/>
        <v>21453293</v>
      </c>
      <c r="O12" s="47">
        <f t="shared" si="1"/>
        <v>100.4527546519577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76802701</v>
      </c>
      <c r="E13" s="31">
        <f t="shared" si="3"/>
        <v>36142857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112945558</v>
      </c>
      <c r="O13" s="43">
        <f t="shared" si="1"/>
        <v>528.8555200734199</v>
      </c>
      <c r="P13" s="10"/>
    </row>
    <row r="14" spans="1:16" ht="15">
      <c r="A14" s="12"/>
      <c r="B14" s="44">
        <v>521</v>
      </c>
      <c r="C14" s="20" t="s">
        <v>29</v>
      </c>
      <c r="D14" s="46">
        <v>62486287</v>
      </c>
      <c r="E14" s="46">
        <v>4766636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67252923</v>
      </c>
      <c r="O14" s="47">
        <f t="shared" si="1"/>
        <v>314.9046336963749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26790154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26790154</v>
      </c>
      <c r="O15" s="47">
        <f t="shared" si="1"/>
        <v>125.44203665377448</v>
      </c>
      <c r="P15" s="9"/>
    </row>
    <row r="16" spans="1:16" ht="15">
      <c r="A16" s="12"/>
      <c r="B16" s="44">
        <v>523</v>
      </c>
      <c r="C16" s="20" t="s">
        <v>134</v>
      </c>
      <c r="D16" s="46">
        <v>1135182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1135182</v>
      </c>
      <c r="O16" s="47">
        <f t="shared" si="1"/>
        <v>5.315368551173876</v>
      </c>
      <c r="P16" s="9"/>
    </row>
    <row r="17" spans="1:16" ht="15">
      <c r="A17" s="12"/>
      <c r="B17" s="44">
        <v>524</v>
      </c>
      <c r="C17" s="20" t="s">
        <v>32</v>
      </c>
      <c r="D17" s="46">
        <v>648959</v>
      </c>
      <c r="E17" s="46">
        <v>3955943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4604902</v>
      </c>
      <c r="O17" s="47">
        <f t="shared" si="1"/>
        <v>21.5619621100737</v>
      </c>
      <c r="P17" s="9"/>
    </row>
    <row r="18" spans="1:16" ht="15">
      <c r="A18" s="12"/>
      <c r="B18" s="44">
        <v>525</v>
      </c>
      <c r="C18" s="20" t="s">
        <v>33</v>
      </c>
      <c r="D18" s="46">
        <v>787206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787206</v>
      </c>
      <c r="O18" s="47">
        <f t="shared" si="1"/>
        <v>3.6860080724459885</v>
      </c>
      <c r="P18" s="9"/>
    </row>
    <row r="19" spans="1:16" ht="15">
      <c r="A19" s="12"/>
      <c r="B19" s="44">
        <v>526</v>
      </c>
      <c r="C19" s="20" t="s">
        <v>34</v>
      </c>
      <c r="D19" s="46">
        <v>7963658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7963658</v>
      </c>
      <c r="O19" s="47">
        <f t="shared" si="1"/>
        <v>37.28897858273321</v>
      </c>
      <c r="P19" s="9"/>
    </row>
    <row r="20" spans="1:16" ht="15">
      <c r="A20" s="12"/>
      <c r="B20" s="44">
        <v>527</v>
      </c>
      <c r="C20" s="20" t="s">
        <v>35</v>
      </c>
      <c r="D20" s="46">
        <v>369406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369406</v>
      </c>
      <c r="O20" s="47">
        <f t="shared" si="1"/>
        <v>1.729704166393527</v>
      </c>
      <c r="P20" s="9"/>
    </row>
    <row r="21" spans="1:16" ht="15">
      <c r="A21" s="12"/>
      <c r="B21" s="44">
        <v>529</v>
      </c>
      <c r="C21" s="20" t="s">
        <v>36</v>
      </c>
      <c r="D21" s="46">
        <v>3412003</v>
      </c>
      <c r="E21" s="46">
        <v>630124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4042127</v>
      </c>
      <c r="O21" s="47">
        <f t="shared" si="1"/>
        <v>18.92682824045026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781698</v>
      </c>
      <c r="E22" s="31">
        <f t="shared" si="5"/>
        <v>228791</v>
      </c>
      <c r="F22" s="31">
        <f t="shared" si="5"/>
        <v>17157</v>
      </c>
      <c r="G22" s="31">
        <f t="shared" si="5"/>
        <v>0</v>
      </c>
      <c r="H22" s="31">
        <f t="shared" si="5"/>
        <v>0</v>
      </c>
      <c r="I22" s="31">
        <f t="shared" si="5"/>
        <v>61274836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62302482</v>
      </c>
      <c r="O22" s="43">
        <f t="shared" si="1"/>
        <v>291.7247220999597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18409096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18409096</v>
      </c>
      <c r="O23" s="47">
        <f t="shared" si="1"/>
        <v>86.19862712229475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17157</v>
      </c>
      <c r="G24" s="46">
        <v>0</v>
      </c>
      <c r="H24" s="46">
        <v>0</v>
      </c>
      <c r="I24" s="46">
        <v>42865740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42882897</v>
      </c>
      <c r="O24" s="47">
        <f t="shared" si="1"/>
        <v>200.7945880898645</v>
      </c>
      <c r="P24" s="9"/>
    </row>
    <row r="25" spans="1:16" ht="15">
      <c r="A25" s="12"/>
      <c r="B25" s="44">
        <v>537</v>
      </c>
      <c r="C25" s="20" t="s">
        <v>137</v>
      </c>
      <c r="D25" s="46">
        <v>781698</v>
      </c>
      <c r="E25" s="46">
        <v>228791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1010489</v>
      </c>
      <c r="O25" s="47">
        <f t="shared" si="1"/>
        <v>4.731506887800492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SUM(D27:D27)</f>
        <v>0</v>
      </c>
      <c r="E26" s="31">
        <f t="shared" si="6"/>
        <v>37986839</v>
      </c>
      <c r="F26" s="31">
        <f t="shared" si="6"/>
        <v>0</v>
      </c>
      <c r="G26" s="31">
        <f t="shared" si="6"/>
        <v>2119123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4">SUM(D26:M26)</f>
        <v>40105962</v>
      </c>
      <c r="O26" s="43">
        <f t="shared" si="1"/>
        <v>187.79188634895067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37986839</v>
      </c>
      <c r="F27" s="46">
        <v>0</v>
      </c>
      <c r="G27" s="46">
        <v>2119123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40105962</v>
      </c>
      <c r="O27" s="47">
        <f t="shared" si="1"/>
        <v>187.79188634895067</v>
      </c>
      <c r="P27" s="9"/>
    </row>
    <row r="28" spans="1:16" ht="15.75">
      <c r="A28" s="28" t="s">
        <v>44</v>
      </c>
      <c r="B28" s="29"/>
      <c r="C28" s="30"/>
      <c r="D28" s="31">
        <f aca="true" t="shared" si="8" ref="D28:M28">SUM(D29:D32)</f>
        <v>2910567</v>
      </c>
      <c r="E28" s="31">
        <f t="shared" si="8"/>
        <v>657050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1851066</v>
      </c>
      <c r="N28" s="31">
        <f t="shared" si="7"/>
        <v>5418683</v>
      </c>
      <c r="O28" s="43">
        <f t="shared" si="1"/>
        <v>25.37240478353296</v>
      </c>
      <c r="P28" s="10"/>
    </row>
    <row r="29" spans="1:16" ht="15">
      <c r="A29" s="13"/>
      <c r="B29" s="45">
        <v>552</v>
      </c>
      <c r="C29" s="21" t="s">
        <v>45</v>
      </c>
      <c r="D29" s="46">
        <v>479264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16148</v>
      </c>
      <c r="N29" s="46">
        <f t="shared" si="7"/>
        <v>495412</v>
      </c>
      <c r="O29" s="47">
        <f t="shared" si="1"/>
        <v>2.3197138121236525</v>
      </c>
      <c r="P29" s="9"/>
    </row>
    <row r="30" spans="1:16" ht="15">
      <c r="A30" s="13"/>
      <c r="B30" s="45">
        <v>553</v>
      </c>
      <c r="C30" s="21" t="s">
        <v>140</v>
      </c>
      <c r="D30" s="46">
        <v>262928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262928</v>
      </c>
      <c r="O30" s="47">
        <f t="shared" si="1"/>
        <v>1.231132296339305</v>
      </c>
      <c r="P30" s="9"/>
    </row>
    <row r="31" spans="1:16" ht="15">
      <c r="A31" s="13"/>
      <c r="B31" s="45">
        <v>554</v>
      </c>
      <c r="C31" s="21" t="s">
        <v>47</v>
      </c>
      <c r="D31" s="46">
        <v>2168375</v>
      </c>
      <c r="E31" s="46">
        <v>657050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1833581</v>
      </c>
      <c r="N31" s="46">
        <f t="shared" si="7"/>
        <v>4659006</v>
      </c>
      <c r="O31" s="47">
        <f t="shared" si="1"/>
        <v>21.8152983152749</v>
      </c>
      <c r="P31" s="9"/>
    </row>
    <row r="32" spans="1:16" ht="15">
      <c r="A32" s="13"/>
      <c r="B32" s="45">
        <v>559</v>
      </c>
      <c r="C32" s="21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1337</v>
      </c>
      <c r="N32" s="46">
        <f t="shared" si="7"/>
        <v>1337</v>
      </c>
      <c r="O32" s="47">
        <f t="shared" si="1"/>
        <v>0.006260359795098471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SUM(D34:D38)</f>
        <v>6459439</v>
      </c>
      <c r="E33" s="31">
        <f t="shared" si="9"/>
        <v>5830397</v>
      </c>
      <c r="F33" s="31">
        <f t="shared" si="9"/>
        <v>0</v>
      </c>
      <c r="G33" s="31">
        <f t="shared" si="9"/>
        <v>4986652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17276488</v>
      </c>
      <c r="O33" s="43">
        <f t="shared" si="1"/>
        <v>80.89531105138458</v>
      </c>
      <c r="P33" s="10"/>
    </row>
    <row r="34" spans="1:16" ht="15">
      <c r="A34" s="12"/>
      <c r="B34" s="44">
        <v>561</v>
      </c>
      <c r="C34" s="20" t="s">
        <v>141</v>
      </c>
      <c r="D34" s="46">
        <v>963859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963859</v>
      </c>
      <c r="O34" s="47">
        <f t="shared" si="1"/>
        <v>4.513166889860746</v>
      </c>
      <c r="P34" s="9"/>
    </row>
    <row r="35" spans="1:16" ht="15">
      <c r="A35" s="12"/>
      <c r="B35" s="44">
        <v>562</v>
      </c>
      <c r="C35" s="20" t="s">
        <v>142</v>
      </c>
      <c r="D35" s="46">
        <v>2082614</v>
      </c>
      <c r="E35" s="46">
        <v>314443</v>
      </c>
      <c r="F35" s="46">
        <v>0</v>
      </c>
      <c r="G35" s="46">
        <v>4986652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7383709</v>
      </c>
      <c r="O35" s="47">
        <f t="shared" si="1"/>
        <v>34.57342929117931</v>
      </c>
      <c r="P35" s="9"/>
    </row>
    <row r="36" spans="1:16" ht="15">
      <c r="A36" s="12"/>
      <c r="B36" s="44">
        <v>563</v>
      </c>
      <c r="C36" s="20" t="s">
        <v>143</v>
      </c>
      <c r="D36" s="46">
        <v>0</v>
      </c>
      <c r="E36" s="46">
        <v>5073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5073</v>
      </c>
      <c r="O36" s="47">
        <f t="shared" si="1"/>
        <v>0.02375378103256136</v>
      </c>
      <c r="P36" s="9"/>
    </row>
    <row r="37" spans="1:16" ht="15">
      <c r="A37" s="12"/>
      <c r="B37" s="44">
        <v>564</v>
      </c>
      <c r="C37" s="20" t="s">
        <v>144</v>
      </c>
      <c r="D37" s="46">
        <v>2524928</v>
      </c>
      <c r="E37" s="46">
        <v>5510881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8035809</v>
      </c>
      <c r="O37" s="47">
        <f aca="true" t="shared" si="11" ref="O37:O68">(N37/O$81)</f>
        <v>37.626817939185074</v>
      </c>
      <c r="P37" s="9"/>
    </row>
    <row r="38" spans="1:16" ht="15">
      <c r="A38" s="12"/>
      <c r="B38" s="44">
        <v>569</v>
      </c>
      <c r="C38" s="20" t="s">
        <v>53</v>
      </c>
      <c r="D38" s="46">
        <v>888038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888038</v>
      </c>
      <c r="O38" s="47">
        <f t="shared" si="11"/>
        <v>4.158143150126893</v>
      </c>
      <c r="P38" s="9"/>
    </row>
    <row r="39" spans="1:16" ht="15.75">
      <c r="A39" s="28" t="s">
        <v>54</v>
      </c>
      <c r="B39" s="29"/>
      <c r="C39" s="30"/>
      <c r="D39" s="31">
        <f aca="true" t="shared" si="12" ref="D39:M39">SUM(D40:D43)</f>
        <v>13742509</v>
      </c>
      <c r="E39" s="31">
        <f t="shared" si="12"/>
        <v>12926033</v>
      </c>
      <c r="F39" s="31">
        <f t="shared" si="12"/>
        <v>0</v>
      </c>
      <c r="G39" s="31">
        <f t="shared" si="12"/>
        <v>591660</v>
      </c>
      <c r="H39" s="31">
        <f t="shared" si="12"/>
        <v>0</v>
      </c>
      <c r="I39" s="31">
        <f t="shared" si="12"/>
        <v>1010914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28271116</v>
      </c>
      <c r="O39" s="43">
        <f t="shared" si="11"/>
        <v>132.37648314806663</v>
      </c>
      <c r="P39" s="9"/>
    </row>
    <row r="40" spans="1:16" ht="15">
      <c r="A40" s="12"/>
      <c r="B40" s="44">
        <v>571</v>
      </c>
      <c r="C40" s="20" t="s">
        <v>55</v>
      </c>
      <c r="D40" s="46">
        <v>5544203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5544203</v>
      </c>
      <c r="O40" s="47">
        <f t="shared" si="11"/>
        <v>25.96013878613637</v>
      </c>
      <c r="P40" s="9"/>
    </row>
    <row r="41" spans="1:16" ht="15">
      <c r="A41" s="12"/>
      <c r="B41" s="44">
        <v>572</v>
      </c>
      <c r="C41" s="20" t="s">
        <v>145</v>
      </c>
      <c r="D41" s="46">
        <v>8198306</v>
      </c>
      <c r="E41" s="46">
        <v>3170777</v>
      </c>
      <c r="F41" s="46">
        <v>0</v>
      </c>
      <c r="G41" s="46">
        <v>591660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11960743</v>
      </c>
      <c r="O41" s="47">
        <f t="shared" si="11"/>
        <v>56.004902465748295</v>
      </c>
      <c r="P41" s="9"/>
    </row>
    <row r="42" spans="1:16" ht="15">
      <c r="A42" s="12"/>
      <c r="B42" s="44">
        <v>573</v>
      </c>
      <c r="C42" s="20" t="s">
        <v>57</v>
      </c>
      <c r="D42" s="46">
        <v>0</v>
      </c>
      <c r="E42" s="46">
        <v>9755256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9755256</v>
      </c>
      <c r="O42" s="47">
        <f t="shared" si="11"/>
        <v>45.677944991243926</v>
      </c>
      <c r="P42" s="9"/>
    </row>
    <row r="43" spans="1:16" ht="15">
      <c r="A43" s="12"/>
      <c r="B43" s="44">
        <v>575</v>
      </c>
      <c r="C43" s="20" t="s">
        <v>146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1010914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1010914</v>
      </c>
      <c r="O43" s="47">
        <f t="shared" si="11"/>
        <v>4.733496904938052</v>
      </c>
      <c r="P43" s="9"/>
    </row>
    <row r="44" spans="1:16" ht="15.75">
      <c r="A44" s="28" t="s">
        <v>147</v>
      </c>
      <c r="B44" s="29"/>
      <c r="C44" s="30"/>
      <c r="D44" s="31">
        <f aca="true" t="shared" si="13" ref="D44:M44">SUM(D45:D46)</f>
        <v>7977778</v>
      </c>
      <c r="E44" s="31">
        <f t="shared" si="13"/>
        <v>8768820</v>
      </c>
      <c r="F44" s="31">
        <f t="shared" si="13"/>
        <v>888261</v>
      </c>
      <c r="G44" s="31">
        <f t="shared" si="13"/>
        <v>156965</v>
      </c>
      <c r="H44" s="31">
        <f t="shared" si="13"/>
        <v>0</v>
      </c>
      <c r="I44" s="31">
        <f t="shared" si="13"/>
        <v>0</v>
      </c>
      <c r="J44" s="31">
        <f t="shared" si="13"/>
        <v>25780114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43571938</v>
      </c>
      <c r="O44" s="43">
        <f t="shared" si="11"/>
        <v>204.0209490274669</v>
      </c>
      <c r="P44" s="9"/>
    </row>
    <row r="45" spans="1:16" ht="15">
      <c r="A45" s="12"/>
      <c r="B45" s="44">
        <v>581</v>
      </c>
      <c r="C45" s="20" t="s">
        <v>148</v>
      </c>
      <c r="D45" s="46">
        <v>7977778</v>
      </c>
      <c r="E45" s="46">
        <v>8768820</v>
      </c>
      <c r="F45" s="46">
        <v>888261</v>
      </c>
      <c r="G45" s="46">
        <v>156965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17791824</v>
      </c>
      <c r="O45" s="47">
        <f t="shared" si="11"/>
        <v>83.30831686691702</v>
      </c>
      <c r="P45" s="9"/>
    </row>
    <row r="46" spans="1:16" ht="15">
      <c r="A46" s="12"/>
      <c r="B46" s="44">
        <v>590</v>
      </c>
      <c r="C46" s="20" t="s">
        <v>149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25780114</v>
      </c>
      <c r="K46" s="46">
        <v>0</v>
      </c>
      <c r="L46" s="46">
        <v>0</v>
      </c>
      <c r="M46" s="46">
        <v>0</v>
      </c>
      <c r="N46" s="46">
        <f aca="true" t="shared" si="14" ref="N46:N51">SUM(D46:M46)</f>
        <v>25780114</v>
      </c>
      <c r="O46" s="47">
        <f t="shared" si="11"/>
        <v>120.7126321605499</v>
      </c>
      <c r="P46" s="9"/>
    </row>
    <row r="47" spans="1:16" ht="15.75">
      <c r="A47" s="28" t="s">
        <v>61</v>
      </c>
      <c r="B47" s="29"/>
      <c r="C47" s="30"/>
      <c r="D47" s="31">
        <f aca="true" t="shared" si="15" ref="D47:M47">SUM(D48:D78)</f>
        <v>8242040</v>
      </c>
      <c r="E47" s="31">
        <f t="shared" si="15"/>
        <v>1186731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9428771</v>
      </c>
      <c r="O47" s="43">
        <f t="shared" si="11"/>
        <v>44.14921382617083</v>
      </c>
      <c r="P47" s="9"/>
    </row>
    <row r="48" spans="1:16" ht="15">
      <c r="A48" s="12"/>
      <c r="B48" s="44">
        <v>601</v>
      </c>
      <c r="C48" s="20" t="s">
        <v>150</v>
      </c>
      <c r="D48" s="46">
        <v>595286</v>
      </c>
      <c r="E48" s="46">
        <v>479113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1074399</v>
      </c>
      <c r="O48" s="47">
        <f t="shared" si="11"/>
        <v>5.03075864135677</v>
      </c>
      <c r="P48" s="9"/>
    </row>
    <row r="49" spans="1:16" ht="15">
      <c r="A49" s="12"/>
      <c r="B49" s="44">
        <v>602</v>
      </c>
      <c r="C49" s="20" t="s">
        <v>151</v>
      </c>
      <c r="D49" s="46">
        <v>64402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64402</v>
      </c>
      <c r="O49" s="47">
        <f t="shared" si="11"/>
        <v>0.30155549104258167</v>
      </c>
      <c r="P49" s="9"/>
    </row>
    <row r="50" spans="1:16" ht="15">
      <c r="A50" s="12"/>
      <c r="B50" s="44">
        <v>603</v>
      </c>
      <c r="C50" s="20" t="s">
        <v>152</v>
      </c>
      <c r="D50" s="46">
        <v>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513</v>
      </c>
      <c r="O50" s="47">
        <f t="shared" si="11"/>
        <v>0.002402067744865756</v>
      </c>
      <c r="P50" s="9"/>
    </row>
    <row r="51" spans="1:16" ht="15">
      <c r="A51" s="12"/>
      <c r="B51" s="44">
        <v>604</v>
      </c>
      <c r="C51" s="20" t="s">
        <v>153</v>
      </c>
      <c r="D51" s="46">
        <v>617582</v>
      </c>
      <c r="E51" s="46">
        <v>668634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1286216</v>
      </c>
      <c r="O51" s="47">
        <f t="shared" si="11"/>
        <v>6.022569135536555</v>
      </c>
      <c r="P51" s="9"/>
    </row>
    <row r="52" spans="1:16" ht="15">
      <c r="A52" s="12"/>
      <c r="B52" s="44">
        <v>611</v>
      </c>
      <c r="C52" s="20" t="s">
        <v>67</v>
      </c>
      <c r="D52" s="46">
        <v>3054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6" ref="N52:N67">SUM(D52:M52)</f>
        <v>3054</v>
      </c>
      <c r="O52" s="47">
        <f t="shared" si="11"/>
        <v>0.014300029030838242</v>
      </c>
      <c r="P52" s="9"/>
    </row>
    <row r="53" spans="1:16" ht="15">
      <c r="A53" s="12"/>
      <c r="B53" s="44">
        <v>614</v>
      </c>
      <c r="C53" s="20" t="s">
        <v>154</v>
      </c>
      <c r="D53" s="46">
        <v>518967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518967</v>
      </c>
      <c r="O53" s="47">
        <f t="shared" si="11"/>
        <v>2.430007585477089</v>
      </c>
      <c r="P53" s="9"/>
    </row>
    <row r="54" spans="1:16" ht="15">
      <c r="A54" s="12"/>
      <c r="B54" s="44">
        <v>615</v>
      </c>
      <c r="C54" s="20" t="s">
        <v>69</v>
      </c>
      <c r="D54" s="46">
        <v>1567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1567</v>
      </c>
      <c r="O54" s="47">
        <f t="shared" si="11"/>
        <v>0.007337310246012942</v>
      </c>
      <c r="P54" s="9"/>
    </row>
    <row r="55" spans="1:16" ht="15">
      <c r="A55" s="12"/>
      <c r="B55" s="44">
        <v>629</v>
      </c>
      <c r="C55" s="20" t="s">
        <v>72</v>
      </c>
      <c r="D55" s="46">
        <v>77387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77387</v>
      </c>
      <c r="O55" s="47">
        <f t="shared" si="11"/>
        <v>0.36235636758660084</v>
      </c>
      <c r="P55" s="9"/>
    </row>
    <row r="56" spans="1:16" ht="15">
      <c r="A56" s="12"/>
      <c r="B56" s="44">
        <v>631</v>
      </c>
      <c r="C56" s="20" t="s">
        <v>70</v>
      </c>
      <c r="D56" s="46">
        <v>2545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2545</v>
      </c>
      <c r="O56" s="47">
        <f t="shared" si="11"/>
        <v>0.011916690859031869</v>
      </c>
      <c r="P56" s="9"/>
    </row>
    <row r="57" spans="1:16" ht="15">
      <c r="A57" s="12"/>
      <c r="B57" s="44">
        <v>634</v>
      </c>
      <c r="C57" s="20" t="s">
        <v>156</v>
      </c>
      <c r="D57" s="46">
        <v>580626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580626</v>
      </c>
      <c r="O57" s="47">
        <f t="shared" si="11"/>
        <v>2.7187192717941993</v>
      </c>
      <c r="P57" s="9"/>
    </row>
    <row r="58" spans="1:16" ht="15">
      <c r="A58" s="12"/>
      <c r="B58" s="44">
        <v>649</v>
      </c>
      <c r="C58" s="20" t="s">
        <v>73</v>
      </c>
      <c r="D58" s="46">
        <v>59668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59668</v>
      </c>
      <c r="O58" s="47">
        <f t="shared" si="11"/>
        <v>0.279389041326803</v>
      </c>
      <c r="P58" s="9"/>
    </row>
    <row r="59" spans="1:16" ht="15">
      <c r="A59" s="12"/>
      <c r="B59" s="44">
        <v>651</v>
      </c>
      <c r="C59" s="20" t="s">
        <v>124</v>
      </c>
      <c r="D59" s="46">
        <v>3054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3054</v>
      </c>
      <c r="O59" s="47">
        <f t="shared" si="11"/>
        <v>0.014300029030838242</v>
      </c>
      <c r="P59" s="9"/>
    </row>
    <row r="60" spans="1:16" ht="15">
      <c r="A60" s="12"/>
      <c r="B60" s="44">
        <v>654</v>
      </c>
      <c r="C60" s="20" t="s">
        <v>157</v>
      </c>
      <c r="D60" s="46">
        <v>467805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467805</v>
      </c>
      <c r="O60" s="47">
        <f t="shared" si="11"/>
        <v>2.1904469812610623</v>
      </c>
      <c r="P60" s="9"/>
    </row>
    <row r="61" spans="1:16" ht="15">
      <c r="A61" s="12"/>
      <c r="B61" s="44">
        <v>669</v>
      </c>
      <c r="C61" s="20" t="s">
        <v>126</v>
      </c>
      <c r="D61" s="46">
        <v>88715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88715</v>
      </c>
      <c r="O61" s="47">
        <f t="shared" si="11"/>
        <v>0.41539851849077103</v>
      </c>
      <c r="P61" s="9"/>
    </row>
    <row r="62" spans="1:16" ht="15">
      <c r="A62" s="12"/>
      <c r="B62" s="44">
        <v>671</v>
      </c>
      <c r="C62" s="20" t="s">
        <v>77</v>
      </c>
      <c r="D62" s="46">
        <v>1018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1018</v>
      </c>
      <c r="O62" s="47">
        <f t="shared" si="11"/>
        <v>0.004766676343612748</v>
      </c>
      <c r="P62" s="9"/>
    </row>
    <row r="63" spans="1:16" ht="15">
      <c r="A63" s="12"/>
      <c r="B63" s="44">
        <v>674</v>
      </c>
      <c r="C63" s="20" t="s">
        <v>158</v>
      </c>
      <c r="D63" s="46">
        <v>62450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62450</v>
      </c>
      <c r="O63" s="47">
        <f t="shared" si="11"/>
        <v>0.2924154593896032</v>
      </c>
      <c r="P63" s="9"/>
    </row>
    <row r="64" spans="1:16" ht="15">
      <c r="A64" s="12"/>
      <c r="B64" s="44">
        <v>685</v>
      </c>
      <c r="C64" s="20" t="s">
        <v>79</v>
      </c>
      <c r="D64" s="46">
        <v>65926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65926</v>
      </c>
      <c r="O64" s="47">
        <f t="shared" si="11"/>
        <v>0.3086914583782063</v>
      </c>
      <c r="P64" s="9"/>
    </row>
    <row r="65" spans="1:16" ht="15">
      <c r="A65" s="12"/>
      <c r="B65" s="44">
        <v>689</v>
      </c>
      <c r="C65" s="20" t="s">
        <v>127</v>
      </c>
      <c r="D65" s="46">
        <v>25021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25021</v>
      </c>
      <c r="O65" s="47">
        <f t="shared" si="11"/>
        <v>0.11715816187969995</v>
      </c>
      <c r="P65" s="9"/>
    </row>
    <row r="66" spans="1:16" ht="15">
      <c r="A66" s="12"/>
      <c r="B66" s="44">
        <v>691</v>
      </c>
      <c r="C66" s="20" t="s">
        <v>81</v>
      </c>
      <c r="D66" s="46">
        <v>508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508</v>
      </c>
      <c r="O66" s="47">
        <f t="shared" si="11"/>
        <v>0.002378655778541528</v>
      </c>
      <c r="P66" s="9"/>
    </row>
    <row r="67" spans="1:16" ht="15">
      <c r="A67" s="12"/>
      <c r="B67" s="44">
        <v>694</v>
      </c>
      <c r="C67" s="20" t="s">
        <v>160</v>
      </c>
      <c r="D67" s="46">
        <v>141604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141604</v>
      </c>
      <c r="O67" s="47">
        <f t="shared" si="11"/>
        <v>0.6630456158751862</v>
      </c>
      <c r="P67" s="9"/>
    </row>
    <row r="68" spans="1:16" ht="15">
      <c r="A68" s="12"/>
      <c r="B68" s="44">
        <v>709</v>
      </c>
      <c r="C68" s="20" t="s">
        <v>83</v>
      </c>
      <c r="D68" s="46">
        <v>61993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aca="true" t="shared" si="17" ref="N68:N78">SUM(D68:M68)</f>
        <v>61993</v>
      </c>
      <c r="O68" s="47">
        <f t="shared" si="11"/>
        <v>0.2902756056675688</v>
      </c>
      <c r="P68" s="9"/>
    </row>
    <row r="69" spans="1:16" ht="15">
      <c r="A69" s="12"/>
      <c r="B69" s="44">
        <v>712</v>
      </c>
      <c r="C69" s="20" t="s">
        <v>128</v>
      </c>
      <c r="D69" s="46">
        <v>0</v>
      </c>
      <c r="E69" s="46">
        <v>38984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38984</v>
      </c>
      <c r="O69" s="47">
        <f aca="true" t="shared" si="18" ref="O69:O79">(N69/O$81)</f>
        <v>0.18253841903673806</v>
      </c>
      <c r="P69" s="9"/>
    </row>
    <row r="70" spans="1:16" ht="15">
      <c r="A70" s="12"/>
      <c r="B70" s="44">
        <v>721</v>
      </c>
      <c r="C70" s="20" t="s">
        <v>88</v>
      </c>
      <c r="D70" s="46">
        <v>4383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4383</v>
      </c>
      <c r="O70" s="47">
        <f t="shared" si="18"/>
        <v>0.020522929679817947</v>
      </c>
      <c r="P70" s="9"/>
    </row>
    <row r="71" spans="1:16" ht="15">
      <c r="A71" s="12"/>
      <c r="B71" s="44">
        <v>724</v>
      </c>
      <c r="C71" s="20" t="s">
        <v>162</v>
      </c>
      <c r="D71" s="46">
        <v>645782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645782</v>
      </c>
      <c r="O71" s="47">
        <f t="shared" si="18"/>
        <v>3.0238052873584746</v>
      </c>
      <c r="P71" s="9"/>
    </row>
    <row r="72" spans="1:16" ht="15">
      <c r="A72" s="12"/>
      <c r="B72" s="44">
        <v>739</v>
      </c>
      <c r="C72" s="20" t="s">
        <v>90</v>
      </c>
      <c r="D72" s="46">
        <v>203322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203322</v>
      </c>
      <c r="O72" s="47">
        <f t="shared" si="18"/>
        <v>0.9520335633949224</v>
      </c>
      <c r="P72" s="9"/>
    </row>
    <row r="73" spans="1:16" ht="15">
      <c r="A73" s="12"/>
      <c r="B73" s="44">
        <v>741</v>
      </c>
      <c r="C73" s="20" t="s">
        <v>92</v>
      </c>
      <c r="D73" s="46">
        <v>54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54</v>
      </c>
      <c r="O73" s="47">
        <f t="shared" si="18"/>
        <v>0.0002528492363016585</v>
      </c>
      <c r="P73" s="9"/>
    </row>
    <row r="74" spans="1:16" ht="15">
      <c r="A74" s="12"/>
      <c r="B74" s="44">
        <v>744</v>
      </c>
      <c r="C74" s="20" t="s">
        <v>163</v>
      </c>
      <c r="D74" s="46">
        <v>178990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178990</v>
      </c>
      <c r="O74" s="47">
        <f t="shared" si="18"/>
        <v>0.838101570474701</v>
      </c>
      <c r="P74" s="9"/>
    </row>
    <row r="75" spans="1:16" ht="15">
      <c r="A75" s="12"/>
      <c r="B75" s="44">
        <v>759</v>
      </c>
      <c r="C75" s="20" t="s">
        <v>94</v>
      </c>
      <c r="D75" s="46">
        <v>85396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85396</v>
      </c>
      <c r="O75" s="47">
        <f t="shared" si="18"/>
        <v>0.3998576552447487</v>
      </c>
      <c r="P75" s="9"/>
    </row>
    <row r="76" spans="1:16" ht="15">
      <c r="A76" s="12"/>
      <c r="B76" s="44">
        <v>761</v>
      </c>
      <c r="C76" s="20" t="s">
        <v>164</v>
      </c>
      <c r="D76" s="46">
        <v>2280497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2280497</v>
      </c>
      <c r="O76" s="47">
        <f t="shared" si="18"/>
        <v>10.678183793300432</v>
      </c>
      <c r="P76" s="9"/>
    </row>
    <row r="77" spans="1:16" ht="15">
      <c r="A77" s="12"/>
      <c r="B77" s="44">
        <v>764</v>
      </c>
      <c r="C77" s="20" t="s">
        <v>165</v>
      </c>
      <c r="D77" s="46">
        <v>411587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411587</v>
      </c>
      <c r="O77" s="47">
        <f t="shared" si="18"/>
        <v>1.9272121966979763</v>
      </c>
      <c r="P77" s="9"/>
    </row>
    <row r="78" spans="1:16" ht="15.75" thickBot="1">
      <c r="A78" s="12"/>
      <c r="B78" s="44">
        <v>769</v>
      </c>
      <c r="C78" s="20" t="s">
        <v>96</v>
      </c>
      <c r="D78" s="46">
        <v>992338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992338</v>
      </c>
      <c r="O78" s="47">
        <f t="shared" si="18"/>
        <v>4.646516767650281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19" ref="D79:M79">SUM(D5,D13,D22,D26,D28,D33,D39,D44,D47)</f>
        <v>150951430</v>
      </c>
      <c r="E79" s="15">
        <f t="shared" si="19"/>
        <v>110594145</v>
      </c>
      <c r="F79" s="15">
        <f t="shared" si="19"/>
        <v>103090009</v>
      </c>
      <c r="G79" s="15">
        <f t="shared" si="19"/>
        <v>7854400</v>
      </c>
      <c r="H79" s="15">
        <f t="shared" si="19"/>
        <v>0</v>
      </c>
      <c r="I79" s="15">
        <f t="shared" si="19"/>
        <v>62285750</v>
      </c>
      <c r="J79" s="15">
        <f t="shared" si="19"/>
        <v>25780114</v>
      </c>
      <c r="K79" s="15">
        <f t="shared" si="19"/>
        <v>0</v>
      </c>
      <c r="L79" s="15">
        <f t="shared" si="19"/>
        <v>2448938</v>
      </c>
      <c r="M79" s="15">
        <f t="shared" si="19"/>
        <v>1851066</v>
      </c>
      <c r="N79" s="15">
        <f>SUM(D79:M79)</f>
        <v>464855852</v>
      </c>
      <c r="O79" s="37">
        <f t="shared" si="18"/>
        <v>2176.6379105288297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170</v>
      </c>
      <c r="M81" s="48"/>
      <c r="N81" s="48"/>
      <c r="O81" s="41">
        <v>213566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30193923</v>
      </c>
      <c r="E5" s="26">
        <f t="shared" si="0"/>
        <v>5036511</v>
      </c>
      <c r="F5" s="26">
        <f t="shared" si="0"/>
        <v>17028461</v>
      </c>
      <c r="G5" s="26">
        <f t="shared" si="0"/>
        <v>143481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2237538</v>
      </c>
      <c r="M5" s="26">
        <f t="shared" si="0"/>
        <v>0</v>
      </c>
      <c r="N5" s="27">
        <f>SUM(D5:M5)</f>
        <v>54639914</v>
      </c>
      <c r="O5" s="32">
        <f aca="true" t="shared" si="1" ref="O5:O36">(N5/O$82)</f>
        <v>263.39724165192365</v>
      </c>
      <c r="P5" s="6"/>
    </row>
    <row r="6" spans="1:16" ht="15">
      <c r="A6" s="12"/>
      <c r="B6" s="44">
        <v>511</v>
      </c>
      <c r="C6" s="20" t="s">
        <v>20</v>
      </c>
      <c r="D6" s="46">
        <v>845546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845546</v>
      </c>
      <c r="O6" s="47">
        <f t="shared" si="1"/>
        <v>4.076040165250213</v>
      </c>
      <c r="P6" s="9"/>
    </row>
    <row r="7" spans="1:16" ht="15">
      <c r="A7" s="12"/>
      <c r="B7" s="44">
        <v>512</v>
      </c>
      <c r="C7" s="20" t="s">
        <v>21</v>
      </c>
      <c r="D7" s="46">
        <v>5185186</v>
      </c>
      <c r="E7" s="46">
        <v>981874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6167060</v>
      </c>
      <c r="O7" s="47">
        <f t="shared" si="1"/>
        <v>29.728937587674686</v>
      </c>
      <c r="P7" s="9"/>
    </row>
    <row r="8" spans="1:16" ht="15">
      <c r="A8" s="12"/>
      <c r="B8" s="44">
        <v>513</v>
      </c>
      <c r="C8" s="20" t="s">
        <v>22</v>
      </c>
      <c r="D8" s="46">
        <v>5499947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5699947</v>
      </c>
      <c r="O8" s="47">
        <f t="shared" si="1"/>
        <v>27.477172042440575</v>
      </c>
      <c r="P8" s="9"/>
    </row>
    <row r="9" spans="1:16" ht="15">
      <c r="A9" s="12"/>
      <c r="B9" s="44">
        <v>514</v>
      </c>
      <c r="C9" s="20" t="s">
        <v>23</v>
      </c>
      <c r="D9" s="46">
        <v>1034710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1034710</v>
      </c>
      <c r="O9" s="47">
        <f t="shared" si="1"/>
        <v>4.987924393688869</v>
      </c>
      <c r="P9" s="9"/>
    </row>
    <row r="10" spans="1:16" ht="15">
      <c r="A10" s="12"/>
      <c r="B10" s="44">
        <v>515</v>
      </c>
      <c r="C10" s="20" t="s">
        <v>24</v>
      </c>
      <c r="D10" s="46">
        <v>2918624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2918624</v>
      </c>
      <c r="O10" s="47">
        <f t="shared" si="1"/>
        <v>14.069522712263128</v>
      </c>
      <c r="P10" s="9"/>
    </row>
    <row r="11" spans="1:16" ht="15">
      <c r="A11" s="12"/>
      <c r="B11" s="44">
        <v>517</v>
      </c>
      <c r="C11" s="20" t="s">
        <v>26</v>
      </c>
      <c r="D11" s="46">
        <v>800242</v>
      </c>
      <c r="E11" s="46">
        <v>5820</v>
      </c>
      <c r="F11" s="46">
        <v>17028461</v>
      </c>
      <c r="G11" s="46">
        <v>143481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17978004</v>
      </c>
      <c r="O11" s="47">
        <f t="shared" si="1"/>
        <v>86.66478984588538</v>
      </c>
      <c r="P11" s="9"/>
    </row>
    <row r="12" spans="1:16" ht="15">
      <c r="A12" s="12"/>
      <c r="B12" s="44">
        <v>519</v>
      </c>
      <c r="C12" s="20" t="s">
        <v>133</v>
      </c>
      <c r="D12" s="46">
        <v>13909668</v>
      </c>
      <c r="E12" s="46">
        <v>3848817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2237538</v>
      </c>
      <c r="M12" s="46">
        <v>0</v>
      </c>
      <c r="N12" s="46">
        <f t="shared" si="2"/>
        <v>19996023</v>
      </c>
      <c r="O12" s="47">
        <f t="shared" si="1"/>
        <v>96.39285490472082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71969227</v>
      </c>
      <c r="E13" s="31">
        <f t="shared" si="3"/>
        <v>34286038</v>
      </c>
      <c r="F13" s="31">
        <f t="shared" si="3"/>
        <v>0</v>
      </c>
      <c r="G13" s="31">
        <f t="shared" si="3"/>
        <v>2523591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108778856</v>
      </c>
      <c r="O13" s="43">
        <f t="shared" si="1"/>
        <v>524.3794970184581</v>
      </c>
      <c r="P13" s="10"/>
    </row>
    <row r="14" spans="1:16" ht="15">
      <c r="A14" s="12"/>
      <c r="B14" s="44">
        <v>521</v>
      </c>
      <c r="C14" s="20" t="s">
        <v>29</v>
      </c>
      <c r="D14" s="46">
        <v>59223343</v>
      </c>
      <c r="E14" s="46">
        <v>4608384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63831727</v>
      </c>
      <c r="O14" s="47">
        <f t="shared" si="1"/>
        <v>307.7073075495437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25351082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25351082</v>
      </c>
      <c r="O15" s="47">
        <f t="shared" si="1"/>
        <v>122.20745939848537</v>
      </c>
      <c r="P15" s="9"/>
    </row>
    <row r="16" spans="1:16" ht="15">
      <c r="A16" s="12"/>
      <c r="B16" s="44">
        <v>523</v>
      </c>
      <c r="C16" s="20" t="s">
        <v>134</v>
      </c>
      <c r="D16" s="46">
        <v>1044090</v>
      </c>
      <c r="E16" s="46">
        <v>0</v>
      </c>
      <c r="F16" s="46">
        <v>0</v>
      </c>
      <c r="G16" s="46">
        <v>60896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1104986</v>
      </c>
      <c r="O16" s="47">
        <f t="shared" si="1"/>
        <v>5.32669697218031</v>
      </c>
      <c r="P16" s="9"/>
    </row>
    <row r="17" spans="1:16" ht="15">
      <c r="A17" s="12"/>
      <c r="B17" s="44">
        <v>524</v>
      </c>
      <c r="C17" s="20" t="s">
        <v>32</v>
      </c>
      <c r="D17" s="46">
        <v>786364</v>
      </c>
      <c r="E17" s="46">
        <v>3735862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4522226</v>
      </c>
      <c r="O17" s="47">
        <f t="shared" si="1"/>
        <v>21.799848633118494</v>
      </c>
      <c r="P17" s="9"/>
    </row>
    <row r="18" spans="1:16" ht="15">
      <c r="A18" s="12"/>
      <c r="B18" s="44">
        <v>525</v>
      </c>
      <c r="C18" s="20" t="s">
        <v>33</v>
      </c>
      <c r="D18" s="46">
        <v>576658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576658</v>
      </c>
      <c r="O18" s="47">
        <f t="shared" si="1"/>
        <v>2.7798383170316665</v>
      </c>
      <c r="P18" s="9"/>
    </row>
    <row r="19" spans="1:16" ht="15">
      <c r="A19" s="12"/>
      <c r="B19" s="44">
        <v>526</v>
      </c>
      <c r="C19" s="20" t="s">
        <v>34</v>
      </c>
      <c r="D19" s="46">
        <v>7488664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7488664</v>
      </c>
      <c r="O19" s="47">
        <f t="shared" si="1"/>
        <v>36.09986357698259</v>
      </c>
      <c r="P19" s="9"/>
    </row>
    <row r="20" spans="1:16" ht="15">
      <c r="A20" s="12"/>
      <c r="B20" s="44">
        <v>527</v>
      </c>
      <c r="C20" s="20" t="s">
        <v>35</v>
      </c>
      <c r="D20" s="46">
        <v>407709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407709</v>
      </c>
      <c r="O20" s="47">
        <f t="shared" si="1"/>
        <v>1.9654025443133776</v>
      </c>
      <c r="P20" s="9"/>
    </row>
    <row r="21" spans="1:16" ht="15">
      <c r="A21" s="12"/>
      <c r="B21" s="44">
        <v>529</v>
      </c>
      <c r="C21" s="20" t="s">
        <v>36</v>
      </c>
      <c r="D21" s="46">
        <v>2442399</v>
      </c>
      <c r="E21" s="46">
        <v>590710</v>
      </c>
      <c r="F21" s="46">
        <v>0</v>
      </c>
      <c r="G21" s="46">
        <v>2462695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5495804</v>
      </c>
      <c r="O21" s="47">
        <f t="shared" si="1"/>
        <v>26.493080026802545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1556492</v>
      </c>
      <c r="E22" s="31">
        <f t="shared" si="5"/>
        <v>41270</v>
      </c>
      <c r="F22" s="31">
        <f t="shared" si="5"/>
        <v>16945</v>
      </c>
      <c r="G22" s="31">
        <f t="shared" si="5"/>
        <v>0</v>
      </c>
      <c r="H22" s="31">
        <f t="shared" si="5"/>
        <v>0</v>
      </c>
      <c r="I22" s="31">
        <f t="shared" si="5"/>
        <v>61119483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62734190</v>
      </c>
      <c r="O22" s="43">
        <f t="shared" si="1"/>
        <v>302.4165192366096</v>
      </c>
      <c r="P22" s="10"/>
    </row>
    <row r="23" spans="1:16" ht="15">
      <c r="A23" s="12"/>
      <c r="B23" s="44">
        <v>534</v>
      </c>
      <c r="C23" s="20" t="s">
        <v>135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19950180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19950180</v>
      </c>
      <c r="O23" s="47">
        <f t="shared" si="1"/>
        <v>96.17186407832513</v>
      </c>
      <c r="P23" s="9"/>
    </row>
    <row r="24" spans="1:16" ht="15">
      <c r="A24" s="12"/>
      <c r="B24" s="44">
        <v>536</v>
      </c>
      <c r="C24" s="20" t="s">
        <v>136</v>
      </c>
      <c r="D24" s="46">
        <v>0</v>
      </c>
      <c r="E24" s="46">
        <v>0</v>
      </c>
      <c r="F24" s="46">
        <v>16945</v>
      </c>
      <c r="G24" s="46">
        <v>0</v>
      </c>
      <c r="H24" s="46">
        <v>0</v>
      </c>
      <c r="I24" s="46">
        <v>41169303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41186248</v>
      </c>
      <c r="O24" s="47">
        <f t="shared" si="1"/>
        <v>198.54248154914845</v>
      </c>
      <c r="P24" s="9"/>
    </row>
    <row r="25" spans="1:16" ht="15">
      <c r="A25" s="12"/>
      <c r="B25" s="44">
        <v>537</v>
      </c>
      <c r="C25" s="20" t="s">
        <v>137</v>
      </c>
      <c r="D25" s="46">
        <v>1556492</v>
      </c>
      <c r="E25" s="46">
        <v>41270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1597762</v>
      </c>
      <c r="O25" s="47">
        <f t="shared" si="1"/>
        <v>7.702173609136004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0</v>
      </c>
      <c r="E26" s="31">
        <f t="shared" si="6"/>
        <v>27596929</v>
      </c>
      <c r="F26" s="31">
        <f t="shared" si="6"/>
        <v>0</v>
      </c>
      <c r="G26" s="31">
        <f t="shared" si="6"/>
        <v>3735660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31332589</v>
      </c>
      <c r="O26" s="43">
        <f t="shared" si="1"/>
        <v>151.04191994909445</v>
      </c>
      <c r="P26" s="10"/>
    </row>
    <row r="27" spans="1:16" ht="15">
      <c r="A27" s="12"/>
      <c r="B27" s="44">
        <v>541</v>
      </c>
      <c r="C27" s="20" t="s">
        <v>138</v>
      </c>
      <c r="D27" s="46">
        <v>0</v>
      </c>
      <c r="E27" s="46">
        <v>27596929</v>
      </c>
      <c r="F27" s="46">
        <v>0</v>
      </c>
      <c r="G27" s="46">
        <v>2152891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29749820</v>
      </c>
      <c r="O27" s="47">
        <f t="shared" si="1"/>
        <v>143.41202161557632</v>
      </c>
      <c r="P27" s="9"/>
    </row>
    <row r="28" spans="1:16" ht="15">
      <c r="A28" s="12"/>
      <c r="B28" s="44">
        <v>543</v>
      </c>
      <c r="C28" s="20" t="s">
        <v>139</v>
      </c>
      <c r="D28" s="46">
        <v>0</v>
      </c>
      <c r="E28" s="46">
        <v>0</v>
      </c>
      <c r="F28" s="46">
        <v>0</v>
      </c>
      <c r="G28" s="46">
        <v>1582769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1582769</v>
      </c>
      <c r="O28" s="47">
        <f t="shared" si="1"/>
        <v>7.629898333518123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SUM(D30:D33)</f>
        <v>2453811</v>
      </c>
      <c r="E29" s="31">
        <f t="shared" si="8"/>
        <v>512888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1858567</v>
      </c>
      <c r="N29" s="31">
        <f t="shared" si="7"/>
        <v>4825266</v>
      </c>
      <c r="O29" s="43">
        <f t="shared" si="1"/>
        <v>23.260683657679458</v>
      </c>
      <c r="P29" s="10"/>
    </row>
    <row r="30" spans="1:16" ht="15">
      <c r="A30" s="13"/>
      <c r="B30" s="45">
        <v>552</v>
      </c>
      <c r="C30" s="21" t="s">
        <v>45</v>
      </c>
      <c r="D30" s="46">
        <v>370764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45239</v>
      </c>
      <c r="N30" s="46">
        <f t="shared" si="7"/>
        <v>416003</v>
      </c>
      <c r="O30" s="47">
        <f t="shared" si="1"/>
        <v>2.0053846116764604</v>
      </c>
      <c r="P30" s="9"/>
    </row>
    <row r="31" spans="1:16" ht="15">
      <c r="A31" s="13"/>
      <c r="B31" s="45">
        <v>553</v>
      </c>
      <c r="C31" s="21" t="s">
        <v>140</v>
      </c>
      <c r="D31" s="46">
        <v>234545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234545</v>
      </c>
      <c r="O31" s="47">
        <f t="shared" si="1"/>
        <v>1.1306479370236644</v>
      </c>
      <c r="P31" s="9"/>
    </row>
    <row r="32" spans="1:16" ht="15">
      <c r="A32" s="13"/>
      <c r="B32" s="45">
        <v>554</v>
      </c>
      <c r="C32" s="21" t="s">
        <v>47</v>
      </c>
      <c r="D32" s="46">
        <v>1848502</v>
      </c>
      <c r="E32" s="46">
        <v>512888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1812199</v>
      </c>
      <c r="N32" s="46">
        <f t="shared" si="7"/>
        <v>4173589</v>
      </c>
      <c r="O32" s="47">
        <f t="shared" si="1"/>
        <v>20.11920865008701</v>
      </c>
      <c r="P32" s="9"/>
    </row>
    <row r="33" spans="1:16" ht="15">
      <c r="A33" s="13"/>
      <c r="B33" s="45">
        <v>559</v>
      </c>
      <c r="C33" s="21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1129</v>
      </c>
      <c r="N33" s="46">
        <f t="shared" si="7"/>
        <v>1129</v>
      </c>
      <c r="O33" s="47">
        <f t="shared" si="1"/>
        <v>0.005442458892322228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SUM(D35:D39)</f>
        <v>6073630</v>
      </c>
      <c r="E34" s="31">
        <f t="shared" si="9"/>
        <v>5614809</v>
      </c>
      <c r="F34" s="31">
        <f t="shared" si="9"/>
        <v>0</v>
      </c>
      <c r="G34" s="31">
        <f t="shared" si="9"/>
        <v>8606913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20295352</v>
      </c>
      <c r="O34" s="43">
        <f t="shared" si="1"/>
        <v>97.83580067777655</v>
      </c>
      <c r="P34" s="10"/>
    </row>
    <row r="35" spans="1:16" ht="15">
      <c r="A35" s="12"/>
      <c r="B35" s="44">
        <v>561</v>
      </c>
      <c r="C35" s="20" t="s">
        <v>141</v>
      </c>
      <c r="D35" s="46">
        <v>1275388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1275388</v>
      </c>
      <c r="O35" s="47">
        <f t="shared" si="1"/>
        <v>6.148137078619187</v>
      </c>
      <c r="P35" s="9"/>
    </row>
    <row r="36" spans="1:16" ht="15">
      <c r="A36" s="12"/>
      <c r="B36" s="44">
        <v>562</v>
      </c>
      <c r="C36" s="20" t="s">
        <v>142</v>
      </c>
      <c r="D36" s="46">
        <v>1962518</v>
      </c>
      <c r="E36" s="46">
        <v>299427</v>
      </c>
      <c r="F36" s="46">
        <v>0</v>
      </c>
      <c r="G36" s="46">
        <v>8606913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4">SUM(D36:M36)</f>
        <v>10868858</v>
      </c>
      <c r="O36" s="47">
        <f t="shared" si="1"/>
        <v>52.39443124135305</v>
      </c>
      <c r="P36" s="9"/>
    </row>
    <row r="37" spans="1:16" ht="15">
      <c r="A37" s="12"/>
      <c r="B37" s="44">
        <v>563</v>
      </c>
      <c r="C37" s="20" t="s">
        <v>143</v>
      </c>
      <c r="D37" s="46">
        <v>0</v>
      </c>
      <c r="E37" s="46">
        <v>5073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5073</v>
      </c>
      <c r="O37" s="47">
        <f aca="true" t="shared" si="11" ref="O37:O68">(N37/O$82)</f>
        <v>0.02445491050553646</v>
      </c>
      <c r="P37" s="9"/>
    </row>
    <row r="38" spans="1:16" ht="15">
      <c r="A38" s="12"/>
      <c r="B38" s="44">
        <v>564</v>
      </c>
      <c r="C38" s="20" t="s">
        <v>144</v>
      </c>
      <c r="D38" s="46">
        <v>2404225</v>
      </c>
      <c r="E38" s="46">
        <v>5310309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7714534</v>
      </c>
      <c r="O38" s="47">
        <f t="shared" si="11"/>
        <v>37.18869279753957</v>
      </c>
      <c r="P38" s="9"/>
    </row>
    <row r="39" spans="1:16" ht="15">
      <c r="A39" s="12"/>
      <c r="B39" s="44">
        <v>569</v>
      </c>
      <c r="C39" s="20" t="s">
        <v>53</v>
      </c>
      <c r="D39" s="46">
        <v>431499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431499</v>
      </c>
      <c r="O39" s="47">
        <f t="shared" si="11"/>
        <v>2.080084649759211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13310883</v>
      </c>
      <c r="E40" s="31">
        <f t="shared" si="12"/>
        <v>10770627</v>
      </c>
      <c r="F40" s="31">
        <f t="shared" si="12"/>
        <v>0</v>
      </c>
      <c r="G40" s="31">
        <f t="shared" si="12"/>
        <v>653127</v>
      </c>
      <c r="H40" s="31">
        <f t="shared" si="12"/>
        <v>0</v>
      </c>
      <c r="I40" s="31">
        <f t="shared" si="12"/>
        <v>2349273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27083910</v>
      </c>
      <c r="O40" s="43">
        <f t="shared" si="11"/>
        <v>130.5607323457528</v>
      </c>
      <c r="P40" s="9"/>
    </row>
    <row r="41" spans="1:16" ht="15">
      <c r="A41" s="12"/>
      <c r="B41" s="44">
        <v>571</v>
      </c>
      <c r="C41" s="20" t="s">
        <v>55</v>
      </c>
      <c r="D41" s="46">
        <v>5261740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5261740</v>
      </c>
      <c r="O41" s="47">
        <f t="shared" si="11"/>
        <v>25.36475079901467</v>
      </c>
      <c r="P41" s="9"/>
    </row>
    <row r="42" spans="1:16" ht="15">
      <c r="A42" s="12"/>
      <c r="B42" s="44">
        <v>572</v>
      </c>
      <c r="C42" s="20" t="s">
        <v>145</v>
      </c>
      <c r="D42" s="46">
        <v>8049143</v>
      </c>
      <c r="E42" s="46">
        <v>1598790</v>
      </c>
      <c r="F42" s="46">
        <v>0</v>
      </c>
      <c r="G42" s="46">
        <v>653127</v>
      </c>
      <c r="H42" s="46">
        <v>0</v>
      </c>
      <c r="I42" s="46">
        <v>1476605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11777665</v>
      </c>
      <c r="O42" s="47">
        <f t="shared" si="11"/>
        <v>56.77542746682221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9171837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9171837</v>
      </c>
      <c r="O43" s="47">
        <f t="shared" si="11"/>
        <v>44.213769565615614</v>
      </c>
      <c r="P43" s="9"/>
    </row>
    <row r="44" spans="1:16" ht="15">
      <c r="A44" s="12"/>
      <c r="B44" s="44">
        <v>575</v>
      </c>
      <c r="C44" s="20" t="s">
        <v>146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872668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872668</v>
      </c>
      <c r="O44" s="47">
        <f t="shared" si="11"/>
        <v>4.206784514300314</v>
      </c>
      <c r="P44" s="9"/>
    </row>
    <row r="45" spans="1:16" ht="15.75">
      <c r="A45" s="28" t="s">
        <v>147</v>
      </c>
      <c r="B45" s="29"/>
      <c r="C45" s="30"/>
      <c r="D45" s="31">
        <f aca="true" t="shared" si="13" ref="D45:M45">SUM(D46:D47)</f>
        <v>9478933</v>
      </c>
      <c r="E45" s="31">
        <f t="shared" si="13"/>
        <v>10560156</v>
      </c>
      <c r="F45" s="31">
        <f t="shared" si="13"/>
        <v>0</v>
      </c>
      <c r="G45" s="31">
        <f t="shared" si="13"/>
        <v>5317835</v>
      </c>
      <c r="H45" s="31">
        <f t="shared" si="13"/>
        <v>0</v>
      </c>
      <c r="I45" s="31">
        <f t="shared" si="13"/>
        <v>0</v>
      </c>
      <c r="J45" s="31">
        <f t="shared" si="13"/>
        <v>22726752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48083676</v>
      </c>
      <c r="O45" s="43">
        <f t="shared" si="11"/>
        <v>231.79223208303003</v>
      </c>
      <c r="P45" s="9"/>
    </row>
    <row r="46" spans="1:16" ht="15">
      <c r="A46" s="12"/>
      <c r="B46" s="44">
        <v>581</v>
      </c>
      <c r="C46" s="20" t="s">
        <v>148</v>
      </c>
      <c r="D46" s="46">
        <v>9478933</v>
      </c>
      <c r="E46" s="46">
        <v>10560156</v>
      </c>
      <c r="F46" s="46">
        <v>0</v>
      </c>
      <c r="G46" s="46">
        <v>5317835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25356924</v>
      </c>
      <c r="O46" s="47">
        <f t="shared" si="11"/>
        <v>122.23562135140737</v>
      </c>
      <c r="P46" s="9"/>
    </row>
    <row r="47" spans="1:16" ht="15">
      <c r="A47" s="12"/>
      <c r="B47" s="44">
        <v>590</v>
      </c>
      <c r="C47" s="20" t="s">
        <v>149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22726752</v>
      </c>
      <c r="K47" s="46">
        <v>0</v>
      </c>
      <c r="L47" s="46">
        <v>0</v>
      </c>
      <c r="M47" s="46">
        <v>0</v>
      </c>
      <c r="N47" s="46">
        <f aca="true" t="shared" si="14" ref="N47:N52">SUM(D47:M47)</f>
        <v>22726752</v>
      </c>
      <c r="O47" s="47">
        <f t="shared" si="11"/>
        <v>109.55661073162267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SUM(D49:D79)</f>
        <v>8268445</v>
      </c>
      <c r="E48" s="31">
        <f t="shared" si="15"/>
        <v>855195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9123640</v>
      </c>
      <c r="O48" s="43">
        <f t="shared" si="11"/>
        <v>43.98143104370839</v>
      </c>
      <c r="P48" s="9"/>
    </row>
    <row r="49" spans="1:16" ht="15">
      <c r="A49" s="12"/>
      <c r="B49" s="44">
        <v>601</v>
      </c>
      <c r="C49" s="20" t="s">
        <v>150</v>
      </c>
      <c r="D49" s="46">
        <v>549014</v>
      </c>
      <c r="E49" s="46">
        <v>263458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812472</v>
      </c>
      <c r="O49" s="47">
        <f t="shared" si="11"/>
        <v>3.9166035971327062</v>
      </c>
      <c r="P49" s="9"/>
    </row>
    <row r="50" spans="1:16" ht="15">
      <c r="A50" s="12"/>
      <c r="B50" s="44">
        <v>602</v>
      </c>
      <c r="C50" s="20" t="s">
        <v>151</v>
      </c>
      <c r="D50" s="46">
        <v>61447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61447</v>
      </c>
      <c r="O50" s="47">
        <f t="shared" si="11"/>
        <v>0.2962114894211904</v>
      </c>
      <c r="P50" s="9"/>
    </row>
    <row r="51" spans="1:16" ht="15">
      <c r="A51" s="12"/>
      <c r="B51" s="44">
        <v>603</v>
      </c>
      <c r="C51" s="20" t="s">
        <v>152</v>
      </c>
      <c r="D51" s="46">
        <v>4410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4410</v>
      </c>
      <c r="O51" s="47">
        <f t="shared" si="11"/>
        <v>0.02125885182917717</v>
      </c>
      <c r="P51" s="9"/>
    </row>
    <row r="52" spans="1:16" ht="15">
      <c r="A52" s="12"/>
      <c r="B52" s="44">
        <v>604</v>
      </c>
      <c r="C52" s="20" t="s">
        <v>153</v>
      </c>
      <c r="D52" s="46">
        <v>608873</v>
      </c>
      <c r="E52" s="46">
        <v>579990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1188863</v>
      </c>
      <c r="O52" s="47">
        <f t="shared" si="11"/>
        <v>5.7310345492496735</v>
      </c>
      <c r="P52" s="9"/>
    </row>
    <row r="53" spans="1:16" ht="15">
      <c r="A53" s="12"/>
      <c r="B53" s="44">
        <v>611</v>
      </c>
      <c r="C53" s="20" t="s">
        <v>67</v>
      </c>
      <c r="D53" s="46">
        <v>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70">SUM(D53:M53)</f>
        <v>414</v>
      </c>
      <c r="O53" s="47">
        <f t="shared" si="11"/>
        <v>0.0019957289472288774</v>
      </c>
      <c r="P53" s="9"/>
    </row>
    <row r="54" spans="1:16" ht="15">
      <c r="A54" s="12"/>
      <c r="B54" s="44">
        <v>614</v>
      </c>
      <c r="C54" s="20" t="s">
        <v>154</v>
      </c>
      <c r="D54" s="46">
        <v>516389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516389</v>
      </c>
      <c r="O54" s="47">
        <f t="shared" si="11"/>
        <v>2.489305495967567</v>
      </c>
      <c r="P54" s="9"/>
    </row>
    <row r="55" spans="1:16" ht="15">
      <c r="A55" s="12"/>
      <c r="B55" s="44">
        <v>615</v>
      </c>
      <c r="C55" s="20" t="s">
        <v>69</v>
      </c>
      <c r="D55" s="46">
        <v>1580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1580</v>
      </c>
      <c r="O55" s="47">
        <f t="shared" si="11"/>
        <v>0.007616550088458034</v>
      </c>
      <c r="P55" s="9"/>
    </row>
    <row r="56" spans="1:16" ht="15">
      <c r="A56" s="12"/>
      <c r="B56" s="44">
        <v>629</v>
      </c>
      <c r="C56" s="20" t="s">
        <v>72</v>
      </c>
      <c r="D56" s="46">
        <v>83322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83322</v>
      </c>
      <c r="O56" s="47">
        <f t="shared" si="11"/>
        <v>0.4016621433357597</v>
      </c>
      <c r="P56" s="9"/>
    </row>
    <row r="57" spans="1:16" ht="15">
      <c r="A57" s="12"/>
      <c r="B57" s="44">
        <v>631</v>
      </c>
      <c r="C57" s="20" t="s">
        <v>70</v>
      </c>
      <c r="D57" s="46">
        <v>726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726</v>
      </c>
      <c r="O57" s="47">
        <f t="shared" si="11"/>
        <v>0.0034997565596332487</v>
      </c>
      <c r="P57" s="9"/>
    </row>
    <row r="58" spans="1:16" ht="15">
      <c r="A58" s="12"/>
      <c r="B58" s="44">
        <v>634</v>
      </c>
      <c r="C58" s="20" t="s">
        <v>156</v>
      </c>
      <c r="D58" s="46">
        <v>679407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679407</v>
      </c>
      <c r="O58" s="47">
        <f t="shared" si="11"/>
        <v>3.2751502822462073</v>
      </c>
      <c r="P58" s="9"/>
    </row>
    <row r="59" spans="1:16" ht="15">
      <c r="A59" s="12"/>
      <c r="B59" s="44">
        <v>649</v>
      </c>
      <c r="C59" s="20" t="s">
        <v>73</v>
      </c>
      <c r="D59" s="46">
        <v>66004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66004</v>
      </c>
      <c r="O59" s="47">
        <f t="shared" si="11"/>
        <v>0.31817896964467346</v>
      </c>
      <c r="P59" s="9"/>
    </row>
    <row r="60" spans="1:16" ht="15">
      <c r="A60" s="12"/>
      <c r="B60" s="44">
        <v>651</v>
      </c>
      <c r="C60" s="20" t="s">
        <v>124</v>
      </c>
      <c r="D60" s="46">
        <v>10414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10414</v>
      </c>
      <c r="O60" s="47">
        <f t="shared" si="11"/>
        <v>0.050201742165317705</v>
      </c>
      <c r="P60" s="9"/>
    </row>
    <row r="61" spans="1:16" ht="15">
      <c r="A61" s="12"/>
      <c r="B61" s="44">
        <v>654</v>
      </c>
      <c r="C61" s="20" t="s">
        <v>157</v>
      </c>
      <c r="D61" s="46">
        <v>437660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437660</v>
      </c>
      <c r="O61" s="47">
        <f t="shared" si="11"/>
        <v>2.1097843745028757</v>
      </c>
      <c r="P61" s="9"/>
    </row>
    <row r="62" spans="1:16" ht="15">
      <c r="A62" s="12"/>
      <c r="B62" s="44">
        <v>669</v>
      </c>
      <c r="C62" s="20" t="s">
        <v>126</v>
      </c>
      <c r="D62" s="46">
        <v>86676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86676</v>
      </c>
      <c r="O62" s="47">
        <f t="shared" si="11"/>
        <v>0.4178304401691067</v>
      </c>
      <c r="P62" s="9"/>
    </row>
    <row r="63" spans="1:16" ht="15">
      <c r="A63" s="12"/>
      <c r="B63" s="44">
        <v>671</v>
      </c>
      <c r="C63" s="20" t="s">
        <v>77</v>
      </c>
      <c r="D63" s="46">
        <v>139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139</v>
      </c>
      <c r="O63" s="47">
        <f t="shared" si="11"/>
        <v>0.0006700635837314346</v>
      </c>
      <c r="P63" s="9"/>
    </row>
    <row r="64" spans="1:16" ht="15">
      <c r="A64" s="12"/>
      <c r="B64" s="44">
        <v>674</v>
      </c>
      <c r="C64" s="20" t="s">
        <v>158</v>
      </c>
      <c r="D64" s="46">
        <v>59176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59176</v>
      </c>
      <c r="O64" s="47">
        <f t="shared" si="11"/>
        <v>0.28526390381936245</v>
      </c>
      <c r="P64" s="9"/>
    </row>
    <row r="65" spans="1:16" ht="15">
      <c r="A65" s="12"/>
      <c r="B65" s="44">
        <v>685</v>
      </c>
      <c r="C65" s="20" t="s">
        <v>79</v>
      </c>
      <c r="D65" s="46">
        <v>62410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62410</v>
      </c>
      <c r="O65" s="47">
        <f t="shared" si="11"/>
        <v>0.30085372849409237</v>
      </c>
      <c r="P65" s="9"/>
    </row>
    <row r="66" spans="1:16" ht="15">
      <c r="A66" s="12"/>
      <c r="B66" s="44">
        <v>689</v>
      </c>
      <c r="C66" s="20" t="s">
        <v>127</v>
      </c>
      <c r="D66" s="46">
        <v>25160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25160</v>
      </c>
      <c r="O66" s="47">
        <f t="shared" si="11"/>
        <v>0.12128632925671148</v>
      </c>
      <c r="P66" s="9"/>
    </row>
    <row r="67" spans="1:16" ht="15">
      <c r="A67" s="12"/>
      <c r="B67" s="44">
        <v>691</v>
      </c>
      <c r="C67" s="20" t="s">
        <v>81</v>
      </c>
      <c r="D67" s="46">
        <v>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69</v>
      </c>
      <c r="O67" s="47">
        <f t="shared" si="11"/>
        <v>0.0003326214912048129</v>
      </c>
      <c r="P67" s="9"/>
    </row>
    <row r="68" spans="1:16" ht="15">
      <c r="A68" s="12"/>
      <c r="B68" s="44">
        <v>694</v>
      </c>
      <c r="C68" s="20" t="s">
        <v>160</v>
      </c>
      <c r="D68" s="46">
        <v>119429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119429</v>
      </c>
      <c r="O68" s="47">
        <f t="shared" si="11"/>
        <v>0.575719595262313</v>
      </c>
      <c r="P68" s="9"/>
    </row>
    <row r="69" spans="1:16" ht="15">
      <c r="A69" s="12"/>
      <c r="B69" s="44">
        <v>709</v>
      </c>
      <c r="C69" s="20" t="s">
        <v>83</v>
      </c>
      <c r="D69" s="46">
        <v>57910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57910</v>
      </c>
      <c r="O69" s="47">
        <f aca="true" t="shared" si="17" ref="O69:O80">(N69/O$82)</f>
        <v>0.2791610225459524</v>
      </c>
      <c r="P69" s="9"/>
    </row>
    <row r="70" spans="1:16" ht="15">
      <c r="A70" s="12"/>
      <c r="B70" s="44">
        <v>712</v>
      </c>
      <c r="C70" s="20" t="s">
        <v>128</v>
      </c>
      <c r="D70" s="46">
        <v>0</v>
      </c>
      <c r="E70" s="46">
        <v>11747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11747</v>
      </c>
      <c r="O70" s="47">
        <f t="shared" si="17"/>
        <v>0.05662760372728894</v>
      </c>
      <c r="P70" s="9"/>
    </row>
    <row r="71" spans="1:16" ht="15">
      <c r="A71" s="12"/>
      <c r="B71" s="44">
        <v>721</v>
      </c>
      <c r="C71" s="20" t="s">
        <v>88</v>
      </c>
      <c r="D71" s="46">
        <v>4412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79">SUM(D71:M71)</f>
        <v>4412</v>
      </c>
      <c r="O71" s="47">
        <f t="shared" si="17"/>
        <v>0.02126849303182079</v>
      </c>
      <c r="P71" s="9"/>
    </row>
    <row r="72" spans="1:16" ht="15">
      <c r="A72" s="12"/>
      <c r="B72" s="44">
        <v>724</v>
      </c>
      <c r="C72" s="20" t="s">
        <v>162</v>
      </c>
      <c r="D72" s="46">
        <v>640161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640161</v>
      </c>
      <c r="O72" s="47">
        <f t="shared" si="17"/>
        <v>3.085960962770496</v>
      </c>
      <c r="P72" s="9"/>
    </row>
    <row r="73" spans="1:16" ht="15">
      <c r="A73" s="12"/>
      <c r="B73" s="44">
        <v>739</v>
      </c>
      <c r="C73" s="20" t="s">
        <v>90</v>
      </c>
      <c r="D73" s="46">
        <v>214238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214238</v>
      </c>
      <c r="O73" s="47">
        <f t="shared" si="17"/>
        <v>1.0327559859816913</v>
      </c>
      <c r="P73" s="9"/>
    </row>
    <row r="74" spans="1:16" ht="15">
      <c r="A74" s="12"/>
      <c r="B74" s="44">
        <v>741</v>
      </c>
      <c r="C74" s="20" t="s">
        <v>92</v>
      </c>
      <c r="D74" s="46">
        <v>155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155</v>
      </c>
      <c r="O74" s="47">
        <f t="shared" si="17"/>
        <v>0.0007471932048803768</v>
      </c>
      <c r="P74" s="9"/>
    </row>
    <row r="75" spans="1:16" ht="15">
      <c r="A75" s="12"/>
      <c r="B75" s="44">
        <v>744</v>
      </c>
      <c r="C75" s="20" t="s">
        <v>163</v>
      </c>
      <c r="D75" s="46">
        <v>197514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197514</v>
      </c>
      <c r="O75" s="47">
        <f t="shared" si="17"/>
        <v>0.9521362494757596</v>
      </c>
      <c r="P75" s="9"/>
    </row>
    <row r="76" spans="1:16" ht="15">
      <c r="A76" s="12"/>
      <c r="B76" s="44">
        <v>759</v>
      </c>
      <c r="C76" s="20" t="s">
        <v>94</v>
      </c>
      <c r="D76" s="46">
        <v>79883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79883</v>
      </c>
      <c r="O76" s="47">
        <f t="shared" si="17"/>
        <v>0.38508409539005894</v>
      </c>
      <c r="P76" s="9"/>
    </row>
    <row r="77" spans="1:16" ht="15">
      <c r="A77" s="12"/>
      <c r="B77" s="44">
        <v>761</v>
      </c>
      <c r="C77" s="20" t="s">
        <v>164</v>
      </c>
      <c r="D77" s="46">
        <v>2259594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2259594</v>
      </c>
      <c r="O77" s="47">
        <f t="shared" si="17"/>
        <v>10.89260182315142</v>
      </c>
      <c r="P77" s="9"/>
    </row>
    <row r="78" spans="1:16" ht="15">
      <c r="A78" s="12"/>
      <c r="B78" s="44">
        <v>764</v>
      </c>
      <c r="C78" s="20" t="s">
        <v>165</v>
      </c>
      <c r="D78" s="46">
        <v>399478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399478</v>
      </c>
      <c r="O78" s="47">
        <f t="shared" si="17"/>
        <v>1.9257241748335687</v>
      </c>
      <c r="P78" s="9"/>
    </row>
    <row r="79" spans="1:16" ht="15.75" thickBot="1">
      <c r="A79" s="12"/>
      <c r="B79" s="44">
        <v>769</v>
      </c>
      <c r="C79" s="20" t="s">
        <v>96</v>
      </c>
      <c r="D79" s="46">
        <v>1042381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1042381</v>
      </c>
      <c r="O79" s="47">
        <f t="shared" si="17"/>
        <v>5.0249032264284645</v>
      </c>
      <c r="P79" s="9"/>
    </row>
    <row r="80" spans="1:119" ht="16.5" thickBot="1">
      <c r="A80" s="14" t="s">
        <v>10</v>
      </c>
      <c r="B80" s="23"/>
      <c r="C80" s="22"/>
      <c r="D80" s="15">
        <f aca="true" t="shared" si="19" ref="D80:M80">SUM(D5,D13,D22,D26,D29,D34,D40,D45,D48)</f>
        <v>143305344</v>
      </c>
      <c r="E80" s="15">
        <f t="shared" si="19"/>
        <v>95274423</v>
      </c>
      <c r="F80" s="15">
        <f t="shared" si="19"/>
        <v>17045406</v>
      </c>
      <c r="G80" s="15">
        <f t="shared" si="19"/>
        <v>20980607</v>
      </c>
      <c r="H80" s="15">
        <f t="shared" si="19"/>
        <v>0</v>
      </c>
      <c r="I80" s="15">
        <f t="shared" si="19"/>
        <v>63468756</v>
      </c>
      <c r="J80" s="15">
        <f t="shared" si="19"/>
        <v>22726752</v>
      </c>
      <c r="K80" s="15">
        <f t="shared" si="19"/>
        <v>0</v>
      </c>
      <c r="L80" s="15">
        <f t="shared" si="19"/>
        <v>2237538</v>
      </c>
      <c r="M80" s="15">
        <f t="shared" si="19"/>
        <v>1858567</v>
      </c>
      <c r="N80" s="15">
        <f>SUM(D80:M80)</f>
        <v>366897393</v>
      </c>
      <c r="O80" s="37">
        <f t="shared" si="17"/>
        <v>1768.666057664033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166</v>
      </c>
      <c r="M82" s="48"/>
      <c r="N82" s="48"/>
      <c r="O82" s="41">
        <v>207443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101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30500129</v>
      </c>
      <c r="E5" s="26">
        <f t="shared" si="0"/>
        <v>4741249</v>
      </c>
      <c r="F5" s="26">
        <f t="shared" si="0"/>
        <v>62044180</v>
      </c>
      <c r="G5" s="26">
        <f t="shared" si="0"/>
        <v>426899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97712457</v>
      </c>
      <c r="O5" s="32">
        <f aca="true" t="shared" si="1" ref="O5:O36">(N5/O$81)</f>
        <v>484.82669531261627</v>
      </c>
      <c r="P5" s="6"/>
    </row>
    <row r="6" spans="1:16" ht="15">
      <c r="A6" s="12"/>
      <c r="B6" s="44">
        <v>511</v>
      </c>
      <c r="C6" s="20" t="s">
        <v>20</v>
      </c>
      <c r="D6" s="46">
        <v>727672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727672</v>
      </c>
      <c r="O6" s="47">
        <f t="shared" si="1"/>
        <v>3.6105407832649434</v>
      </c>
      <c r="P6" s="9"/>
    </row>
    <row r="7" spans="1:16" ht="15">
      <c r="A7" s="12"/>
      <c r="B7" s="44">
        <v>512</v>
      </c>
      <c r="C7" s="20" t="s">
        <v>21</v>
      </c>
      <c r="D7" s="46">
        <v>4916106</v>
      </c>
      <c r="E7" s="46">
        <v>1061686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5977792</v>
      </c>
      <c r="O7" s="47">
        <f t="shared" si="1"/>
        <v>29.660426414476458</v>
      </c>
      <c r="P7" s="9"/>
    </row>
    <row r="8" spans="1:16" ht="15">
      <c r="A8" s="12"/>
      <c r="B8" s="44">
        <v>513</v>
      </c>
      <c r="C8" s="20" t="s">
        <v>22</v>
      </c>
      <c r="D8" s="46">
        <v>783114</v>
      </c>
      <c r="E8" s="46">
        <v>200000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983114</v>
      </c>
      <c r="O8" s="47">
        <f t="shared" si="1"/>
        <v>4.877985124614843</v>
      </c>
      <c r="P8" s="9"/>
    </row>
    <row r="9" spans="1:16" ht="15">
      <c r="A9" s="12"/>
      <c r="B9" s="44">
        <v>514</v>
      </c>
      <c r="C9" s="20" t="s">
        <v>23</v>
      </c>
      <c r="D9" s="46">
        <v>1237366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1237366</v>
      </c>
      <c r="O9" s="47">
        <f t="shared" si="1"/>
        <v>6.1395249601818</v>
      </c>
      <c r="P9" s="9"/>
    </row>
    <row r="10" spans="1:16" ht="15">
      <c r="A10" s="12"/>
      <c r="B10" s="44">
        <v>515</v>
      </c>
      <c r="C10" s="20" t="s">
        <v>24</v>
      </c>
      <c r="D10" s="46">
        <v>2652224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2652224</v>
      </c>
      <c r="O10" s="47">
        <f t="shared" si="1"/>
        <v>13.15972432408294</v>
      </c>
      <c r="P10" s="9"/>
    </row>
    <row r="11" spans="1:16" ht="15">
      <c r="A11" s="12"/>
      <c r="B11" s="44">
        <v>517</v>
      </c>
      <c r="C11" s="20" t="s">
        <v>26</v>
      </c>
      <c r="D11" s="46">
        <v>297913</v>
      </c>
      <c r="E11" s="46">
        <v>6635</v>
      </c>
      <c r="F11" s="46">
        <v>62044180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62348728</v>
      </c>
      <c r="O11" s="47">
        <f t="shared" si="1"/>
        <v>309.360021037903</v>
      </c>
      <c r="P11" s="9"/>
    </row>
    <row r="12" spans="1:16" ht="15">
      <c r="A12" s="12"/>
      <c r="B12" s="44">
        <v>519</v>
      </c>
      <c r="C12" s="20" t="s">
        <v>27</v>
      </c>
      <c r="D12" s="46">
        <v>19885734</v>
      </c>
      <c r="E12" s="46">
        <v>3472928</v>
      </c>
      <c r="F12" s="46">
        <v>0</v>
      </c>
      <c r="G12" s="46">
        <v>426899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23785561</v>
      </c>
      <c r="O12" s="47">
        <f t="shared" si="1"/>
        <v>118.01847266809234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67483524</v>
      </c>
      <c r="E13" s="31">
        <f t="shared" si="3"/>
        <v>29850084</v>
      </c>
      <c r="F13" s="31">
        <f t="shared" si="3"/>
        <v>0</v>
      </c>
      <c r="G13" s="31">
        <f t="shared" si="3"/>
        <v>14305005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111638613</v>
      </c>
      <c r="O13" s="43">
        <f t="shared" si="1"/>
        <v>553.9250723177914</v>
      </c>
      <c r="P13" s="10"/>
    </row>
    <row r="14" spans="1:16" ht="15">
      <c r="A14" s="12"/>
      <c r="B14" s="44">
        <v>521</v>
      </c>
      <c r="C14" s="20" t="s">
        <v>29</v>
      </c>
      <c r="D14" s="46">
        <v>56194853</v>
      </c>
      <c r="E14" s="46">
        <v>4349541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60544394</v>
      </c>
      <c r="O14" s="47">
        <f t="shared" si="1"/>
        <v>300.40733151071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22206427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22206427</v>
      </c>
      <c r="O15" s="47">
        <f t="shared" si="1"/>
        <v>110.18317364704949</v>
      </c>
      <c r="P15" s="9"/>
    </row>
    <row r="16" spans="1:16" ht="15">
      <c r="A16" s="12"/>
      <c r="B16" s="44">
        <v>523</v>
      </c>
      <c r="C16" s="20" t="s">
        <v>121</v>
      </c>
      <c r="D16" s="46">
        <v>477411</v>
      </c>
      <c r="E16" s="46">
        <v>0</v>
      </c>
      <c r="F16" s="46">
        <v>0</v>
      </c>
      <c r="G16" s="46">
        <v>76924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554335</v>
      </c>
      <c r="O16" s="47">
        <f t="shared" si="1"/>
        <v>2.7504825320902446</v>
      </c>
      <c r="P16" s="9"/>
    </row>
    <row r="17" spans="1:16" ht="15">
      <c r="A17" s="12"/>
      <c r="B17" s="44">
        <v>524</v>
      </c>
      <c r="C17" s="20" t="s">
        <v>32</v>
      </c>
      <c r="D17" s="46">
        <v>639312</v>
      </c>
      <c r="E17" s="46">
        <v>2806410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3445722</v>
      </c>
      <c r="O17" s="47">
        <f t="shared" si="1"/>
        <v>17.096878550766345</v>
      </c>
      <c r="P17" s="9"/>
    </row>
    <row r="18" spans="1:16" ht="15">
      <c r="A18" s="12"/>
      <c r="B18" s="44">
        <v>525</v>
      </c>
      <c r="C18" s="20" t="s">
        <v>33</v>
      </c>
      <c r="D18" s="46">
        <v>590130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590130</v>
      </c>
      <c r="O18" s="47">
        <f t="shared" si="1"/>
        <v>2.92808907368724</v>
      </c>
      <c r="P18" s="9"/>
    </row>
    <row r="19" spans="1:16" ht="15">
      <c r="A19" s="12"/>
      <c r="B19" s="44">
        <v>526</v>
      </c>
      <c r="C19" s="20" t="s">
        <v>34</v>
      </c>
      <c r="D19" s="46">
        <v>7715847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7715847</v>
      </c>
      <c r="O19" s="47">
        <f t="shared" si="1"/>
        <v>38.284254816637805</v>
      </c>
      <c r="P19" s="9"/>
    </row>
    <row r="20" spans="1:16" ht="15">
      <c r="A20" s="12"/>
      <c r="B20" s="44">
        <v>527</v>
      </c>
      <c r="C20" s="20" t="s">
        <v>35</v>
      </c>
      <c r="D20" s="46">
        <v>321594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321594</v>
      </c>
      <c r="O20" s="47">
        <f t="shared" si="1"/>
        <v>1.595675321646712</v>
      </c>
      <c r="P20" s="9"/>
    </row>
    <row r="21" spans="1:16" ht="15">
      <c r="A21" s="12"/>
      <c r="B21" s="44">
        <v>529</v>
      </c>
      <c r="C21" s="20" t="s">
        <v>36</v>
      </c>
      <c r="D21" s="46">
        <v>1544377</v>
      </c>
      <c r="E21" s="46">
        <v>487706</v>
      </c>
      <c r="F21" s="46">
        <v>0</v>
      </c>
      <c r="G21" s="46">
        <v>14228081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16260164</v>
      </c>
      <c r="O21" s="47">
        <f t="shared" si="1"/>
        <v>80.6791868652036</v>
      </c>
      <c r="P21" s="9"/>
    </row>
    <row r="22" spans="1:16" ht="15.75">
      <c r="A22" s="28" t="s">
        <v>37</v>
      </c>
      <c r="B22" s="29"/>
      <c r="C22" s="30"/>
      <c r="D22" s="31">
        <f aca="true" t="shared" si="5" ref="D22:M22">SUM(D23:D25)</f>
        <v>1513401</v>
      </c>
      <c r="E22" s="31">
        <f t="shared" si="5"/>
        <v>189067</v>
      </c>
      <c r="F22" s="31">
        <f t="shared" si="5"/>
        <v>17036</v>
      </c>
      <c r="G22" s="31">
        <f t="shared" si="5"/>
        <v>0</v>
      </c>
      <c r="H22" s="31">
        <f t="shared" si="5"/>
        <v>0</v>
      </c>
      <c r="I22" s="31">
        <f t="shared" si="5"/>
        <v>57923947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59643451</v>
      </c>
      <c r="O22" s="43">
        <f t="shared" si="1"/>
        <v>295.93705995306163</v>
      </c>
      <c r="P22" s="10"/>
    </row>
    <row r="23" spans="1:16" ht="15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18832837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18832837</v>
      </c>
      <c r="O23" s="47">
        <f t="shared" si="1"/>
        <v>93.44419745858163</v>
      </c>
      <c r="P23" s="9"/>
    </row>
    <row r="24" spans="1:16" ht="15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17036</v>
      </c>
      <c r="G24" s="46">
        <v>0</v>
      </c>
      <c r="H24" s="46">
        <v>0</v>
      </c>
      <c r="I24" s="46">
        <v>39091110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39108146</v>
      </c>
      <c r="O24" s="47">
        <f t="shared" si="1"/>
        <v>194.04560858584605</v>
      </c>
      <c r="P24" s="9"/>
    </row>
    <row r="25" spans="1:16" ht="15">
      <c r="A25" s="12"/>
      <c r="B25" s="44">
        <v>537</v>
      </c>
      <c r="C25" s="20" t="s">
        <v>40</v>
      </c>
      <c r="D25" s="46">
        <v>1513401</v>
      </c>
      <c r="E25" s="46">
        <v>189067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1702468</v>
      </c>
      <c r="O25" s="47">
        <f t="shared" si="1"/>
        <v>8.447253908633975</v>
      </c>
      <c r="P25" s="9"/>
    </row>
    <row r="26" spans="1:16" ht="15.75">
      <c r="A26" s="28" t="s">
        <v>41</v>
      </c>
      <c r="B26" s="29"/>
      <c r="C26" s="30"/>
      <c r="D26" s="31">
        <f aca="true" t="shared" si="6" ref="D26:M26">SUM(D27:D28)</f>
        <v>0</v>
      </c>
      <c r="E26" s="31">
        <f t="shared" si="6"/>
        <v>29616261</v>
      </c>
      <c r="F26" s="31">
        <f t="shared" si="6"/>
        <v>0</v>
      </c>
      <c r="G26" s="31">
        <f t="shared" si="6"/>
        <v>2594714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aca="true" t="shared" si="7" ref="N26:N35">SUM(D26:M26)</f>
        <v>32210975</v>
      </c>
      <c r="O26" s="43">
        <f t="shared" si="1"/>
        <v>159.82343543001176</v>
      </c>
      <c r="P26" s="10"/>
    </row>
    <row r="27" spans="1:16" ht="15">
      <c r="A27" s="12"/>
      <c r="B27" s="44">
        <v>541</v>
      </c>
      <c r="C27" s="20" t="s">
        <v>42</v>
      </c>
      <c r="D27" s="46">
        <v>0</v>
      </c>
      <c r="E27" s="46">
        <v>29616261</v>
      </c>
      <c r="F27" s="46">
        <v>0</v>
      </c>
      <c r="G27" s="46">
        <v>441916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30058177</v>
      </c>
      <c r="O27" s="47">
        <f t="shared" si="1"/>
        <v>149.14174783294715</v>
      </c>
      <c r="P27" s="9"/>
    </row>
    <row r="28" spans="1:16" ht="15">
      <c r="A28" s="12"/>
      <c r="B28" s="44">
        <v>544</v>
      </c>
      <c r="C28" s="20" t="s">
        <v>43</v>
      </c>
      <c r="D28" s="46">
        <v>0</v>
      </c>
      <c r="E28" s="46">
        <v>0</v>
      </c>
      <c r="F28" s="46">
        <v>0</v>
      </c>
      <c r="G28" s="46">
        <v>2152798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2152798</v>
      </c>
      <c r="O28" s="47">
        <f t="shared" si="1"/>
        <v>10.681687597064617</v>
      </c>
      <c r="P28" s="9"/>
    </row>
    <row r="29" spans="1:16" ht="15.75">
      <c r="A29" s="28" t="s">
        <v>44</v>
      </c>
      <c r="B29" s="29"/>
      <c r="C29" s="30"/>
      <c r="D29" s="31">
        <f aca="true" t="shared" si="8" ref="D29:M29">SUM(D30:D33)</f>
        <v>3401733</v>
      </c>
      <c r="E29" s="31">
        <f t="shared" si="8"/>
        <v>57052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2739544</v>
      </c>
      <c r="N29" s="31">
        <f t="shared" si="7"/>
        <v>6198329</v>
      </c>
      <c r="O29" s="43">
        <f t="shared" si="1"/>
        <v>30.754680189142658</v>
      </c>
      <c r="P29" s="10"/>
    </row>
    <row r="30" spans="1:16" ht="15">
      <c r="A30" s="13"/>
      <c r="B30" s="45">
        <v>552</v>
      </c>
      <c r="C30" s="21" t="s">
        <v>45</v>
      </c>
      <c r="D30" s="46">
        <v>360444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111118</v>
      </c>
      <c r="N30" s="46">
        <f t="shared" si="7"/>
        <v>471562</v>
      </c>
      <c r="O30" s="47">
        <f t="shared" si="1"/>
        <v>2.339781979845292</v>
      </c>
      <c r="P30" s="9"/>
    </row>
    <row r="31" spans="1:16" ht="15">
      <c r="A31" s="13"/>
      <c r="B31" s="45">
        <v>553</v>
      </c>
      <c r="C31" s="21" t="s">
        <v>46</v>
      </c>
      <c r="D31" s="46">
        <v>243364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243364</v>
      </c>
      <c r="O31" s="47">
        <f t="shared" si="1"/>
        <v>1.2075160885378162</v>
      </c>
      <c r="P31" s="9"/>
    </row>
    <row r="32" spans="1:16" ht="15">
      <c r="A32" s="13"/>
      <c r="B32" s="45">
        <v>554</v>
      </c>
      <c r="C32" s="21" t="s">
        <v>47</v>
      </c>
      <c r="D32" s="46">
        <v>2797925</v>
      </c>
      <c r="E32" s="46">
        <v>57052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2626975</v>
      </c>
      <c r="N32" s="46">
        <f t="shared" si="7"/>
        <v>5481952</v>
      </c>
      <c r="O32" s="47">
        <f t="shared" si="1"/>
        <v>27.20018259312001</v>
      </c>
      <c r="P32" s="9"/>
    </row>
    <row r="33" spans="1:16" ht="15">
      <c r="A33" s="13"/>
      <c r="B33" s="45">
        <v>559</v>
      </c>
      <c r="C33" s="21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1451</v>
      </c>
      <c r="N33" s="46">
        <f t="shared" si="7"/>
        <v>1451</v>
      </c>
      <c r="O33" s="47">
        <f t="shared" si="1"/>
        <v>0.007199527639537365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SUM(D35:D39)</f>
        <v>5722665</v>
      </c>
      <c r="E34" s="31">
        <f t="shared" si="9"/>
        <v>4960825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10683490</v>
      </c>
      <c r="O34" s="43">
        <f t="shared" si="1"/>
        <v>53.00901553530051</v>
      </c>
      <c r="P34" s="10"/>
    </row>
    <row r="35" spans="1:16" ht="15">
      <c r="A35" s="12"/>
      <c r="B35" s="44">
        <v>561</v>
      </c>
      <c r="C35" s="20" t="s">
        <v>49</v>
      </c>
      <c r="D35" s="46">
        <v>1149609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1149609</v>
      </c>
      <c r="O35" s="47">
        <f t="shared" si="1"/>
        <v>5.704094948422405</v>
      </c>
      <c r="P35" s="9"/>
    </row>
    <row r="36" spans="1:16" ht="15">
      <c r="A36" s="12"/>
      <c r="B36" s="44">
        <v>562</v>
      </c>
      <c r="C36" s="20" t="s">
        <v>50</v>
      </c>
      <c r="D36" s="46">
        <v>1706526</v>
      </c>
      <c r="E36" s="46">
        <v>298524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4">SUM(D36:M36)</f>
        <v>2005050</v>
      </c>
      <c r="O36" s="47">
        <f t="shared" si="1"/>
        <v>9.948596067301443</v>
      </c>
      <c r="P36" s="9"/>
    </row>
    <row r="37" spans="1:16" ht="15">
      <c r="A37" s="12"/>
      <c r="B37" s="44">
        <v>563</v>
      </c>
      <c r="C37" s="20" t="s">
        <v>51</v>
      </c>
      <c r="D37" s="46">
        <v>0</v>
      </c>
      <c r="E37" s="46">
        <v>5073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5073</v>
      </c>
      <c r="O37" s="47">
        <f aca="true" t="shared" si="11" ref="O37:O68">(N37/O$81)</f>
        <v>0.025171057005770537</v>
      </c>
      <c r="P37" s="9"/>
    </row>
    <row r="38" spans="1:16" ht="15">
      <c r="A38" s="12"/>
      <c r="B38" s="44">
        <v>564</v>
      </c>
      <c r="C38" s="20" t="s">
        <v>52</v>
      </c>
      <c r="D38" s="46">
        <v>2421451</v>
      </c>
      <c r="E38" s="46">
        <v>4657228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7078679</v>
      </c>
      <c r="O38" s="47">
        <f t="shared" si="11"/>
        <v>35.12277402612868</v>
      </c>
      <c r="P38" s="9"/>
    </row>
    <row r="39" spans="1:16" ht="15">
      <c r="A39" s="12"/>
      <c r="B39" s="44">
        <v>569</v>
      </c>
      <c r="C39" s="20" t="s">
        <v>53</v>
      </c>
      <c r="D39" s="46">
        <v>445079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445079</v>
      </c>
      <c r="O39" s="47">
        <f t="shared" si="11"/>
        <v>2.208379436442213</v>
      </c>
      <c r="P39" s="9"/>
    </row>
    <row r="40" spans="1:16" ht="15.75">
      <c r="A40" s="28" t="s">
        <v>54</v>
      </c>
      <c r="B40" s="29"/>
      <c r="C40" s="30"/>
      <c r="D40" s="31">
        <f aca="true" t="shared" si="12" ref="D40:M40">SUM(D41:D44)</f>
        <v>12545330</v>
      </c>
      <c r="E40" s="31">
        <f t="shared" si="12"/>
        <v>8594157</v>
      </c>
      <c r="F40" s="31">
        <f t="shared" si="12"/>
        <v>0</v>
      </c>
      <c r="G40" s="31">
        <f t="shared" si="12"/>
        <v>932590</v>
      </c>
      <c r="H40" s="31">
        <f t="shared" si="12"/>
        <v>0</v>
      </c>
      <c r="I40" s="31">
        <f t="shared" si="12"/>
        <v>2257434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24329511</v>
      </c>
      <c r="O40" s="43">
        <f t="shared" si="11"/>
        <v>120.7174272232449</v>
      </c>
      <c r="P40" s="9"/>
    </row>
    <row r="41" spans="1:16" ht="15">
      <c r="A41" s="12"/>
      <c r="B41" s="44">
        <v>571</v>
      </c>
      <c r="C41" s="20" t="s">
        <v>55</v>
      </c>
      <c r="D41" s="46">
        <v>4955255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4955255</v>
      </c>
      <c r="O41" s="47">
        <f t="shared" si="11"/>
        <v>24.586833448280995</v>
      </c>
      <c r="P41" s="9"/>
    </row>
    <row r="42" spans="1:16" ht="15">
      <c r="A42" s="12"/>
      <c r="B42" s="44">
        <v>572</v>
      </c>
      <c r="C42" s="20" t="s">
        <v>56</v>
      </c>
      <c r="D42" s="46">
        <v>7590075</v>
      </c>
      <c r="E42" s="46">
        <v>1553328</v>
      </c>
      <c r="F42" s="46">
        <v>0</v>
      </c>
      <c r="G42" s="46">
        <v>932590</v>
      </c>
      <c r="H42" s="46">
        <v>0</v>
      </c>
      <c r="I42" s="46">
        <v>1341333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11417326</v>
      </c>
      <c r="O42" s="47">
        <f t="shared" si="11"/>
        <v>56.65014066616718</v>
      </c>
      <c r="P42" s="9"/>
    </row>
    <row r="43" spans="1:16" ht="15">
      <c r="A43" s="12"/>
      <c r="B43" s="44">
        <v>573</v>
      </c>
      <c r="C43" s="20" t="s">
        <v>57</v>
      </c>
      <c r="D43" s="46">
        <v>0</v>
      </c>
      <c r="E43" s="46">
        <v>7040829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7040829</v>
      </c>
      <c r="O43" s="47">
        <f t="shared" si="11"/>
        <v>34.93497104807459</v>
      </c>
      <c r="P43" s="9"/>
    </row>
    <row r="44" spans="1:16" ht="15">
      <c r="A44" s="12"/>
      <c r="B44" s="44">
        <v>575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916101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916101</v>
      </c>
      <c r="O44" s="47">
        <f t="shared" si="11"/>
        <v>4.545482060722136</v>
      </c>
      <c r="P44" s="9"/>
    </row>
    <row r="45" spans="1:16" ht="15.75">
      <c r="A45" s="28" t="s">
        <v>91</v>
      </c>
      <c r="B45" s="29"/>
      <c r="C45" s="30"/>
      <c r="D45" s="31">
        <f aca="true" t="shared" si="13" ref="D45:M45">SUM(D46:D47)</f>
        <v>14518973</v>
      </c>
      <c r="E45" s="31">
        <f t="shared" si="13"/>
        <v>7052960</v>
      </c>
      <c r="F45" s="31">
        <f t="shared" si="13"/>
        <v>0</v>
      </c>
      <c r="G45" s="31">
        <f t="shared" si="13"/>
        <v>1002935</v>
      </c>
      <c r="H45" s="31">
        <f t="shared" si="13"/>
        <v>0</v>
      </c>
      <c r="I45" s="31">
        <f t="shared" si="13"/>
        <v>0</v>
      </c>
      <c r="J45" s="31">
        <f t="shared" si="13"/>
        <v>20099423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42674291</v>
      </c>
      <c r="O45" s="43">
        <f t="shared" si="11"/>
        <v>211.73999831299835</v>
      </c>
      <c r="P45" s="9"/>
    </row>
    <row r="46" spans="1:16" ht="15">
      <c r="A46" s="12"/>
      <c r="B46" s="44">
        <v>581</v>
      </c>
      <c r="C46" s="20" t="s">
        <v>59</v>
      </c>
      <c r="D46" s="46">
        <v>14518973</v>
      </c>
      <c r="E46" s="46">
        <v>7052960</v>
      </c>
      <c r="F46" s="46">
        <v>0</v>
      </c>
      <c r="G46" s="46">
        <v>1002935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22574868</v>
      </c>
      <c r="O46" s="47">
        <f t="shared" si="11"/>
        <v>112.01129298753108</v>
      </c>
      <c r="P46" s="9"/>
    </row>
    <row r="47" spans="1:16" ht="15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20099423</v>
      </c>
      <c r="K47" s="46">
        <v>0</v>
      </c>
      <c r="L47" s="46">
        <v>0</v>
      </c>
      <c r="M47" s="46">
        <v>0</v>
      </c>
      <c r="N47" s="46">
        <f aca="true" t="shared" si="14" ref="N47:N52">SUM(D47:M47)</f>
        <v>20099423</v>
      </c>
      <c r="O47" s="47">
        <f t="shared" si="11"/>
        <v>99.72870532546727</v>
      </c>
      <c r="P47" s="9"/>
    </row>
    <row r="48" spans="1:16" ht="15.75">
      <c r="A48" s="28" t="s">
        <v>61</v>
      </c>
      <c r="B48" s="29"/>
      <c r="C48" s="30"/>
      <c r="D48" s="31">
        <f aca="true" t="shared" si="15" ref="D48:M48">SUM(D49:D78)</f>
        <v>5671665</v>
      </c>
      <c r="E48" s="31">
        <f t="shared" si="15"/>
        <v>904213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6575878</v>
      </c>
      <c r="O48" s="43">
        <f t="shared" si="11"/>
        <v>32.6279913268268</v>
      </c>
      <c r="P48" s="9"/>
    </row>
    <row r="49" spans="1:16" ht="15">
      <c r="A49" s="12"/>
      <c r="B49" s="44">
        <v>601</v>
      </c>
      <c r="C49" s="20" t="s">
        <v>62</v>
      </c>
      <c r="D49" s="46">
        <v>560900</v>
      </c>
      <c r="E49" s="46">
        <v>264234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825134</v>
      </c>
      <c r="O49" s="47">
        <f t="shared" si="11"/>
        <v>4.094124768657494</v>
      </c>
      <c r="P49" s="9"/>
    </row>
    <row r="50" spans="1:16" ht="15">
      <c r="A50" s="12"/>
      <c r="B50" s="44">
        <v>602</v>
      </c>
      <c r="C50" s="20" t="s">
        <v>63</v>
      </c>
      <c r="D50" s="46">
        <v>59169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59169</v>
      </c>
      <c r="O50" s="47">
        <f t="shared" si="11"/>
        <v>0.29358294342094166</v>
      </c>
      <c r="P50" s="9"/>
    </row>
    <row r="51" spans="1:16" ht="15">
      <c r="A51" s="12"/>
      <c r="B51" s="44">
        <v>603</v>
      </c>
      <c r="C51" s="20" t="s">
        <v>64</v>
      </c>
      <c r="D51" s="46">
        <v>1201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1201</v>
      </c>
      <c r="O51" s="47">
        <f t="shared" si="11"/>
        <v>0.0059590852481629045</v>
      </c>
      <c r="P51" s="9"/>
    </row>
    <row r="52" spans="1:16" ht="15">
      <c r="A52" s="12"/>
      <c r="B52" s="44">
        <v>604</v>
      </c>
      <c r="C52" s="20" t="s">
        <v>65</v>
      </c>
      <c r="D52" s="46">
        <v>569484</v>
      </c>
      <c r="E52" s="46">
        <v>630522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1200006</v>
      </c>
      <c r="O52" s="47">
        <f t="shared" si="11"/>
        <v>5.9541532492148</v>
      </c>
      <c r="P52" s="9"/>
    </row>
    <row r="53" spans="1:16" ht="15">
      <c r="A53" s="12"/>
      <c r="B53" s="44">
        <v>611</v>
      </c>
      <c r="C53" s="20" t="s">
        <v>67</v>
      </c>
      <c r="D53" s="46">
        <v>470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6" ref="N53:N70">SUM(D53:M53)</f>
        <v>470</v>
      </c>
      <c r="O53" s="47">
        <f t="shared" si="11"/>
        <v>0.0023320316957839843</v>
      </c>
      <c r="P53" s="9"/>
    </row>
    <row r="54" spans="1:16" ht="15">
      <c r="A54" s="12"/>
      <c r="B54" s="44">
        <v>614</v>
      </c>
      <c r="C54" s="20" t="s">
        <v>68</v>
      </c>
      <c r="D54" s="46">
        <v>493071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493071</v>
      </c>
      <c r="O54" s="47">
        <f t="shared" si="11"/>
        <v>2.446504681429585</v>
      </c>
      <c r="P54" s="9"/>
    </row>
    <row r="55" spans="1:16" ht="15">
      <c r="A55" s="12"/>
      <c r="B55" s="44">
        <v>615</v>
      </c>
      <c r="C55" s="20" t="s">
        <v>69</v>
      </c>
      <c r="D55" s="46">
        <v>1954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1954</v>
      </c>
      <c r="O55" s="47">
        <f t="shared" si="11"/>
        <v>0.009695297730982778</v>
      </c>
      <c r="P55" s="9"/>
    </row>
    <row r="56" spans="1:16" ht="15">
      <c r="A56" s="12"/>
      <c r="B56" s="44">
        <v>629</v>
      </c>
      <c r="C56" s="20" t="s">
        <v>72</v>
      </c>
      <c r="D56" s="46">
        <v>90484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90484</v>
      </c>
      <c r="O56" s="47">
        <f t="shared" si="11"/>
        <v>0.44896075736450647</v>
      </c>
      <c r="P56" s="9"/>
    </row>
    <row r="57" spans="1:16" ht="15">
      <c r="A57" s="12"/>
      <c r="B57" s="44">
        <v>631</v>
      </c>
      <c r="C57" s="20" t="s">
        <v>70</v>
      </c>
      <c r="D57" s="46">
        <v>1822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1822</v>
      </c>
      <c r="O57" s="47">
        <f t="shared" si="11"/>
        <v>0.009040344148337064</v>
      </c>
      <c r="P57" s="9"/>
    </row>
    <row r="58" spans="1:16" ht="15">
      <c r="A58" s="12"/>
      <c r="B58" s="44">
        <v>634</v>
      </c>
      <c r="C58" s="20" t="s">
        <v>71</v>
      </c>
      <c r="D58" s="46">
        <v>645190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645190</v>
      </c>
      <c r="O58" s="47">
        <f t="shared" si="11"/>
        <v>3.2012841059635506</v>
      </c>
      <c r="P58" s="9"/>
    </row>
    <row r="59" spans="1:16" ht="15">
      <c r="A59" s="12"/>
      <c r="B59" s="44">
        <v>649</v>
      </c>
      <c r="C59" s="20" t="s">
        <v>73</v>
      </c>
      <c r="D59" s="46">
        <v>82117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82117</v>
      </c>
      <c r="O59" s="47">
        <f t="shared" si="11"/>
        <v>0.4074456314099861</v>
      </c>
      <c r="P59" s="9"/>
    </row>
    <row r="60" spans="1:16" ht="15">
      <c r="A60" s="12"/>
      <c r="B60" s="44">
        <v>651</v>
      </c>
      <c r="C60" s="20" t="s">
        <v>124</v>
      </c>
      <c r="D60" s="46">
        <v>7233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7233</v>
      </c>
      <c r="O60" s="47">
        <f t="shared" si="11"/>
        <v>0.03588847926724587</v>
      </c>
      <c r="P60" s="9"/>
    </row>
    <row r="61" spans="1:16" ht="15">
      <c r="A61" s="12"/>
      <c r="B61" s="44">
        <v>654</v>
      </c>
      <c r="C61" s="20" t="s">
        <v>125</v>
      </c>
      <c r="D61" s="46">
        <v>423802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423802</v>
      </c>
      <c r="O61" s="47">
        <f t="shared" si="11"/>
        <v>2.102807865397115</v>
      </c>
      <c r="P61" s="9"/>
    </row>
    <row r="62" spans="1:16" ht="15">
      <c r="A62" s="12"/>
      <c r="B62" s="44">
        <v>669</v>
      </c>
      <c r="C62" s="20" t="s">
        <v>126</v>
      </c>
      <c r="D62" s="46">
        <v>91958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91958</v>
      </c>
      <c r="O62" s="47">
        <f t="shared" si="11"/>
        <v>0.4562744057040503</v>
      </c>
      <c r="P62" s="9"/>
    </row>
    <row r="63" spans="1:16" ht="15">
      <c r="A63" s="12"/>
      <c r="B63" s="44">
        <v>671</v>
      </c>
      <c r="C63" s="20" t="s">
        <v>77</v>
      </c>
      <c r="D63" s="46">
        <v>157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157</v>
      </c>
      <c r="O63" s="47">
        <f t="shared" si="11"/>
        <v>0.0007789978217831607</v>
      </c>
      <c r="P63" s="9"/>
    </row>
    <row r="64" spans="1:16" ht="15">
      <c r="A64" s="12"/>
      <c r="B64" s="44">
        <v>674</v>
      </c>
      <c r="C64" s="20" t="s">
        <v>78</v>
      </c>
      <c r="D64" s="46">
        <v>57653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57653</v>
      </c>
      <c r="O64" s="47">
        <f t="shared" si="11"/>
        <v>0.2860609007596469</v>
      </c>
      <c r="P64" s="9"/>
    </row>
    <row r="65" spans="1:16" ht="15">
      <c r="A65" s="12"/>
      <c r="B65" s="44">
        <v>685</v>
      </c>
      <c r="C65" s="20" t="s">
        <v>79</v>
      </c>
      <c r="D65" s="46">
        <v>59203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59203</v>
      </c>
      <c r="O65" s="47">
        <f t="shared" si="11"/>
        <v>0.29375164358616856</v>
      </c>
      <c r="P65" s="9"/>
    </row>
    <row r="66" spans="1:16" ht="15">
      <c r="A66" s="12"/>
      <c r="B66" s="44">
        <v>689</v>
      </c>
      <c r="C66" s="20" t="s">
        <v>127</v>
      </c>
      <c r="D66" s="46">
        <v>29046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29046</v>
      </c>
      <c r="O66" s="47">
        <f t="shared" si="11"/>
        <v>0.14411955879945024</v>
      </c>
      <c r="P66" s="9"/>
    </row>
    <row r="67" spans="1:16" ht="15">
      <c r="A67" s="12"/>
      <c r="B67" s="44">
        <v>691</v>
      </c>
      <c r="C67" s="20" t="s">
        <v>81</v>
      </c>
      <c r="D67" s="46">
        <v>1518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1518</v>
      </c>
      <c r="O67" s="47">
        <f t="shared" si="11"/>
        <v>0.00753196620042572</v>
      </c>
      <c r="P67" s="9"/>
    </row>
    <row r="68" spans="1:16" ht="15">
      <c r="A68" s="12"/>
      <c r="B68" s="44">
        <v>694</v>
      </c>
      <c r="C68" s="20" t="s">
        <v>82</v>
      </c>
      <c r="D68" s="46">
        <v>115409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115409</v>
      </c>
      <c r="O68" s="47">
        <f t="shared" si="11"/>
        <v>0.5726328637845401</v>
      </c>
      <c r="P68" s="9"/>
    </row>
    <row r="69" spans="1:16" ht="15">
      <c r="A69" s="12"/>
      <c r="B69" s="44">
        <v>709</v>
      </c>
      <c r="C69" s="20" t="s">
        <v>83</v>
      </c>
      <c r="D69" s="46">
        <v>50282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50282</v>
      </c>
      <c r="O69" s="47">
        <f aca="true" t="shared" si="17" ref="O69:O79">(N69/O$81)</f>
        <v>0.24948769729236234</v>
      </c>
      <c r="P69" s="9"/>
    </row>
    <row r="70" spans="1:16" ht="15">
      <c r="A70" s="12"/>
      <c r="B70" s="44">
        <v>712</v>
      </c>
      <c r="C70" s="20" t="s">
        <v>128</v>
      </c>
      <c r="D70" s="46">
        <v>0</v>
      </c>
      <c r="E70" s="46">
        <v>9457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9457</v>
      </c>
      <c r="O70" s="47">
        <f t="shared" si="17"/>
        <v>0.04692345478091307</v>
      </c>
      <c r="P70" s="9"/>
    </row>
    <row r="71" spans="1:16" ht="15">
      <c r="A71" s="12"/>
      <c r="B71" s="44">
        <v>721</v>
      </c>
      <c r="C71" s="20" t="s">
        <v>88</v>
      </c>
      <c r="D71" s="46">
        <v>4097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78">SUM(D71:M71)</f>
        <v>4097</v>
      </c>
      <c r="O71" s="47">
        <f t="shared" si="17"/>
        <v>0.020328369909844646</v>
      </c>
      <c r="P71" s="9"/>
    </row>
    <row r="72" spans="1:16" ht="15">
      <c r="A72" s="12"/>
      <c r="B72" s="44">
        <v>724</v>
      </c>
      <c r="C72" s="20" t="s">
        <v>89</v>
      </c>
      <c r="D72" s="46">
        <v>602487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602487</v>
      </c>
      <c r="O72" s="47">
        <f t="shared" si="17"/>
        <v>2.9894016602080966</v>
      </c>
      <c r="P72" s="9"/>
    </row>
    <row r="73" spans="1:16" ht="15">
      <c r="A73" s="12"/>
      <c r="B73" s="44">
        <v>739</v>
      </c>
      <c r="C73" s="20" t="s">
        <v>90</v>
      </c>
      <c r="D73" s="46">
        <v>213601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213601</v>
      </c>
      <c r="O73" s="47">
        <f t="shared" si="17"/>
        <v>1.0598389409599038</v>
      </c>
      <c r="P73" s="9"/>
    </row>
    <row r="74" spans="1:16" ht="15">
      <c r="A74" s="12"/>
      <c r="B74" s="44">
        <v>741</v>
      </c>
      <c r="C74" s="20" t="s">
        <v>92</v>
      </c>
      <c r="D74" s="46">
        <v>148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148</v>
      </c>
      <c r="O74" s="47">
        <f t="shared" si="17"/>
        <v>0.0007343418956936801</v>
      </c>
      <c r="P74" s="9"/>
    </row>
    <row r="75" spans="1:16" ht="15">
      <c r="A75" s="12"/>
      <c r="B75" s="44">
        <v>744</v>
      </c>
      <c r="C75" s="20" t="s">
        <v>93</v>
      </c>
      <c r="D75" s="46">
        <v>181432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181432</v>
      </c>
      <c r="O75" s="47">
        <f t="shared" si="17"/>
        <v>0.900223775807404</v>
      </c>
      <c r="P75" s="9"/>
    </row>
    <row r="76" spans="1:16" ht="15">
      <c r="A76" s="12"/>
      <c r="B76" s="44">
        <v>759</v>
      </c>
      <c r="C76" s="20" t="s">
        <v>94</v>
      </c>
      <c r="D76" s="46">
        <v>83791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83791</v>
      </c>
      <c r="O76" s="47">
        <f t="shared" si="17"/>
        <v>0.41575163366262946</v>
      </c>
      <c r="P76" s="9"/>
    </row>
    <row r="77" spans="1:16" ht="15">
      <c r="A77" s="12"/>
      <c r="B77" s="44">
        <v>764</v>
      </c>
      <c r="C77" s="20" t="s">
        <v>95</v>
      </c>
      <c r="D77" s="46">
        <v>365199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365199</v>
      </c>
      <c r="O77" s="47">
        <f t="shared" si="17"/>
        <v>1.8120332835502453</v>
      </c>
      <c r="P77" s="9"/>
    </row>
    <row r="78" spans="1:16" ht="15.75" thickBot="1">
      <c r="A78" s="12"/>
      <c r="B78" s="44">
        <v>769</v>
      </c>
      <c r="C78" s="20" t="s">
        <v>96</v>
      </c>
      <c r="D78" s="46">
        <v>878787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878787</v>
      </c>
      <c r="O78" s="47">
        <f t="shared" si="17"/>
        <v>4.360338591155149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19" ref="D79:M79">SUM(D5,D13,D22,D26,D29,D34,D40,D45,D48)</f>
        <v>141357420</v>
      </c>
      <c r="E79" s="15">
        <f t="shared" si="19"/>
        <v>85965868</v>
      </c>
      <c r="F79" s="15">
        <f t="shared" si="19"/>
        <v>62061216</v>
      </c>
      <c r="G79" s="15">
        <f t="shared" si="19"/>
        <v>19262143</v>
      </c>
      <c r="H79" s="15">
        <f t="shared" si="19"/>
        <v>0</v>
      </c>
      <c r="I79" s="15">
        <f t="shared" si="19"/>
        <v>60181381</v>
      </c>
      <c r="J79" s="15">
        <f t="shared" si="19"/>
        <v>20099423</v>
      </c>
      <c r="K79" s="15">
        <f t="shared" si="19"/>
        <v>0</v>
      </c>
      <c r="L79" s="15">
        <f t="shared" si="19"/>
        <v>0</v>
      </c>
      <c r="M79" s="15">
        <f t="shared" si="19"/>
        <v>2739544</v>
      </c>
      <c r="N79" s="15">
        <f>SUM(D79:M79)</f>
        <v>391666995</v>
      </c>
      <c r="O79" s="37">
        <f t="shared" si="17"/>
        <v>1943.3613756009943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129</v>
      </c>
      <c r="M81" s="48"/>
      <c r="N81" s="48"/>
      <c r="O81" s="41">
        <v>201541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2022-09-08T20:12:07Z</cp:lastPrinted>
  <dcterms:created xsi:type="dcterms:W3CDTF">2000-08-31T21:26:31Z</dcterms:created>
  <dcterms:modified xsi:type="dcterms:W3CDTF">2022-09-08T20:12:10Z</dcterms:modified>
  <cp:category/>
  <cp:version/>
  <cp:contentType/>
  <cp:contentStatus/>
</cp:coreProperties>
</file>