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'2005'!$A$1:$O$64</definedName>
    <definedName name="_xlnm.Print_Area" localSheetId="16">'2006'!$A$1:$O$68</definedName>
    <definedName name="_xlnm.Print_Area" localSheetId="15">'2007'!$A$1:$O$71</definedName>
    <definedName name="_xlnm.Print_Area" localSheetId="14">'2008'!$A$1:$O$65</definedName>
    <definedName name="_xlnm.Print_Area" localSheetId="13">'2009'!$A$1:$O$71</definedName>
    <definedName name="_xlnm.Print_Area" localSheetId="12">'2010'!$A$1:$O$68</definedName>
    <definedName name="_xlnm.Print_Area" localSheetId="11">'2011'!$A$1:$O$69</definedName>
    <definedName name="_xlnm.Print_Area" localSheetId="10">'2012'!$A$1:$O$70</definedName>
    <definedName name="_xlnm.Print_Area" localSheetId="9">'2013'!$A$1:$O$69</definedName>
    <definedName name="_xlnm.Print_Area" localSheetId="8">'2014'!$A$1:$O$68</definedName>
    <definedName name="_xlnm.Print_Area" localSheetId="7">'2015'!$A$1:$O$73</definedName>
    <definedName name="_xlnm.Print_Area" localSheetId="6">'2016'!$A$1:$O$68</definedName>
    <definedName name="_xlnm.Print_Area" localSheetId="5">'2017'!$A$1:$O$68</definedName>
    <definedName name="_xlnm.Print_Area" localSheetId="4">'2018'!$A$1:$O$66</definedName>
    <definedName name="_xlnm.Print_Area" localSheetId="3">'2019'!$A$1:$O$67</definedName>
    <definedName name="_xlnm.Print_Area" localSheetId="2">'2020'!$A$1:$O$69</definedName>
    <definedName name="_xlnm.Print_Area" localSheetId="1">'2021'!$A$1:$P$69</definedName>
    <definedName name="_xlnm.Print_Area" localSheetId="0">'2022'!$A$1:$P$72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7" i="51" l="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1" i="51" l="1"/>
  <c r="P51" i="51" s="1"/>
  <c r="O49" i="51"/>
  <c r="P49" i="51" s="1"/>
  <c r="O42" i="51"/>
  <c r="P42" i="51" s="1"/>
  <c r="O36" i="51"/>
  <c r="P36" i="51" s="1"/>
  <c r="O30" i="51"/>
  <c r="P30" i="51" s="1"/>
  <c r="O27" i="51"/>
  <c r="P27" i="51" s="1"/>
  <c r="O22" i="51"/>
  <c r="P22" i="51" s="1"/>
  <c r="I68" i="51"/>
  <c r="N68" i="51"/>
  <c r="D68" i="51"/>
  <c r="J68" i="51"/>
  <c r="K68" i="51"/>
  <c r="L68" i="51"/>
  <c r="M68" i="51"/>
  <c r="O13" i="51"/>
  <c r="P13" i="51" s="1"/>
  <c r="E68" i="51"/>
  <c r="F68" i="51"/>
  <c r="G68" i="51"/>
  <c r="O5" i="51"/>
  <c r="P5" i="51" s="1"/>
  <c r="H68" i="51"/>
  <c r="O64" i="50"/>
  <c r="P64" i="50" s="1"/>
  <c r="O63" i="50"/>
  <c r="P63" i="50"/>
  <c r="O62" i="50"/>
  <c r="P62" i="50" s="1"/>
  <c r="O61" i="50"/>
  <c r="P61" i="50" s="1"/>
  <c r="O60" i="50"/>
  <c r="P60" i="50"/>
  <c r="O59" i="50"/>
  <c r="P59" i="50" s="1"/>
  <c r="O58" i="50"/>
  <c r="P58" i="50" s="1"/>
  <c r="O57" i="50"/>
  <c r="P57" i="50"/>
  <c r="O56" i="50"/>
  <c r="P56" i="50" s="1"/>
  <c r="O55" i="50"/>
  <c r="P55" i="50" s="1"/>
  <c r="O54" i="50"/>
  <c r="P54" i="50"/>
  <c r="O53" i="50"/>
  <c r="P53" i="50" s="1"/>
  <c r="O52" i="50"/>
  <c r="P52" i="50" s="1"/>
  <c r="O51" i="50"/>
  <c r="P51" i="50"/>
  <c r="N50" i="50"/>
  <c r="M50" i="50"/>
  <c r="L50" i="50"/>
  <c r="K50" i="50"/>
  <c r="J50" i="50"/>
  <c r="I50" i="50"/>
  <c r="H50" i="50"/>
  <c r="G50" i="50"/>
  <c r="F50" i="50"/>
  <c r="E50" i="50"/>
  <c r="D50" i="50"/>
  <c r="O49" i="50"/>
  <c r="P49" i="50" s="1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 s="1"/>
  <c r="O46" i="50"/>
  <c r="P46" i="50" s="1"/>
  <c r="O45" i="50"/>
  <c r="P45" i="50"/>
  <c r="O44" i="50"/>
  <c r="P44" i="50" s="1"/>
  <c r="O43" i="50"/>
  <c r="P43" i="50" s="1"/>
  <c r="O42" i="50"/>
  <c r="P42" i="50"/>
  <c r="N41" i="50"/>
  <c r="M41" i="50"/>
  <c r="L41" i="50"/>
  <c r="K41" i="50"/>
  <c r="J41" i="50"/>
  <c r="I41" i="50"/>
  <c r="H41" i="50"/>
  <c r="H65" i="50" s="1"/>
  <c r="G41" i="50"/>
  <c r="F41" i="50"/>
  <c r="E41" i="50"/>
  <c r="D41" i="50"/>
  <c r="O40" i="50"/>
  <c r="P40" i="50" s="1"/>
  <c r="O39" i="50"/>
  <c r="P39" i="50"/>
  <c r="O38" i="50"/>
  <c r="P38" i="50"/>
  <c r="O37" i="50"/>
  <c r="P37" i="50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 s="1"/>
  <c r="O33" i="50"/>
  <c r="P33" i="50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/>
  <c r="O19" i="50"/>
  <c r="P19" i="50"/>
  <c r="O18" i="50"/>
  <c r="P18" i="50"/>
  <c r="O17" i="50"/>
  <c r="P17" i="50" s="1"/>
  <c r="O16" i="50"/>
  <c r="P16" i="50" s="1"/>
  <c r="O15" i="50"/>
  <c r="P15" i="50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 s="1"/>
  <c r="O9" i="50"/>
  <c r="P9" i="50"/>
  <c r="O8" i="50"/>
  <c r="P8" i="50" s="1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4" i="48"/>
  <c r="O64" i="48"/>
  <c r="N63" i="48"/>
  <c r="O63" i="48"/>
  <c r="N62" i="48"/>
  <c r="O62" i="48" s="1"/>
  <c r="N61" i="48"/>
  <c r="O61" i="48" s="1"/>
  <c r="N60" i="48"/>
  <c r="O60" i="48"/>
  <c r="N59" i="48"/>
  <c r="O59" i="48"/>
  <c r="N58" i="48"/>
  <c r="O58" i="48"/>
  <c r="N57" i="48"/>
  <c r="O57" i="48"/>
  <c r="N56" i="48"/>
  <c r="O56" i="48" s="1"/>
  <c r="N55" i="48"/>
  <c r="O55" i="48" s="1"/>
  <c r="N54" i="48"/>
  <c r="O54" i="48"/>
  <c r="N53" i="48"/>
  <c r="O53" i="48"/>
  <c r="N52" i="48"/>
  <c r="O52" i="48"/>
  <c r="N51" i="48"/>
  <c r="O51" i="48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M47" i="48"/>
  <c r="L47" i="48"/>
  <c r="K47" i="48"/>
  <c r="J47" i="48"/>
  <c r="I47" i="48"/>
  <c r="H47" i="48"/>
  <c r="G47" i="48"/>
  <c r="F47" i="48"/>
  <c r="E47" i="48"/>
  <c r="D47" i="48"/>
  <c r="N46" i="48"/>
  <c r="O46" i="48" s="1"/>
  <c r="N45" i="48"/>
  <c r="O45" i="48" s="1"/>
  <c r="N44" i="48"/>
  <c r="O44" i="48"/>
  <c r="N43" i="48"/>
  <c r="O43" i="48"/>
  <c r="N42" i="48"/>
  <c r="O42" i="48"/>
  <c r="N41" i="48"/>
  <c r="O41" i="48"/>
  <c r="M40" i="48"/>
  <c r="L40" i="48"/>
  <c r="K40" i="48"/>
  <c r="J40" i="48"/>
  <c r="I40" i="48"/>
  <c r="H40" i="48"/>
  <c r="G40" i="48"/>
  <c r="F40" i="48"/>
  <c r="E40" i="48"/>
  <c r="D40" i="48"/>
  <c r="N39" i="48"/>
  <c r="O39" i="48"/>
  <c r="N38" i="48"/>
  <c r="O38" i="48" s="1"/>
  <c r="N37" i="48"/>
  <c r="O37" i="48" s="1"/>
  <c r="N36" i="48"/>
  <c r="O36" i="48"/>
  <c r="M35" i="48"/>
  <c r="L35" i="48"/>
  <c r="K35" i="48"/>
  <c r="J35" i="48"/>
  <c r="I35" i="48"/>
  <c r="H35" i="48"/>
  <c r="G35" i="48"/>
  <c r="F35" i="48"/>
  <c r="E35" i="48"/>
  <c r="D35" i="48"/>
  <c r="N34" i="48"/>
  <c r="O34" i="48"/>
  <c r="N33" i="48"/>
  <c r="O33" i="48"/>
  <c r="N32" i="48"/>
  <c r="O32" i="48"/>
  <c r="N31" i="48"/>
  <c r="O31" i="48"/>
  <c r="M30" i="48"/>
  <c r="L30" i="48"/>
  <c r="K30" i="48"/>
  <c r="J30" i="48"/>
  <c r="I30" i="48"/>
  <c r="H30" i="48"/>
  <c r="G30" i="48"/>
  <c r="F30" i="48"/>
  <c r="E30" i="48"/>
  <c r="D30" i="48"/>
  <c r="N29" i="48"/>
  <c r="O29" i="48"/>
  <c r="N28" i="48"/>
  <c r="O28" i="48" s="1"/>
  <c r="M27" i="48"/>
  <c r="L27" i="48"/>
  <c r="K27" i="48"/>
  <c r="J27" i="48"/>
  <c r="I27" i="48"/>
  <c r="H27" i="48"/>
  <c r="G27" i="48"/>
  <c r="F27" i="48"/>
  <c r="N27" i="48" s="1"/>
  <c r="O27" i="48" s="1"/>
  <c r="E27" i="48"/>
  <c r="D27" i="48"/>
  <c r="N26" i="48"/>
  <c r="O26" i="48" s="1"/>
  <c r="N25" i="48"/>
  <c r="O25" i="48" s="1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/>
  <c r="N19" i="48"/>
  <c r="O19" i="48"/>
  <c r="N18" i="48"/>
  <c r="O18" i="48" s="1"/>
  <c r="N17" i="48"/>
  <c r="O17" i="48" s="1"/>
  <c r="N16" i="48"/>
  <c r="O16" i="48"/>
  <c r="N15" i="48"/>
  <c r="O15" i="48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/>
  <c r="N10" i="48"/>
  <c r="O10" i="48" s="1"/>
  <c r="N9" i="48"/>
  <c r="O9" i="48" s="1"/>
  <c r="N8" i="48"/>
  <c r="O8" i="48" s="1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62" i="47"/>
  <c r="O62" i="47"/>
  <c r="N61" i="47"/>
  <c r="O61" i="47"/>
  <c r="N60" i="47"/>
  <c r="O60" i="47" s="1"/>
  <c r="N59" i="47"/>
  <c r="O59" i="47" s="1"/>
  <c r="N58" i="47"/>
  <c r="O58" i="47" s="1"/>
  <c r="N57" i="47"/>
  <c r="O57" i="47"/>
  <c r="N56" i="47"/>
  <c r="O56" i="47"/>
  <c r="N55" i="47"/>
  <c r="O55" i="47"/>
  <c r="N54" i="47"/>
  <c r="O54" i="47" s="1"/>
  <c r="N53" i="47"/>
  <c r="O53" i="47" s="1"/>
  <c r="N52" i="47"/>
  <c r="O52" i="47" s="1"/>
  <c r="N51" i="47"/>
  <c r="O51" i="47"/>
  <c r="N50" i="47"/>
  <c r="O50" i="47"/>
  <c r="N49" i="47"/>
  <c r="O49" i="47"/>
  <c r="M48" i="47"/>
  <c r="L48" i="47"/>
  <c r="K48" i="47"/>
  <c r="J48" i="47"/>
  <c r="I48" i="47"/>
  <c r="H48" i="47"/>
  <c r="G48" i="47"/>
  <c r="F48" i="47"/>
  <c r="E48" i="47"/>
  <c r="D48" i="47"/>
  <c r="N47" i="47"/>
  <c r="O47" i="47"/>
  <c r="M46" i="47"/>
  <c r="L46" i="47"/>
  <c r="K46" i="47"/>
  <c r="J46" i="47"/>
  <c r="I46" i="47"/>
  <c r="H46" i="47"/>
  <c r="G46" i="47"/>
  <c r="F46" i="47"/>
  <c r="E46" i="47"/>
  <c r="D46" i="47"/>
  <c r="N45" i="47"/>
  <c r="O45" i="47"/>
  <c r="N44" i="47"/>
  <c r="O44" i="47" s="1"/>
  <c r="N43" i="47"/>
  <c r="O43" i="47" s="1"/>
  <c r="N42" i="47"/>
  <c r="O42" i="47" s="1"/>
  <c r="N41" i="47"/>
  <c r="O41" i="47"/>
  <c r="M40" i="47"/>
  <c r="L40" i="47"/>
  <c r="K40" i="47"/>
  <c r="J40" i="47"/>
  <c r="I40" i="47"/>
  <c r="H40" i="47"/>
  <c r="G40" i="47"/>
  <c r="F40" i="47"/>
  <c r="E40" i="47"/>
  <c r="D40" i="47"/>
  <c r="N39" i="47"/>
  <c r="O39" i="47"/>
  <c r="N38" i="47"/>
  <c r="O38" i="47"/>
  <c r="N37" i="47"/>
  <c r="O37" i="47"/>
  <c r="N36" i="47"/>
  <c r="O36" i="47" s="1"/>
  <c r="N35" i="47"/>
  <c r="O35" i="47" s="1"/>
  <c r="M34" i="47"/>
  <c r="L34" i="47"/>
  <c r="K34" i="47"/>
  <c r="J34" i="47"/>
  <c r="I34" i="47"/>
  <c r="H34" i="47"/>
  <c r="G34" i="47"/>
  <c r="F34" i="47"/>
  <c r="E34" i="47"/>
  <c r="D34" i="47"/>
  <c r="N33" i="47"/>
  <c r="O33" i="47" s="1"/>
  <c r="N32" i="47"/>
  <c r="O32" i="47" s="1"/>
  <c r="N31" i="47"/>
  <c r="O31" i="47"/>
  <c r="N30" i="47"/>
  <c r="O30" i="47"/>
  <c r="M29" i="47"/>
  <c r="L29" i="47"/>
  <c r="K29" i="47"/>
  <c r="J29" i="47"/>
  <c r="I29" i="47"/>
  <c r="H29" i="47"/>
  <c r="G29" i="47"/>
  <c r="F29" i="47"/>
  <c r="E29" i="47"/>
  <c r="D29" i="47"/>
  <c r="N28" i="47"/>
  <c r="O28" i="47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N24" i="47"/>
  <c r="O24" i="47" s="1"/>
  <c r="N23" i="47"/>
  <c r="O23" i="47" s="1"/>
  <c r="M22" i="47"/>
  <c r="L22" i="47"/>
  <c r="K22" i="47"/>
  <c r="J22" i="47"/>
  <c r="I22" i="47"/>
  <c r="H22" i="47"/>
  <c r="H63" i="47" s="1"/>
  <c r="N63" i="47" s="1"/>
  <c r="O63" i="47" s="1"/>
  <c r="G22" i="47"/>
  <c r="F22" i="47"/>
  <c r="E22" i="47"/>
  <c r="D22" i="47"/>
  <c r="N21" i="47"/>
  <c r="O21" i="47" s="1"/>
  <c r="N20" i="47"/>
  <c r="O20" i="47"/>
  <c r="N19" i="47"/>
  <c r="O19" i="47"/>
  <c r="N18" i="47"/>
  <c r="O18" i="47"/>
  <c r="N17" i="47"/>
  <c r="O17" i="47"/>
  <c r="N16" i="47"/>
  <c r="O16" i="47" s="1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/>
  <c r="N9" i="47"/>
  <c r="O9" i="47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61" i="46"/>
  <c r="O61" i="46" s="1"/>
  <c r="N60" i="46"/>
  <c r="O60" i="46"/>
  <c r="N59" i="46"/>
  <c r="O59" i="46"/>
  <c r="N58" i="46"/>
  <c r="O58" i="46"/>
  <c r="N57" i="46"/>
  <c r="O57" i="46" s="1"/>
  <c r="N56" i="46"/>
  <c r="O56" i="46" s="1"/>
  <c r="N55" i="46"/>
  <c r="O55" i="46" s="1"/>
  <c r="N54" i="46"/>
  <c r="O54" i="46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/>
  <c r="N47" i="46"/>
  <c r="O47" i="46"/>
  <c r="M46" i="46"/>
  <c r="L46" i="46"/>
  <c r="K46" i="46"/>
  <c r="J46" i="46"/>
  <c r="I46" i="46"/>
  <c r="H46" i="46"/>
  <c r="G46" i="46"/>
  <c r="F46" i="46"/>
  <c r="E46" i="46"/>
  <c r="D46" i="46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N42" i="46"/>
  <c r="O42" i="46"/>
  <c r="N41" i="46"/>
  <c r="O41" i="46" s="1"/>
  <c r="N40" i="46"/>
  <c r="O40" i="46" s="1"/>
  <c r="M39" i="46"/>
  <c r="L39" i="46"/>
  <c r="K39" i="46"/>
  <c r="J39" i="46"/>
  <c r="I39" i="46"/>
  <c r="H39" i="46"/>
  <c r="N39" i="46" s="1"/>
  <c r="O39" i="46" s="1"/>
  <c r="G39" i="46"/>
  <c r="F39" i="46"/>
  <c r="E39" i="46"/>
  <c r="D39" i="46"/>
  <c r="N38" i="46"/>
  <c r="O38" i="46" s="1"/>
  <c r="N37" i="46"/>
  <c r="O37" i="46" s="1"/>
  <c r="N36" i="46"/>
  <c r="O36" i="46"/>
  <c r="N35" i="46"/>
  <c r="O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 s="1"/>
  <c r="N30" i="46"/>
  <c r="O30" i="46" s="1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 s="1"/>
  <c r="N18" i="46"/>
  <c r="O18" i="46" s="1"/>
  <c r="N17" i="46"/>
  <c r="O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63" i="45"/>
  <c r="O63" i="45"/>
  <c r="N62" i="45"/>
  <c r="O62" i="45" s="1"/>
  <c r="N61" i="45"/>
  <c r="O61" i="45" s="1"/>
  <c r="N60" i="45"/>
  <c r="O60" i="45"/>
  <c r="N59" i="45"/>
  <c r="O59" i="45"/>
  <c r="N58" i="45"/>
  <c r="O58" i="45"/>
  <c r="N57" i="45"/>
  <c r="O57" i="45"/>
  <c r="N56" i="45"/>
  <c r="O56" i="45" s="1"/>
  <c r="N55" i="45"/>
  <c r="O55" i="45" s="1"/>
  <c r="N54" i="45"/>
  <c r="O54" i="45"/>
  <c r="N53" i="45"/>
  <c r="O53" i="45"/>
  <c r="N52" i="45"/>
  <c r="O52" i="45"/>
  <c r="N51" i="45"/>
  <c r="O51" i="45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N38" i="45"/>
  <c r="O38" i="45" s="1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 s="1"/>
  <c r="N17" i="45"/>
  <c r="O17" i="45" s="1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3" i="44"/>
  <c r="O63" i="44"/>
  <c r="N62" i="44"/>
  <c r="O62" i="44"/>
  <c r="N61" i="44"/>
  <c r="O61" i="44" s="1"/>
  <c r="N60" i="44"/>
  <c r="O60" i="44" s="1"/>
  <c r="N59" i="44"/>
  <c r="O59" i="44"/>
  <c r="N58" i="44"/>
  <c r="O58" i="44"/>
  <c r="N57" i="44"/>
  <c r="O57" i="44"/>
  <c r="N56" i="44"/>
  <c r="O56" i="44"/>
  <c r="N55" i="44"/>
  <c r="O55" i="44" s="1"/>
  <c r="N54" i="44"/>
  <c r="O54" i="44" s="1"/>
  <c r="N53" i="44"/>
  <c r="O53" i="44"/>
  <c r="N52" i="44"/>
  <c r="O52" i="44"/>
  <c r="N51" i="44"/>
  <c r="O51" i="44"/>
  <c r="N50" i="44"/>
  <c r="O50" i="44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N42" i="44"/>
  <c r="O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N5" i="44" s="1"/>
  <c r="O5" i="44" s="1"/>
  <c r="K5" i="44"/>
  <c r="J5" i="44"/>
  <c r="I5" i="44"/>
  <c r="H5" i="44"/>
  <c r="G5" i="44"/>
  <c r="F5" i="44"/>
  <c r="E5" i="44"/>
  <c r="D5" i="44"/>
  <c r="N68" i="43"/>
  <c r="O68" i="43"/>
  <c r="N67" i="43"/>
  <c r="O67" i="43"/>
  <c r="N66" i="43"/>
  <c r="O66" i="43"/>
  <c r="N65" i="43"/>
  <c r="O65" i="43" s="1"/>
  <c r="N64" i="43"/>
  <c r="O64" i="43" s="1"/>
  <c r="N63" i="43"/>
  <c r="O63" i="43" s="1"/>
  <c r="N62" i="43"/>
  <c r="O62" i="43"/>
  <c r="N61" i="43"/>
  <c r="O61" i="43"/>
  <c r="N60" i="43"/>
  <c r="O60" i="43"/>
  <c r="N59" i="43"/>
  <c r="O59" i="43" s="1"/>
  <c r="N58" i="43"/>
  <c r="O58" i="43" s="1"/>
  <c r="N57" i="43"/>
  <c r="O57" i="43" s="1"/>
  <c r="N56" i="43"/>
  <c r="O56" i="43"/>
  <c r="N55" i="43"/>
  <c r="O55" i="43"/>
  <c r="N54" i="43"/>
  <c r="O54" i="43"/>
  <c r="N53" i="43"/>
  <c r="O53" i="43" s="1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M48" i="43"/>
  <c r="L48" i="43"/>
  <c r="K48" i="43"/>
  <c r="J48" i="43"/>
  <c r="N48" i="43" s="1"/>
  <c r="O48" i="43" s="1"/>
  <c r="I48" i="43"/>
  <c r="H48" i="43"/>
  <c r="G48" i="43"/>
  <c r="F48" i="43"/>
  <c r="E48" i="43"/>
  <c r="D48" i="43"/>
  <c r="N47" i="43"/>
  <c r="O47" i="43" s="1"/>
  <c r="N46" i="43"/>
  <c r="O46" i="43"/>
  <c r="N45" i="43"/>
  <c r="O45" i="43"/>
  <c r="N44" i="43"/>
  <c r="O44" i="43"/>
  <c r="M43" i="43"/>
  <c r="L43" i="43"/>
  <c r="K43" i="43"/>
  <c r="J43" i="43"/>
  <c r="I43" i="43"/>
  <c r="H43" i="43"/>
  <c r="G43" i="43"/>
  <c r="F43" i="43"/>
  <c r="E43" i="43"/>
  <c r="D43" i="43"/>
  <c r="D69" i="43" s="1"/>
  <c r="N42" i="43"/>
  <c r="O42" i="43"/>
  <c r="N41" i="43"/>
  <c r="O41" i="43" s="1"/>
  <c r="N40" i="43"/>
  <c r="O40" i="43" s="1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/>
  <c r="M28" i="43"/>
  <c r="L28" i="43"/>
  <c r="K28" i="43"/>
  <c r="J28" i="43"/>
  <c r="I28" i="43"/>
  <c r="H28" i="43"/>
  <c r="G28" i="43"/>
  <c r="F28" i="43"/>
  <c r="N28" i="43"/>
  <c r="O28" i="43" s="1"/>
  <c r="E28" i="43"/>
  <c r="D28" i="43"/>
  <c r="N27" i="43"/>
  <c r="O27" i="43"/>
  <c r="N26" i="43"/>
  <c r="O26" i="43" s="1"/>
  <c r="N25" i="43"/>
  <c r="O25" i="43" s="1"/>
  <c r="N24" i="43"/>
  <c r="O24" i="43"/>
  <c r="N23" i="43"/>
  <c r="O23" i="43"/>
  <c r="N22" i="43"/>
  <c r="O22" i="43" s="1"/>
  <c r="M21" i="43"/>
  <c r="L21" i="43"/>
  <c r="L69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 s="1"/>
  <c r="N16" i="43"/>
  <c r="O16" i="43"/>
  <c r="N15" i="43"/>
  <c r="O15" i="43"/>
  <c r="N14" i="43"/>
  <c r="O14" i="43"/>
  <c r="N13" i="43"/>
  <c r="O13" i="43" s="1"/>
  <c r="M12" i="43"/>
  <c r="L12" i="43"/>
  <c r="K12" i="43"/>
  <c r="K69" i="43" s="1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H69" i="43" s="1"/>
  <c r="G5" i="43"/>
  <c r="N5" i="43" s="1"/>
  <c r="O5" i="43" s="1"/>
  <c r="F5" i="43"/>
  <c r="E5" i="43"/>
  <c r="D5" i="43"/>
  <c r="D12" i="42"/>
  <c r="N59" i="42"/>
  <c r="O59" i="42" s="1"/>
  <c r="N58" i="42"/>
  <c r="O58" i="42" s="1"/>
  <c r="N57" i="42"/>
  <c r="O57" i="42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M46" i="42"/>
  <c r="N46" i="42" s="1"/>
  <c r="O46" i="42" s="1"/>
  <c r="L46" i="42"/>
  <c r="K46" i="42"/>
  <c r="J46" i="42"/>
  <c r="I46" i="42"/>
  <c r="H46" i="42"/>
  <c r="G46" i="42"/>
  <c r="F46" i="42"/>
  <c r="E46" i="42"/>
  <c r="D46" i="42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N23" i="42"/>
  <c r="O23" i="42" s="1"/>
  <c r="N22" i="42"/>
  <c r="O22" i="42"/>
  <c r="M21" i="42"/>
  <c r="M60" i="42" s="1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 s="1"/>
  <c r="N18" i="42"/>
  <c r="O18" i="42" s="1"/>
  <c r="N17" i="42"/>
  <c r="O17" i="42"/>
  <c r="N16" i="42"/>
  <c r="O16" i="42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63" i="41"/>
  <c r="O63" i="4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/>
  <c r="N50" i="41"/>
  <c r="O50" i="41" s="1"/>
  <c r="N49" i="41"/>
  <c r="O49" i="41" s="1"/>
  <c r="M48" i="41"/>
  <c r="L48" i="41"/>
  <c r="K48" i="41"/>
  <c r="J48" i="41"/>
  <c r="I48" i="41"/>
  <c r="H48" i="41"/>
  <c r="G48" i="41"/>
  <c r="F48" i="41"/>
  <c r="E48" i="41"/>
  <c r="N48" i="41" s="1"/>
  <c r="O48" i="41" s="1"/>
  <c r="D48" i="4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/>
  <c r="N43" i="41"/>
  <c r="O43" i="41"/>
  <c r="N42" i="41"/>
  <c r="O42" i="41" s="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 s="1"/>
  <c r="N37" i="41"/>
  <c r="O37" i="41" s="1"/>
  <c r="N36" i="41"/>
  <c r="O36" i="41"/>
  <c r="N35" i="41"/>
  <c r="O35" i="41"/>
  <c r="M34" i="41"/>
  <c r="L34" i="41"/>
  <c r="K34" i="41"/>
  <c r="J34" i="41"/>
  <c r="J64" i="41" s="1"/>
  <c r="I34" i="41"/>
  <c r="H34" i="41"/>
  <c r="G34" i="41"/>
  <c r="F34" i="41"/>
  <c r="E34" i="41"/>
  <c r="D34" i="41"/>
  <c r="N33" i="41"/>
  <c r="O33" i="41" s="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D64" i="41" s="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H64" i="41" s="1"/>
  <c r="G25" i="41"/>
  <c r="F25" i="41"/>
  <c r="E25" i="41"/>
  <c r="D25" i="41"/>
  <c r="N24" i="41"/>
  <c r="O24" i="41" s="1"/>
  <c r="N23" i="41"/>
  <c r="O23" i="41" s="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N17" i="41"/>
  <c r="O17" i="41" s="1"/>
  <c r="N16" i="41"/>
  <c r="O16" i="41" s="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N12" i="41" s="1"/>
  <c r="O12" i="41" s="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M64" i="41" s="1"/>
  <c r="L5" i="41"/>
  <c r="K5" i="41"/>
  <c r="J5" i="41"/>
  <c r="I5" i="41"/>
  <c r="H5" i="41"/>
  <c r="G5" i="41"/>
  <c r="F5" i="41"/>
  <c r="E5" i="41"/>
  <c r="D5" i="41"/>
  <c r="N63" i="40"/>
  <c r="O63" i="40"/>
  <c r="N62" i="40"/>
  <c r="O62" i="40" s="1"/>
  <c r="N61" i="40"/>
  <c r="O61" i="40" s="1"/>
  <c r="N60" i="40"/>
  <c r="O60" i="40"/>
  <c r="N59" i="40"/>
  <c r="O59" i="40"/>
  <c r="N58" i="40"/>
  <c r="O58" i="40" s="1"/>
  <c r="N57" i="40"/>
  <c r="O57" i="40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/>
  <c r="N50" i="40"/>
  <c r="O50" i="40" s="1"/>
  <c r="N49" i="40"/>
  <c r="O49" i="40" s="1"/>
  <c r="N48" i="40"/>
  <c r="O48" i="40"/>
  <c r="N47" i="40"/>
  <c r="O47" i="40"/>
  <c r="N46" i="40"/>
  <c r="O46" i="40" s="1"/>
  <c r="M45" i="40"/>
  <c r="L45" i="40"/>
  <c r="N45" i="40" s="1"/>
  <c r="O45" i="40" s="1"/>
  <c r="K45" i="40"/>
  <c r="J45" i="40"/>
  <c r="I45" i="40"/>
  <c r="H45" i="40"/>
  <c r="G45" i="40"/>
  <c r="F45" i="40"/>
  <c r="E45" i="40"/>
  <c r="D45" i="40"/>
  <c r="N44" i="40"/>
  <c r="O44" i="40" s="1"/>
  <c r="M43" i="40"/>
  <c r="L43" i="40"/>
  <c r="K43" i="40"/>
  <c r="N43" i="40" s="1"/>
  <c r="O43" i="40" s="1"/>
  <c r="J43" i="40"/>
  <c r="I43" i="40"/>
  <c r="H43" i="40"/>
  <c r="G43" i="40"/>
  <c r="F43" i="40"/>
  <c r="E43" i="40"/>
  <c r="D43" i="40"/>
  <c r="N42" i="40"/>
  <c r="O42" i="40" s="1"/>
  <c r="N41" i="40"/>
  <c r="O41" i="40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 s="1"/>
  <c r="N34" i="40"/>
  <c r="O34" i="40"/>
  <c r="N33" i="40"/>
  <c r="O33" i="40" s="1"/>
  <c r="M32" i="40"/>
  <c r="L32" i="40"/>
  <c r="K32" i="40"/>
  <c r="J32" i="40"/>
  <c r="I32" i="40"/>
  <c r="H32" i="40"/>
  <c r="N32" i="40" s="1"/>
  <c r="O32" i="40" s="1"/>
  <c r="G32" i="40"/>
  <c r="F32" i="40"/>
  <c r="E32" i="40"/>
  <c r="D32" i="40"/>
  <c r="N31" i="40"/>
  <c r="O31" i="40" s="1"/>
  <c r="N30" i="40"/>
  <c r="O30" i="40" s="1"/>
  <c r="N29" i="40"/>
  <c r="O29" i="40"/>
  <c r="M28" i="40"/>
  <c r="L28" i="40"/>
  <c r="L64" i="40" s="1"/>
  <c r="K28" i="40"/>
  <c r="J28" i="40"/>
  <c r="I28" i="40"/>
  <c r="H28" i="40"/>
  <c r="G28" i="40"/>
  <c r="F28" i="40"/>
  <c r="E28" i="40"/>
  <c r="D28" i="40"/>
  <c r="N27" i="40"/>
  <c r="O27" i="40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N17" i="40"/>
  <c r="O17" i="40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M64" i="40" s="1"/>
  <c r="L5" i="40"/>
  <c r="K5" i="40"/>
  <c r="J5" i="40"/>
  <c r="J64" i="40"/>
  <c r="I5" i="40"/>
  <c r="I64" i="40" s="1"/>
  <c r="H5" i="40"/>
  <c r="G5" i="40"/>
  <c r="G64" i="40" s="1"/>
  <c r="F5" i="40"/>
  <c r="E5" i="40"/>
  <c r="D5" i="40"/>
  <c r="N64" i="39"/>
  <c r="O64" i="39" s="1"/>
  <c r="N63" i="39"/>
  <c r="O63" i="39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N41" i="39" s="1"/>
  <c r="O41" i="39" s="1"/>
  <c r="F41" i="39"/>
  <c r="E41" i="39"/>
  <c r="D41" i="39"/>
  <c r="N40" i="39"/>
  <c r="O40" i="39" s="1"/>
  <c r="N39" i="39"/>
  <c r="O39" i="39"/>
  <c r="N38" i="39"/>
  <c r="O38" i="39" s="1"/>
  <c r="N37" i="39"/>
  <c r="O37" i="39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 s="1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N22" i="39"/>
  <c r="O22" i="39"/>
  <c r="M21" i="39"/>
  <c r="L21" i="39"/>
  <c r="K21" i="39"/>
  <c r="J21" i="39"/>
  <c r="I21" i="39"/>
  <c r="H21" i="39"/>
  <c r="H65" i="39" s="1"/>
  <c r="G21" i="39"/>
  <c r="F21" i="39"/>
  <c r="E21" i="39"/>
  <c r="D21" i="39"/>
  <c r="N20" i="39"/>
  <c r="O20" i="39"/>
  <c r="N19" i="39"/>
  <c r="O19" i="39" s="1"/>
  <c r="N18" i="39"/>
  <c r="O18" i="39"/>
  <c r="N17" i="39"/>
  <c r="O17" i="39" s="1"/>
  <c r="N16" i="39"/>
  <c r="O16" i="39"/>
  <c r="N15" i="39"/>
  <c r="O15" i="39"/>
  <c r="N14" i="39"/>
  <c r="O14" i="39"/>
  <c r="N13" i="39"/>
  <c r="O13" i="39" s="1"/>
  <c r="M12" i="39"/>
  <c r="L12" i="39"/>
  <c r="L65" i="39" s="1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 s="1"/>
  <c r="N8" i="39"/>
  <c r="O8" i="39"/>
  <c r="N7" i="39"/>
  <c r="O7" i="39"/>
  <c r="N6" i="39"/>
  <c r="O6" i="39"/>
  <c r="M5" i="39"/>
  <c r="L5" i="39"/>
  <c r="K5" i="39"/>
  <c r="K65" i="39" s="1"/>
  <c r="J5" i="39"/>
  <c r="I5" i="39"/>
  <c r="N5" i="39" s="1"/>
  <c r="O5" i="39" s="1"/>
  <c r="H5" i="39"/>
  <c r="G5" i="39"/>
  <c r="F5" i="39"/>
  <c r="E5" i="39"/>
  <c r="D5" i="39"/>
  <c r="N65" i="38"/>
  <c r="O65" i="38" s="1"/>
  <c r="N64" i="38"/>
  <c r="O64" i="38"/>
  <c r="N63" i="38"/>
  <c r="O63" i="38"/>
  <c r="N62" i="38"/>
  <c r="O62" i="38"/>
  <c r="N61" i="38"/>
  <c r="O61" i="38" s="1"/>
  <c r="N60" i="38"/>
  <c r="O60" i="38"/>
  <c r="N59" i="38"/>
  <c r="O59" i="38" s="1"/>
  <c r="N58" i="38"/>
  <c r="O58" i="38"/>
  <c r="N57" i="38"/>
  <c r="O57" i="38" s="1"/>
  <c r="N56" i="38"/>
  <c r="O56" i="38"/>
  <c r="N55" i="38"/>
  <c r="O55" i="38" s="1"/>
  <c r="N54" i="38"/>
  <c r="O54" i="38"/>
  <c r="N53" i="38"/>
  <c r="O53" i="38" s="1"/>
  <c r="N52" i="38"/>
  <c r="O52" i="38"/>
  <c r="N51" i="38"/>
  <c r="O51" i="38"/>
  <c r="N50" i="38"/>
  <c r="O50" i="38"/>
  <c r="N49" i="38"/>
  <c r="O49" i="38" s="1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/>
  <c r="N42" i="38"/>
  <c r="O42" i="38" s="1"/>
  <c r="N41" i="38"/>
  <c r="O41" i="38" s="1"/>
  <c r="N40" i="38"/>
  <c r="O40" i="38" s="1"/>
  <c r="M39" i="38"/>
  <c r="L39" i="38"/>
  <c r="K39" i="38"/>
  <c r="J39" i="38"/>
  <c r="I39" i="38"/>
  <c r="H39" i="38"/>
  <c r="G39" i="38"/>
  <c r="N39" i="38" s="1"/>
  <c r="O39" i="38" s="1"/>
  <c r="F39" i="38"/>
  <c r="E39" i="38"/>
  <c r="D39" i="38"/>
  <c r="N38" i="38"/>
  <c r="O38" i="38"/>
  <c r="N37" i="38"/>
  <c r="O37" i="38" s="1"/>
  <c r="N36" i="38"/>
  <c r="O36" i="38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N29" i="38" s="1"/>
  <c r="G29" i="38"/>
  <c r="F29" i="38"/>
  <c r="E29" i="38"/>
  <c r="D29" i="38"/>
  <c r="O29" i="38"/>
  <c r="N28" i="38"/>
  <c r="O28" i="38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/>
  <c r="N16" i="38"/>
  <c r="O16" i="38"/>
  <c r="N15" i="38"/>
  <c r="O15" i="38" s="1"/>
  <c r="N14" i="38"/>
  <c r="O14" i="38" s="1"/>
  <c r="N13" i="38"/>
  <c r="O13" i="38"/>
  <c r="M12" i="38"/>
  <c r="L12" i="38"/>
  <c r="K12" i="38"/>
  <c r="J12" i="38"/>
  <c r="I12" i="38"/>
  <c r="I66" i="38" s="1"/>
  <c r="H12" i="38"/>
  <c r="G12" i="38"/>
  <c r="F12" i="38"/>
  <c r="E12" i="38"/>
  <c r="D12" i="38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66" i="38" s="1"/>
  <c r="K5" i="38"/>
  <c r="K66" i="38" s="1"/>
  <c r="J5" i="38"/>
  <c r="I5" i="38"/>
  <c r="H5" i="38"/>
  <c r="G5" i="38"/>
  <c r="F5" i="38"/>
  <c r="E5" i="38"/>
  <c r="D5" i="38"/>
  <c r="N66" i="37"/>
  <c r="O66" i="37"/>
  <c r="N65" i="37"/>
  <c r="O65" i="37" s="1"/>
  <c r="N64" i="37"/>
  <c r="O64" i="37"/>
  <c r="N63" i="37"/>
  <c r="O63" i="37" s="1"/>
  <c r="N62" i="37"/>
  <c r="O62" i="37" s="1"/>
  <c r="N61" i="37"/>
  <c r="O61" i="37" s="1"/>
  <c r="N60" i="37"/>
  <c r="O60" i="37"/>
  <c r="N59" i="37"/>
  <c r="O59" i="37" s="1"/>
  <c r="N58" i="37"/>
  <c r="O58" i="37"/>
  <c r="N57" i="37"/>
  <c r="O57" i="37"/>
  <c r="N56" i="37"/>
  <c r="O56" i="37" s="1"/>
  <c r="N55" i="37"/>
  <c r="O55" i="37" s="1"/>
  <c r="N54" i="37"/>
  <c r="O54" i="37"/>
  <c r="N53" i="37"/>
  <c r="O53" i="37" s="1"/>
  <c r="N52" i="37"/>
  <c r="O52" i="37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/>
  <c r="M46" i="37"/>
  <c r="L46" i="37"/>
  <c r="K46" i="37"/>
  <c r="J46" i="37"/>
  <c r="I46" i="37"/>
  <c r="N46" i="37" s="1"/>
  <c r="O46" i="37" s="1"/>
  <c r="H46" i="37"/>
  <c r="G46" i="37"/>
  <c r="F46" i="37"/>
  <c r="E46" i="37"/>
  <c r="D46" i="37"/>
  <c r="N45" i="37"/>
  <c r="O45" i="37"/>
  <c r="N44" i="37"/>
  <c r="O44" i="37" s="1"/>
  <c r="N43" i="37"/>
  <c r="O43" i="37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/>
  <c r="N37" i="37"/>
  <c r="O37" i="37" s="1"/>
  <c r="N36" i="37"/>
  <c r="O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 s="1"/>
  <c r="N22" i="37"/>
  <c r="O22" i="37"/>
  <c r="M21" i="37"/>
  <c r="L21" i="37"/>
  <c r="K21" i="37"/>
  <c r="J21" i="37"/>
  <c r="I21" i="37"/>
  <c r="H21" i="37"/>
  <c r="H67" i="37" s="1"/>
  <c r="G21" i="37"/>
  <c r="F21" i="37"/>
  <c r="E21" i="37"/>
  <c r="D21" i="37"/>
  <c r="N20" i="37"/>
  <c r="O20" i="37" s="1"/>
  <c r="N19" i="37"/>
  <c r="O19" i="37"/>
  <c r="N18" i="37"/>
  <c r="O18" i="37"/>
  <c r="N17" i="37"/>
  <c r="O17" i="37" s="1"/>
  <c r="N16" i="37"/>
  <c r="O16" i="37" s="1"/>
  <c r="N15" i="37"/>
  <c r="O15" i="37"/>
  <c r="N14" i="37"/>
  <c r="O14" i="37" s="1"/>
  <c r="N13" i="37"/>
  <c r="O13" i="37"/>
  <c r="M12" i="37"/>
  <c r="L12" i="37"/>
  <c r="L67" i="37" s="1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M67" i="37" s="1"/>
  <c r="L5" i="37"/>
  <c r="K5" i="37"/>
  <c r="J5" i="37"/>
  <c r="I5" i="37"/>
  <c r="I67" i="37" s="1"/>
  <c r="H5" i="37"/>
  <c r="G5" i="37"/>
  <c r="G67" i="37" s="1"/>
  <c r="F5" i="37"/>
  <c r="E5" i="37"/>
  <c r="D5" i="37"/>
  <c r="N60" i="36"/>
  <c r="O60" i="36" s="1"/>
  <c r="N59" i="36"/>
  <c r="O59" i="36"/>
  <c r="N58" i="36"/>
  <c r="O58" i="36" s="1"/>
  <c r="N57" i="36"/>
  <c r="O57" i="36"/>
  <c r="N56" i="36"/>
  <c r="O56" i="36" s="1"/>
  <c r="N55" i="36"/>
  <c r="O55" i="36"/>
  <c r="N54" i="36"/>
  <c r="O54" i="36" s="1"/>
  <c r="N53" i="36"/>
  <c r="O53" i="36"/>
  <c r="N52" i="36"/>
  <c r="O52" i="36"/>
  <c r="N51" i="36"/>
  <c r="O51" i="36"/>
  <c r="N50" i="36"/>
  <c r="O50" i="36" s="1"/>
  <c r="N49" i="36"/>
  <c r="O49" i="36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6" i="36"/>
  <c r="O46" i="36"/>
  <c r="M45" i="36"/>
  <c r="L45" i="36"/>
  <c r="K45" i="36"/>
  <c r="J45" i="36"/>
  <c r="I45" i="36"/>
  <c r="H45" i="36"/>
  <c r="G45" i="36"/>
  <c r="F45" i="36"/>
  <c r="E45" i="36"/>
  <c r="D45" i="36"/>
  <c r="N45" i="36"/>
  <c r="O45" i="36"/>
  <c r="N44" i="36"/>
  <c r="O44" i="36" s="1"/>
  <c r="N43" i="36"/>
  <c r="O43" i="36" s="1"/>
  <c r="N42" i="36"/>
  <c r="O42" i="36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/>
  <c r="N37" i="36"/>
  <c r="O37" i="36" s="1"/>
  <c r="N36" i="36"/>
  <c r="O36" i="36" s="1"/>
  <c r="N35" i="36"/>
  <c r="O35" i="36" s="1"/>
  <c r="M34" i="36"/>
  <c r="L34" i="36"/>
  <c r="K34" i="36"/>
  <c r="K61" i="36" s="1"/>
  <c r="J34" i="36"/>
  <c r="I34" i="36"/>
  <c r="H34" i="36"/>
  <c r="G34" i="36"/>
  <c r="F34" i="36"/>
  <c r="N34" i="36" s="1"/>
  <c r="O34" i="36" s="1"/>
  <c r="E34" i="36"/>
  <c r="D34" i="36"/>
  <c r="N33" i="36"/>
  <c r="O33" i="36"/>
  <c r="N32" i="36"/>
  <c r="O32" i="36" s="1"/>
  <c r="N31" i="36"/>
  <c r="O31" i="36"/>
  <c r="N30" i="36"/>
  <c r="O30" i="36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/>
  <c r="N27" i="36"/>
  <c r="O27" i="36"/>
  <c r="M26" i="36"/>
  <c r="L26" i="36"/>
  <c r="K26" i="36"/>
  <c r="J26" i="36"/>
  <c r="I26" i="36"/>
  <c r="H26" i="36"/>
  <c r="G26" i="36"/>
  <c r="F26" i="36"/>
  <c r="F61" i="36" s="1"/>
  <c r="E26" i="36"/>
  <c r="D26" i="36"/>
  <c r="N26" i="36" s="1"/>
  <c r="O26" i="36" s="1"/>
  <c r="N25" i="36"/>
  <c r="O25" i="36"/>
  <c r="N24" i="36"/>
  <c r="O24" i="36" s="1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I61" i="36" s="1"/>
  <c r="H12" i="36"/>
  <c r="G12" i="36"/>
  <c r="G61" i="36" s="1"/>
  <c r="F12" i="36"/>
  <c r="E12" i="36"/>
  <c r="D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61" i="36" s="1"/>
  <c r="L5" i="36"/>
  <c r="K5" i="36"/>
  <c r="J5" i="36"/>
  <c r="I5" i="36"/>
  <c r="H5" i="36"/>
  <c r="H61" i="36" s="1"/>
  <c r="G5" i="36"/>
  <c r="F5" i="36"/>
  <c r="E5" i="36"/>
  <c r="D5" i="36"/>
  <c r="N64" i="35"/>
  <c r="O64" i="35" s="1"/>
  <c r="N63" i="35"/>
  <c r="O63" i="35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/>
  <c r="N49" i="35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N47" i="35" s="1"/>
  <c r="O47" i="35" s="1"/>
  <c r="D47" i="35"/>
  <c r="N46" i="35"/>
  <c r="O46" i="35" s="1"/>
  <c r="M45" i="35"/>
  <c r="L45" i="35"/>
  <c r="K45" i="35"/>
  <c r="J45" i="35"/>
  <c r="I45" i="35"/>
  <c r="N45" i="35" s="1"/>
  <c r="O45" i="35" s="1"/>
  <c r="H45" i="35"/>
  <c r="G45" i="35"/>
  <c r="F45" i="35"/>
  <c r="E45" i="35"/>
  <c r="D45" i="35"/>
  <c r="N44" i="35"/>
  <c r="O44" i="35" s="1"/>
  <c r="N43" i="35"/>
  <c r="O43" i="35" s="1"/>
  <c r="N42" i="35"/>
  <c r="O42" i="35"/>
  <c r="N41" i="35"/>
  <c r="O41" i="35" s="1"/>
  <c r="N40" i="35"/>
  <c r="O40" i="35" s="1"/>
  <c r="M39" i="35"/>
  <c r="L39" i="35"/>
  <c r="K39" i="35"/>
  <c r="J39" i="35"/>
  <c r="I39" i="35"/>
  <c r="H39" i="35"/>
  <c r="G39" i="35"/>
  <c r="F39" i="35"/>
  <c r="E39" i="35"/>
  <c r="N39" i="35"/>
  <c r="O39" i="35" s="1"/>
  <c r="D39" i="35"/>
  <c r="N38" i="35"/>
  <c r="O38" i="35" s="1"/>
  <c r="N37" i="35"/>
  <c r="O37" i="35" s="1"/>
  <c r="N36" i="35"/>
  <c r="O36" i="35" s="1"/>
  <c r="N35" i="35"/>
  <c r="O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3" i="35"/>
  <c r="O33" i="35" s="1"/>
  <c r="N32" i="35"/>
  <c r="O32" i="35" s="1"/>
  <c r="N31" i="35"/>
  <c r="O31" i="35" s="1"/>
  <c r="N30" i="35"/>
  <c r="O30" i="35" s="1"/>
  <c r="M29" i="35"/>
  <c r="N29" i="35" s="1"/>
  <c r="O29" i="35" s="1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/>
  <c r="N26" i="35"/>
  <c r="O26" i="35"/>
  <c r="M25" i="35"/>
  <c r="L25" i="35"/>
  <c r="K25" i="35"/>
  <c r="J25" i="35"/>
  <c r="I25" i="35"/>
  <c r="H25" i="35"/>
  <c r="G25" i="35"/>
  <c r="N25" i="35" s="1"/>
  <c r="O25" i="35" s="1"/>
  <c r="F25" i="35"/>
  <c r="E25" i="35"/>
  <c r="D25" i="35"/>
  <c r="N24" i="35"/>
  <c r="O24" i="35"/>
  <c r="N23" i="35"/>
  <c r="O23" i="35" s="1"/>
  <c r="N22" i="35"/>
  <c r="O22" i="35"/>
  <c r="N21" i="35"/>
  <c r="O21" i="35" s="1"/>
  <c r="M20" i="35"/>
  <c r="L20" i="35"/>
  <c r="K20" i="35"/>
  <c r="J20" i="35"/>
  <c r="I20" i="35"/>
  <c r="H20" i="35"/>
  <c r="H65" i="35" s="1"/>
  <c r="G20" i="35"/>
  <c r="F20" i="35"/>
  <c r="E20" i="35"/>
  <c r="D20" i="35"/>
  <c r="N20" i="35" s="1"/>
  <c r="O20" i="35" s="1"/>
  <c r="N19" i="35"/>
  <c r="O19" i="35" s="1"/>
  <c r="N18" i="35"/>
  <c r="O18" i="35"/>
  <c r="N17" i="35"/>
  <c r="O17" i="35"/>
  <c r="N16" i="35"/>
  <c r="O16" i="35" s="1"/>
  <c r="N15" i="35"/>
  <c r="O15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65" i="35" s="1"/>
  <c r="L5" i="35"/>
  <c r="K5" i="35"/>
  <c r="J5" i="35"/>
  <c r="J65" i="35" s="1"/>
  <c r="I5" i="35"/>
  <c r="I65" i="35" s="1"/>
  <c r="H5" i="35"/>
  <c r="G5" i="35"/>
  <c r="G65" i="35" s="1"/>
  <c r="F5" i="35"/>
  <c r="N5" i="35" s="1"/>
  <c r="O5" i="35" s="1"/>
  <c r="E5" i="35"/>
  <c r="D5" i="35"/>
  <c r="N63" i="34"/>
  <c r="O63" i="34"/>
  <c r="N62" i="34"/>
  <c r="O62" i="34" s="1"/>
  <c r="N61" i="34"/>
  <c r="O61" i="34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/>
  <c r="N51" i="34"/>
  <c r="O51" i="34" s="1"/>
  <c r="N50" i="34"/>
  <c r="O50" i="34" s="1"/>
  <c r="N49" i="34"/>
  <c r="O49" i="34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N46" i="34" s="1"/>
  <c r="O46" i="34" s="1"/>
  <c r="D46" i="34"/>
  <c r="N45" i="34"/>
  <c r="O45" i="34"/>
  <c r="M44" i="34"/>
  <c r="L44" i="34"/>
  <c r="K44" i="34"/>
  <c r="J44" i="34"/>
  <c r="I44" i="34"/>
  <c r="H44" i="34"/>
  <c r="G44" i="34"/>
  <c r="F44" i="34"/>
  <c r="E44" i="34"/>
  <c r="N44" i="34" s="1"/>
  <c r="O44" i="34" s="1"/>
  <c r="D44" i="34"/>
  <c r="N43" i="34"/>
  <c r="O43" i="34" s="1"/>
  <c r="N42" i="34"/>
  <c r="O42" i="34" s="1"/>
  <c r="N41" i="34"/>
  <c r="O41" i="34"/>
  <c r="N40" i="34"/>
  <c r="O40" i="34" s="1"/>
  <c r="M39" i="34"/>
  <c r="N39" i="34" s="1"/>
  <c r="O39" i="34" s="1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/>
  <c r="N36" i="34"/>
  <c r="O36" i="34" s="1"/>
  <c r="N35" i="34"/>
  <c r="O35" i="34" s="1"/>
  <c r="N34" i="34"/>
  <c r="O34" i="34"/>
  <c r="M33" i="34"/>
  <c r="L33" i="34"/>
  <c r="K33" i="34"/>
  <c r="N33" i="34" s="1"/>
  <c r="O33" i="34" s="1"/>
  <c r="J33" i="34"/>
  <c r="I33" i="34"/>
  <c r="H33" i="34"/>
  <c r="G33" i="34"/>
  <c r="F33" i="34"/>
  <c r="E33" i="34"/>
  <c r="D33" i="34"/>
  <c r="N32" i="34"/>
  <c r="O32" i="34" s="1"/>
  <c r="N31" i="34"/>
  <c r="O31" i="34" s="1"/>
  <c r="N30" i="34"/>
  <c r="O30" i="34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/>
  <c r="N23" i="34"/>
  <c r="O23" i="34" s="1"/>
  <c r="N22" i="34"/>
  <c r="O22" i="34"/>
  <c r="N21" i="34"/>
  <c r="O21" i="34"/>
  <c r="M20" i="34"/>
  <c r="L20" i="34"/>
  <c r="K20" i="34"/>
  <c r="J20" i="34"/>
  <c r="J64" i="34" s="1"/>
  <c r="I20" i="34"/>
  <c r="H20" i="34"/>
  <c r="H64" i="34" s="1"/>
  <c r="G20" i="34"/>
  <c r="F20" i="34"/>
  <c r="E20" i="34"/>
  <c r="D20" i="34"/>
  <c r="N19" i="34"/>
  <c r="O19" i="34" s="1"/>
  <c r="N18" i="34"/>
  <c r="O18" i="34"/>
  <c r="N17" i="34"/>
  <c r="O17" i="34" s="1"/>
  <c r="N16" i="34"/>
  <c r="O16" i="34" s="1"/>
  <c r="N15" i="34"/>
  <c r="O15" i="34"/>
  <c r="N14" i="34"/>
  <c r="O14" i="34" s="1"/>
  <c r="N13" i="34"/>
  <c r="O13" i="34" s="1"/>
  <c r="M12" i="34"/>
  <c r="L12" i="34"/>
  <c r="K12" i="34"/>
  <c r="K64" i="34" s="1"/>
  <c r="J12" i="34"/>
  <c r="I12" i="34"/>
  <c r="I64" i="34" s="1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L64" i="34"/>
  <c r="K5" i="34"/>
  <c r="J5" i="34"/>
  <c r="I5" i="34"/>
  <c r="H5" i="34"/>
  <c r="G5" i="34"/>
  <c r="G64" i="34" s="1"/>
  <c r="F5" i="34"/>
  <c r="F64" i="34" s="1"/>
  <c r="E5" i="34"/>
  <c r="D5" i="34"/>
  <c r="N5" i="34" s="1"/>
  <c r="O5" i="34" s="1"/>
  <c r="E48" i="33"/>
  <c r="F48" i="33"/>
  <c r="F67" i="33" s="1"/>
  <c r="G48" i="33"/>
  <c r="H48" i="33"/>
  <c r="I48" i="33"/>
  <c r="J48" i="33"/>
  <c r="K48" i="33"/>
  <c r="L48" i="33"/>
  <c r="M48" i="33"/>
  <c r="D48" i="33"/>
  <c r="N48" i="33" s="1"/>
  <c r="O48" i="33" s="1"/>
  <c r="N65" i="33"/>
  <c r="O65" i="33"/>
  <c r="N66" i="33"/>
  <c r="O66" i="33" s="1"/>
  <c r="E46" i="33"/>
  <c r="F46" i="33"/>
  <c r="N46" i="33" s="1"/>
  <c r="O46" i="33" s="1"/>
  <c r="G46" i="33"/>
  <c r="H46" i="33"/>
  <c r="I46" i="33"/>
  <c r="J46" i="33"/>
  <c r="K46" i="33"/>
  <c r="L46" i="33"/>
  <c r="L67" i="33" s="1"/>
  <c r="M46" i="33"/>
  <c r="D46" i="33"/>
  <c r="N61" i="33"/>
  <c r="O61" i="33"/>
  <c r="N62" i="33"/>
  <c r="O62" i="33"/>
  <c r="N63" i="33"/>
  <c r="O63" i="33" s="1"/>
  <c r="N64" i="33"/>
  <c r="O64" i="33"/>
  <c r="N54" i="33"/>
  <c r="O54" i="33"/>
  <c r="N55" i="33"/>
  <c r="O55" i="33" s="1"/>
  <c r="N56" i="33"/>
  <c r="O56" i="33"/>
  <c r="N57" i="33"/>
  <c r="O57" i="33"/>
  <c r="N58" i="33"/>
  <c r="O58" i="33" s="1"/>
  <c r="N59" i="33"/>
  <c r="O59" i="33"/>
  <c r="N60" i="33"/>
  <c r="O60" i="33"/>
  <c r="E42" i="33"/>
  <c r="F42" i="33"/>
  <c r="G42" i="33"/>
  <c r="H42" i="33"/>
  <c r="I42" i="33"/>
  <c r="J42" i="33"/>
  <c r="K42" i="33"/>
  <c r="L42" i="33"/>
  <c r="M42" i="33"/>
  <c r="E36" i="33"/>
  <c r="N36" i="33" s="1"/>
  <c r="O36" i="33" s="1"/>
  <c r="F36" i="33"/>
  <c r="G36" i="33"/>
  <c r="H36" i="33"/>
  <c r="I36" i="33"/>
  <c r="J36" i="33"/>
  <c r="K36" i="33"/>
  <c r="L36" i="33"/>
  <c r="M36" i="33"/>
  <c r="E31" i="33"/>
  <c r="F31" i="33"/>
  <c r="G31" i="33"/>
  <c r="H31" i="33"/>
  <c r="I31" i="33"/>
  <c r="J31" i="33"/>
  <c r="K31" i="33"/>
  <c r="L31" i="33"/>
  <c r="M31" i="33"/>
  <c r="E27" i="33"/>
  <c r="F27" i="33"/>
  <c r="G27" i="33"/>
  <c r="H27" i="33"/>
  <c r="I27" i="33"/>
  <c r="J27" i="33"/>
  <c r="K27" i="33"/>
  <c r="L27" i="33"/>
  <c r="M27" i="33"/>
  <c r="E21" i="33"/>
  <c r="F21" i="33"/>
  <c r="G21" i="33"/>
  <c r="G67" i="33" s="1"/>
  <c r="H21" i="33"/>
  <c r="I21" i="33"/>
  <c r="J21" i="33"/>
  <c r="K21" i="33"/>
  <c r="N21" i="33" s="1"/>
  <c r="O21" i="33" s="1"/>
  <c r="L21" i="33"/>
  <c r="M21" i="33"/>
  <c r="E12" i="33"/>
  <c r="F12" i="33"/>
  <c r="G12" i="33"/>
  <c r="H12" i="33"/>
  <c r="I12" i="33"/>
  <c r="J12" i="33"/>
  <c r="K12" i="33"/>
  <c r="L12" i="33"/>
  <c r="N12" i="33" s="1"/>
  <c r="O12" i="33" s="1"/>
  <c r="M12" i="33"/>
  <c r="E5" i="33"/>
  <c r="E67" i="33" s="1"/>
  <c r="F5" i="33"/>
  <c r="G5" i="33"/>
  <c r="H5" i="33"/>
  <c r="H67" i="33" s="1"/>
  <c r="I5" i="33"/>
  <c r="J5" i="33"/>
  <c r="J67" i="33" s="1"/>
  <c r="K5" i="33"/>
  <c r="L5" i="33"/>
  <c r="M5" i="33"/>
  <c r="M67" i="33" s="1"/>
  <c r="D42" i="33"/>
  <c r="D36" i="33"/>
  <c r="D27" i="33"/>
  <c r="D21" i="33"/>
  <c r="D12" i="33"/>
  <c r="D5" i="33"/>
  <c r="N5" i="33" s="1"/>
  <c r="O5" i="33" s="1"/>
  <c r="N51" i="33"/>
  <c r="O51" i="33" s="1"/>
  <c r="N52" i="33"/>
  <c r="O52" i="33" s="1"/>
  <c r="N53" i="33"/>
  <c r="O53" i="33"/>
  <c r="N49" i="33"/>
  <c r="O49" i="33" s="1"/>
  <c r="N50" i="33"/>
  <c r="O50" i="33" s="1"/>
  <c r="N47" i="33"/>
  <c r="O47" i="33"/>
  <c r="N38" i="33"/>
  <c r="O38" i="33" s="1"/>
  <c r="N39" i="33"/>
  <c r="N40" i="33"/>
  <c r="O40" i="33" s="1"/>
  <c r="N41" i="33"/>
  <c r="O41" i="33" s="1"/>
  <c r="N43" i="33"/>
  <c r="N44" i="33"/>
  <c r="O44" i="33" s="1"/>
  <c r="N45" i="33"/>
  <c r="O45" i="33" s="1"/>
  <c r="N37" i="33"/>
  <c r="O37" i="33"/>
  <c r="D31" i="33"/>
  <c r="N31" i="33" s="1"/>
  <c r="O31" i="33" s="1"/>
  <c r="N32" i="33"/>
  <c r="O32" i="33"/>
  <c r="N33" i="33"/>
  <c r="O33" i="33" s="1"/>
  <c r="N34" i="33"/>
  <c r="O34" i="33" s="1"/>
  <c r="N35" i="33"/>
  <c r="O35" i="33"/>
  <c r="N29" i="33"/>
  <c r="O29" i="33" s="1"/>
  <c r="N30" i="33"/>
  <c r="O30" i="33"/>
  <c r="N28" i="33"/>
  <c r="O28" i="33" s="1"/>
  <c r="O43" i="33"/>
  <c r="O39" i="33"/>
  <c r="N14" i="33"/>
  <c r="O14" i="33"/>
  <c r="N15" i="33"/>
  <c r="O15" i="33" s="1"/>
  <c r="N16" i="33"/>
  <c r="O16" i="33"/>
  <c r="N17" i="33"/>
  <c r="O17" i="33"/>
  <c r="N18" i="33"/>
  <c r="O18" i="33"/>
  <c r="N19" i="33"/>
  <c r="O19" i="33"/>
  <c r="N20" i="33"/>
  <c r="O20" i="33"/>
  <c r="N7" i="33"/>
  <c r="O7" i="33" s="1"/>
  <c r="N8" i="33"/>
  <c r="O8" i="33"/>
  <c r="N9" i="33"/>
  <c r="O9" i="33"/>
  <c r="N10" i="33"/>
  <c r="O10" i="33"/>
  <c r="N11" i="33"/>
  <c r="O11" i="33"/>
  <c r="N6" i="33"/>
  <c r="O6" i="33"/>
  <c r="N22" i="33"/>
  <c r="O22" i="33" s="1"/>
  <c r="N23" i="33"/>
  <c r="O23" i="33"/>
  <c r="N24" i="33"/>
  <c r="O24" i="33"/>
  <c r="N25" i="33"/>
  <c r="O25" i="33"/>
  <c r="N26" i="33"/>
  <c r="O26" i="33"/>
  <c r="N13" i="33"/>
  <c r="O13" i="33"/>
  <c r="J67" i="37"/>
  <c r="N5" i="37"/>
  <c r="O5" i="37"/>
  <c r="N25" i="38"/>
  <c r="O25" i="38"/>
  <c r="N45" i="38"/>
  <c r="O45" i="38" s="1"/>
  <c r="N33" i="38"/>
  <c r="O33" i="38" s="1"/>
  <c r="F64" i="40"/>
  <c r="E64" i="40"/>
  <c r="N24" i="40"/>
  <c r="O24" i="40" s="1"/>
  <c r="N12" i="40"/>
  <c r="O12" i="40"/>
  <c r="N21" i="40"/>
  <c r="O21" i="40" s="1"/>
  <c r="I65" i="39"/>
  <c r="J65" i="39"/>
  <c r="F65" i="39"/>
  <c r="N30" i="39"/>
  <c r="O30" i="39" s="1"/>
  <c r="N49" i="39"/>
  <c r="O49" i="39"/>
  <c r="N26" i="39"/>
  <c r="O26" i="39"/>
  <c r="N21" i="39"/>
  <c r="O21" i="39" s="1"/>
  <c r="E65" i="39"/>
  <c r="F67" i="37"/>
  <c r="G64" i="41"/>
  <c r="K64" i="41"/>
  <c r="L64" i="41"/>
  <c r="N40" i="41"/>
  <c r="O40" i="41" s="1"/>
  <c r="I64" i="41"/>
  <c r="F64" i="41"/>
  <c r="N46" i="41"/>
  <c r="O46" i="41" s="1"/>
  <c r="N34" i="41"/>
  <c r="O34" i="41" s="1"/>
  <c r="N29" i="41"/>
  <c r="O29" i="41" s="1"/>
  <c r="N25" i="41"/>
  <c r="O25" i="41"/>
  <c r="E64" i="41"/>
  <c r="N20" i="41"/>
  <c r="O20" i="41"/>
  <c r="N5" i="41"/>
  <c r="O5" i="41" s="1"/>
  <c r="J60" i="42"/>
  <c r="H60" i="42"/>
  <c r="I60" i="42"/>
  <c r="L60" i="42"/>
  <c r="F60" i="42"/>
  <c r="N39" i="42"/>
  <c r="O39" i="42" s="1"/>
  <c r="N44" i="42"/>
  <c r="O44" i="42" s="1"/>
  <c r="N32" i="42"/>
  <c r="O32" i="42" s="1"/>
  <c r="N27" i="42"/>
  <c r="O27" i="42"/>
  <c r="O24" i="42"/>
  <c r="D60" i="42"/>
  <c r="N12" i="42"/>
  <c r="O12" i="42" s="1"/>
  <c r="E60" i="42"/>
  <c r="N5" i="42"/>
  <c r="O5" i="42" s="1"/>
  <c r="F69" i="43"/>
  <c r="M69" i="43"/>
  <c r="I69" i="43"/>
  <c r="N50" i="43"/>
  <c r="O50" i="43"/>
  <c r="N43" i="43"/>
  <c r="O43" i="43" s="1"/>
  <c r="N37" i="43"/>
  <c r="O37" i="43"/>
  <c r="E69" i="43"/>
  <c r="D61" i="36"/>
  <c r="N21" i="43"/>
  <c r="O21" i="43" s="1"/>
  <c r="N29" i="37"/>
  <c r="O29" i="37" s="1"/>
  <c r="N38" i="40"/>
  <c r="O38" i="40" s="1"/>
  <c r="D66" i="38"/>
  <c r="N47" i="39"/>
  <c r="O47" i="39" s="1"/>
  <c r="M64" i="34"/>
  <c r="E65" i="35"/>
  <c r="K65" i="35"/>
  <c r="D67" i="37"/>
  <c r="N67" i="37" s="1"/>
  <c r="O67" i="37" s="1"/>
  <c r="K67" i="37"/>
  <c r="H66" i="38"/>
  <c r="E66" i="38"/>
  <c r="N12" i="38"/>
  <c r="O12" i="38" s="1"/>
  <c r="M66" i="38"/>
  <c r="M65" i="39"/>
  <c r="D67" i="33"/>
  <c r="E61" i="36"/>
  <c r="I67" i="33"/>
  <c r="N27" i="33"/>
  <c r="O27" i="33" s="1"/>
  <c r="N42" i="33"/>
  <c r="O42" i="33" s="1"/>
  <c r="L65" i="35"/>
  <c r="N40" i="36"/>
  <c r="O40" i="36" s="1"/>
  <c r="E67" i="37"/>
  <c r="N12" i="37"/>
  <c r="O12" i="37" s="1"/>
  <c r="N25" i="37"/>
  <c r="O25" i="37" s="1"/>
  <c r="N34" i="37"/>
  <c r="O34" i="37" s="1"/>
  <c r="N5" i="38"/>
  <c r="O5" i="38" s="1"/>
  <c r="F66" i="38"/>
  <c r="J66" i="38"/>
  <c r="N20" i="38"/>
  <c r="O20" i="38"/>
  <c r="K64" i="44"/>
  <c r="I64" i="44"/>
  <c r="M64" i="44"/>
  <c r="N34" i="44"/>
  <c r="O34" i="44"/>
  <c r="J64" i="44"/>
  <c r="G64" i="44"/>
  <c r="H64" i="44"/>
  <c r="N40" i="44"/>
  <c r="O40" i="44"/>
  <c r="F64" i="44"/>
  <c r="N45" i="44"/>
  <c r="O45" i="44"/>
  <c r="N47" i="44"/>
  <c r="O47" i="44"/>
  <c r="N29" i="44"/>
  <c r="O29" i="44" s="1"/>
  <c r="E64" i="44"/>
  <c r="N26" i="44"/>
  <c r="O26" i="44"/>
  <c r="N21" i="44"/>
  <c r="O21" i="44"/>
  <c r="N13" i="44"/>
  <c r="O13" i="44"/>
  <c r="D64" i="44"/>
  <c r="N47" i="45"/>
  <c r="O47" i="45" s="1"/>
  <c r="N49" i="45"/>
  <c r="O49" i="45" s="1"/>
  <c r="N41" i="45"/>
  <c r="O41" i="45" s="1"/>
  <c r="N35" i="45"/>
  <c r="O35" i="45"/>
  <c r="N30" i="45"/>
  <c r="O30" i="45" s="1"/>
  <c r="N26" i="45"/>
  <c r="O26" i="45" s="1"/>
  <c r="N21" i="45"/>
  <c r="O21" i="45" s="1"/>
  <c r="H64" i="45"/>
  <c r="J64" i="45"/>
  <c r="N13" i="45"/>
  <c r="O13" i="45" s="1"/>
  <c r="E64" i="45"/>
  <c r="K64" i="45"/>
  <c r="L64" i="45"/>
  <c r="D64" i="45"/>
  <c r="F64" i="45"/>
  <c r="G64" i="45"/>
  <c r="I64" i="45"/>
  <c r="M64" i="45"/>
  <c r="N5" i="45"/>
  <c r="O5" i="45" s="1"/>
  <c r="N64" i="45"/>
  <c r="O64" i="45" s="1"/>
  <c r="N44" i="46"/>
  <c r="O44" i="46"/>
  <c r="N46" i="46"/>
  <c r="O46" i="46" s="1"/>
  <c r="N33" i="46"/>
  <c r="O33" i="46" s="1"/>
  <c r="N28" i="46"/>
  <c r="O28" i="46" s="1"/>
  <c r="N25" i="46"/>
  <c r="O25" i="46" s="1"/>
  <c r="F62" i="46"/>
  <c r="J62" i="46"/>
  <c r="L62" i="46"/>
  <c r="N21" i="46"/>
  <c r="O21" i="46"/>
  <c r="M62" i="46"/>
  <c r="I62" i="46"/>
  <c r="D62" i="46"/>
  <c r="N13" i="46"/>
  <c r="O13" i="46" s="1"/>
  <c r="G62" i="46"/>
  <c r="K62" i="46"/>
  <c r="N5" i="46"/>
  <c r="O5" i="46" s="1"/>
  <c r="E62" i="46"/>
  <c r="N26" i="47"/>
  <c r="O26" i="47" s="1"/>
  <c r="N46" i="47"/>
  <c r="O46" i="47" s="1"/>
  <c r="N48" i="47"/>
  <c r="O48" i="47" s="1"/>
  <c r="N40" i="47"/>
  <c r="O40" i="47" s="1"/>
  <c r="N34" i="47"/>
  <c r="O34" i="47"/>
  <c r="N29" i="47"/>
  <c r="O29" i="47" s="1"/>
  <c r="E63" i="47"/>
  <c r="D63" i="47"/>
  <c r="G63" i="47"/>
  <c r="I63" i="47"/>
  <c r="L63" i="47"/>
  <c r="M63" i="47"/>
  <c r="F63" i="47"/>
  <c r="N13" i="47"/>
  <c r="O13" i="47"/>
  <c r="J63" i="47"/>
  <c r="K63" i="47"/>
  <c r="N5" i="47"/>
  <c r="O5" i="47" s="1"/>
  <c r="N47" i="48"/>
  <c r="O47" i="48" s="1"/>
  <c r="N49" i="48"/>
  <c r="O49" i="48" s="1"/>
  <c r="N40" i="48"/>
  <c r="O40" i="48" s="1"/>
  <c r="N35" i="48"/>
  <c r="O35" i="48" s="1"/>
  <c r="N30" i="48"/>
  <c r="O30" i="48" s="1"/>
  <c r="E65" i="48"/>
  <c r="H65" i="48"/>
  <c r="N22" i="48"/>
  <c r="O22" i="48" s="1"/>
  <c r="N13" i="48"/>
  <c r="O13" i="48" s="1"/>
  <c r="J65" i="48"/>
  <c r="D65" i="48"/>
  <c r="I65" i="48"/>
  <c r="G65" i="48"/>
  <c r="K65" i="48"/>
  <c r="L65" i="48"/>
  <c r="M65" i="48"/>
  <c r="N5" i="48"/>
  <c r="O5" i="48" s="1"/>
  <c r="O48" i="50"/>
  <c r="P48" i="50" s="1"/>
  <c r="O50" i="50"/>
  <c r="P50" i="50" s="1"/>
  <c r="O41" i="50"/>
  <c r="P41" i="50" s="1"/>
  <c r="O35" i="50"/>
  <c r="P35" i="50"/>
  <c r="O30" i="50"/>
  <c r="P30" i="50" s="1"/>
  <c r="D65" i="50"/>
  <c r="O65" i="50" s="1"/>
  <c r="P65" i="50" s="1"/>
  <c r="O27" i="50"/>
  <c r="P27" i="50" s="1"/>
  <c r="O22" i="50"/>
  <c r="P22" i="50"/>
  <c r="J65" i="50"/>
  <c r="I65" i="50"/>
  <c r="K65" i="50"/>
  <c r="N65" i="50"/>
  <c r="O13" i="50"/>
  <c r="P13" i="50" s="1"/>
  <c r="L65" i="50"/>
  <c r="M65" i="50"/>
  <c r="E65" i="50"/>
  <c r="G65" i="50"/>
  <c r="O5" i="50"/>
  <c r="P5" i="50" s="1"/>
  <c r="F65" i="50"/>
  <c r="O68" i="51" l="1"/>
  <c r="P68" i="51" s="1"/>
  <c r="N62" i="46"/>
  <c r="O62" i="46" s="1"/>
  <c r="N64" i="41"/>
  <c r="O64" i="41" s="1"/>
  <c r="N67" i="33"/>
  <c r="O67" i="33" s="1"/>
  <c r="N5" i="36"/>
  <c r="O5" i="36" s="1"/>
  <c r="H62" i="46"/>
  <c r="G66" i="38"/>
  <c r="N66" i="38" s="1"/>
  <c r="O66" i="38" s="1"/>
  <c r="F65" i="35"/>
  <c r="L61" i="36"/>
  <c r="N21" i="37"/>
  <c r="O21" i="37" s="1"/>
  <c r="G69" i="43"/>
  <c r="N48" i="37"/>
  <c r="O48" i="37" s="1"/>
  <c r="H64" i="40"/>
  <c r="N22" i="47"/>
  <c r="O22" i="47" s="1"/>
  <c r="K67" i="33"/>
  <c r="D64" i="34"/>
  <c r="N64" i="34" s="1"/>
  <c r="O64" i="34" s="1"/>
  <c r="N41" i="37"/>
  <c r="O41" i="37" s="1"/>
  <c r="J69" i="43"/>
  <c r="N69" i="43" s="1"/>
  <c r="O69" i="43" s="1"/>
  <c r="L64" i="44"/>
  <c r="N64" i="44" s="1"/>
  <c r="O64" i="44" s="1"/>
  <c r="N28" i="40"/>
  <c r="O28" i="40" s="1"/>
  <c r="G65" i="39"/>
  <c r="N5" i="40"/>
  <c r="O5" i="40" s="1"/>
  <c r="N32" i="43"/>
  <c r="O32" i="43" s="1"/>
  <c r="D65" i="35"/>
  <c r="N12" i="43"/>
  <c r="O12" i="43" s="1"/>
  <c r="F65" i="48"/>
  <c r="N65" i="48" s="1"/>
  <c r="O65" i="48" s="1"/>
  <c r="N20" i="34"/>
  <c r="O20" i="34" s="1"/>
  <c r="N21" i="42"/>
  <c r="O21" i="42" s="1"/>
  <c r="N47" i="38"/>
  <c r="O47" i="38" s="1"/>
  <c r="D65" i="39"/>
  <c r="K60" i="42"/>
  <c r="G60" i="42"/>
  <c r="N60" i="42" s="1"/>
  <c r="O60" i="42" s="1"/>
  <c r="N12" i="39"/>
  <c r="O12" i="39" s="1"/>
  <c r="E64" i="34"/>
  <c r="N47" i="36"/>
  <c r="O47" i="36" s="1"/>
  <c r="J61" i="36"/>
  <c r="N61" i="36" s="1"/>
  <c r="O61" i="36" s="1"/>
  <c r="D64" i="40"/>
  <c r="N64" i="40" s="1"/>
  <c r="O64" i="40" s="1"/>
  <c r="N12" i="36"/>
  <c r="O12" i="36" s="1"/>
  <c r="K64" i="40"/>
  <c r="N65" i="39" l="1"/>
  <c r="O65" i="39" s="1"/>
  <c r="N65" i="35"/>
  <c r="O65" i="35" s="1"/>
</calcChain>
</file>

<file path=xl/sharedStrings.xml><?xml version="1.0" encoding="utf-8"?>
<sst xmlns="http://schemas.openxmlformats.org/spreadsheetml/2006/main" count="1453" uniqueCount="176">
  <si>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</si>
  <si>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</si>
  <si>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</si>
  <si>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</si>
  <si>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</si>
  <si>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</si>
  <si>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</si>
  <si>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</si>
  <si>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</si>
  <si>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</si>
  <si>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</si>
  <si>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</si>
  <si>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</si>
  <si>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</si>
  <si>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</si>
  <si>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</si>
  <si>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</si>
  <si>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</si>
  <si>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</si>
  <si>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</si>
  <si>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</si>
  <si>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</si>
  <si>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</si>
  <si>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</si>
  <si>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</si>
  <si>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</si>
  <si>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</si>
  <si>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</si>
  <si>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</si>
  <si>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</si>
  <si>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</si>
  <si>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</si>
  <si>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</si>
  <si>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</si>
  <si>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</si>
  <si>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</si>
  <si>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</si>
  <si>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</si>
  <si>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</si>
  <si>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</si>
  <si>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</si>
  <si>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</si>
  <si>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</si>
  <si>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</si>
  <si>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</si>
  <si>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</si>
  <si>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</si>
  <si>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</si>
  <si>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</si>
  <si>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</si>
  <si>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</si>
  <si>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</si>
  <si>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</si>
  <si>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</si>
  <si>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</si>
  <si>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</si>
  <si>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</si>
  <si>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</si>
  <si>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</si>
  <si>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</si>
  <si>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</si>
  <si>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</si>
  <si>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</si>
  <si>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</si>
  <si>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</si>
  <si>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</si>
  <si>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</si>
  <si>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</si>
  <si>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</si>
  <si>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</si>
  <si>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</si>
  <si>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</si>
  <si>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</si>
  <si>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</si>
  <si>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Facilities</t>
  </si>
  <si>
    <t>General Court-Related Operations - Information Systems</t>
  </si>
  <si>
    <t>County Court - Criminal - Clerk of Court Administration</t>
  </si>
  <si>
    <t>Other Uses and Non-Operating</t>
  </si>
  <si>
    <t>County Court - Civil - Court Administration</t>
  </si>
  <si>
    <t>County Court - Traffic - Court Administration</t>
  </si>
  <si>
    <t>County Court - Traffic - Clerk of Court Administration</t>
  </si>
  <si>
    <t>Taylor County Government Expenditures Reported by Account Code and Fund Type</t>
  </si>
  <si>
    <t>Local Fiscal Year Ended September 30, 2010</t>
  </si>
  <si>
    <t>Other Culture / Recreation</t>
  </si>
  <si>
    <t>General Administration - Clerk of Court Administration</t>
  </si>
  <si>
    <t>County Court - Civil - Clerk of Court Administration</t>
  </si>
  <si>
    <t>2010 Countywide Census Population:</t>
  </si>
  <si>
    <t>Local Fiscal Year Ended September 30, 2011</t>
  </si>
  <si>
    <t>Cultural Services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</si>
  <si>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</si>
  <si>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</si>
  <si>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</si>
  <si>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General Court-Related Operations - Other Costs</t>
  </si>
  <si>
    <t>2008 Countywide Population:</t>
  </si>
  <si>
    <t>Local Fiscal Year Ended September 30, 2007</t>
  </si>
  <si>
    <t>Developmental Disabilities Services</t>
  </si>
  <si>
    <t>County Court - Civil - Alternative Dispute Resolution</t>
  </si>
  <si>
    <t>2007 Countywide Population:</t>
  </si>
  <si>
    <t>Local Fiscal Year Ended September 30, 2012</t>
  </si>
  <si>
    <t>Circuit Court - Criminal - Court Administration</t>
  </si>
  <si>
    <t>2012 Countywide Population:</t>
  </si>
  <si>
    <t>Local Fiscal Year Ended September 30, 2013</t>
  </si>
  <si>
    <t>Detention and/or Corrections</t>
  </si>
  <si>
    <t>Circuit Court - Criminal - Other Costs</t>
  </si>
  <si>
    <t>Circuit Court - Civil - Court Administration</t>
  </si>
  <si>
    <t>Circuit Court - Family - Clerk of Court Administration</t>
  </si>
  <si>
    <t>Circuit Court - Probate - Court Administration</t>
  </si>
  <si>
    <t>General Court Operations - Information Systems and Technology</t>
  </si>
  <si>
    <t>2013 Countywide Population:</t>
  </si>
  <si>
    <t>Local Fiscal Year Ended September 30, 2006</t>
  </si>
  <si>
    <t>Circuit Court - Family (Excluding Juvenile) - Court Administration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</si>
  <si>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</si>
  <si>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</si>
  <si>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</si>
  <si>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</si>
  <si>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</si>
  <si>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</si>
  <si>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</si>
  <si>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</si>
  <si>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Other Transportation</t>
  </si>
  <si>
    <t>Veterans Services</t>
  </si>
  <si>
    <t>Hospitals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</si>
  <si>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</si>
  <si>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</si>
  <si>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</si>
  <si>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</si>
  <si>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</si>
  <si>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</si>
  <si>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</si>
  <si>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</si>
  <si>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</si>
  <si>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</si>
  <si>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</si>
  <si>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</si>
  <si>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</si>
  <si>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</si>
  <si>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</si>
  <si>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</si>
  <si>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</si>
  <si>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</si>
  <si>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</si>
  <si>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Court Administration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</si>
  <si>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</si>
  <si>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</si>
  <si>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</si>
  <si>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</si>
  <si>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Employment Opportunity and Development</t>
  </si>
  <si>
    <t>2005 Countywide Population:</t>
  </si>
  <si>
    <t>Local Fiscal Year Ended September 30, 2015</t>
  </si>
  <si>
    <t>Water / Sewer Services</t>
  </si>
  <si>
    <t>General Court Operations - Courthouse Facilities</t>
  </si>
  <si>
    <t>General Court Operations - Public Law Library</t>
  </si>
  <si>
    <t>2015 Countywide Population:</t>
  </si>
  <si>
    <t>Local Fiscal Year Ended September 30, 2016</t>
  </si>
  <si>
    <t>Non-Court Information Systems</t>
  </si>
  <si>
    <t>Circuit Court - Juvenile - Drug Court</t>
  </si>
  <si>
    <t>2016 Countywide Population:</t>
  </si>
  <si>
    <t>Local Fiscal Year Ended September 30, 2017</t>
  </si>
  <si>
    <t>Special Events</t>
  </si>
  <si>
    <t>2017 Countywide Population:</t>
  </si>
  <si>
    <t>Local Fiscal Year Ended September 30, 2018</t>
  </si>
  <si>
    <t>General Court Operations - Other Costs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</si>
  <si>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</si>
  <si>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</si>
  <si>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</si>
  <si>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</si>
  <si>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</si>
  <si>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</si>
  <si>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</si>
  <si>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</si>
  <si>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</si>
  <si>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</si>
  <si>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</si>
  <si>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General Court-Related Operations - Public Law Library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</si>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</sst>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170</v>
      </c>
      <c r="N4" s="34" t="s">
        <v>5</v>
      </c>
      <c r="O4" s="34" t="s">
        <v>171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2324820</v>
      </c>
      <c r="E5" s="26">
        <f>SUM(E6:E12)</f>
        <v>4071819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52559297</v>
      </c>
      <c r="N5" s="26">
        <f>SUM(N6:N12)</f>
        <v>0</v>
      </c>
      <c r="O5" s="27">
        <f>SUM(D5:N5)</f>
        <v>58955936</v>
      </c>
      <c r="P5" s="32">
        <f>(O5/P$70)</f>
        <v>2758.1724444444444</v>
      </c>
      <c r="Q5" s="6"/>
    </row>
    <row r="6" spans="1:134">
      <c r="A6" s="12"/>
      <c r="B6" s="44">
        <v>511</v>
      </c>
      <c r="C6" s="20" t="s">
        <v>20</v>
      </c>
      <c r="D6" s="46">
        <v>317726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317726</v>
      </c>
      <c r="P6" s="47">
        <f>(O6/P$70)</f>
        <v>14.864374269005848</v>
      </c>
      <c r="Q6" s="9"/>
    </row>
    <row r="7" spans="1:134">
      <c r="A7" s="12"/>
      <c r="B7" s="44">
        <v>512</v>
      </c>
      <c r="C7" s="20" t="s">
        <v>21</v>
      </c>
      <c r="D7" s="46">
        <v>322</v>
      </c>
      <c r="E7" s="46">
        <v>397558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397880</v>
      </c>
      <c r="P7" s="47">
        <f>(O7/P$70)</f>
        <v>18.614269005847952</v>
      </c>
      <c r="Q7" s="9"/>
    </row>
    <row r="8" spans="1:134">
      <c r="A8" s="12"/>
      <c r="B8" s="44">
        <v>513</v>
      </c>
      <c r="C8" s="20" t="s">
        <v>22</v>
      </c>
      <c r="D8" s="46">
        <v>1299529</v>
      </c>
      <c r="E8" s="46">
        <v>2890578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52559297</v>
      </c>
      <c r="N8" s="46">
        <v>0</v>
      </c>
      <c r="O8" s="46">
        <f t="shared" si="0"/>
        <v>56749404</v>
      </c>
      <c r="P8" s="47">
        <f>(O8/P$70)</f>
        <v>2654.9428771929825</v>
      </c>
      <c r="Q8" s="9"/>
    </row>
    <row r="9" spans="1:134">
      <c r="A9" s="12"/>
      <c r="B9" s="44">
        <v>514</v>
      </c>
      <c r="C9" s="20" t="s">
        <v>23</v>
      </c>
      <c r="D9" s="46">
        <v>32290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32290</v>
      </c>
      <c r="P9" s="47">
        <f>(O9/P$70)</f>
        <v>1.5106432748538012</v>
      </c>
      <c r="Q9" s="9"/>
    </row>
    <row r="10" spans="1:134">
      <c r="A10" s="12"/>
      <c r="B10" s="44">
        <v>515</v>
      </c>
      <c r="C10" s="20" t="s">
        <v>24</v>
      </c>
      <c r="D10" s="46">
        <v>3965</v>
      </c>
      <c r="E10" s="46">
        <v>62615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66580</v>
      </c>
      <c r="P10" s="47">
        <f>(O10/P$70)</f>
        <v>3.1148538011695908</v>
      </c>
      <c r="Q10" s="9"/>
    </row>
    <row r="11" spans="1:134">
      <c r="A11" s="12"/>
      <c r="B11" s="44">
        <v>516</v>
      </c>
      <c r="C11" s="20" t="s">
        <v>154</v>
      </c>
      <c r="D11" s="46">
        <v>110864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110864</v>
      </c>
      <c r="P11" s="47">
        <f>(O11/P$70)</f>
        <v>5.1866198830409358</v>
      </c>
      <c r="Q11" s="9"/>
    </row>
    <row r="12" spans="1:134">
      <c r="A12" s="12"/>
      <c r="B12" s="44">
        <v>519</v>
      </c>
      <c r="C12" s="20" t="s">
        <v>25</v>
      </c>
      <c r="D12" s="46">
        <v>560124</v>
      </c>
      <c r="E12" s="46">
        <v>721068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1281192</v>
      </c>
      <c r="P12" s="47">
        <f>(O12/P$70)</f>
        <v>59.938807017543859</v>
      </c>
      <c r="Q12" s="9"/>
    </row>
    <row r="13" spans="1:134" ht="15.75">
      <c r="A13" s="28" t="s">
        <v>26</v>
      </c>
      <c r="B13" s="29"/>
      <c r="C13" s="30"/>
      <c r="D13" s="31">
        <f>SUM(D14:D21)</f>
        <v>1243374</v>
      </c>
      <c r="E13" s="31">
        <f>SUM(E14:E21)</f>
        <v>10747291</v>
      </c>
      <c r="F13" s="31">
        <f>SUM(F14:F21)</f>
        <v>0</v>
      </c>
      <c r="G13" s="31">
        <f>SUM(G14:G21)</f>
        <v>0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246594</v>
      </c>
      <c r="N13" s="31">
        <f>SUM(N14:N21)</f>
        <v>0</v>
      </c>
      <c r="O13" s="42">
        <f>SUM(D13:N13)</f>
        <v>12237259</v>
      </c>
      <c r="P13" s="43">
        <f>(O13/P$70)</f>
        <v>572.50334502923977</v>
      </c>
      <c r="Q13" s="10"/>
    </row>
    <row r="14" spans="1:134">
      <c r="A14" s="12"/>
      <c r="B14" s="44">
        <v>521</v>
      </c>
      <c r="C14" s="20" t="s">
        <v>27</v>
      </c>
      <c r="D14" s="46">
        <v>11043</v>
      </c>
      <c r="E14" s="46">
        <v>5205639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246594</v>
      </c>
      <c r="N14" s="46">
        <v>0</v>
      </c>
      <c r="O14" s="46">
        <f>SUM(D14:N14)</f>
        <v>5463276</v>
      </c>
      <c r="P14" s="47">
        <f>(O14/P$70)</f>
        <v>255.5918596491228</v>
      </c>
      <c r="Q14" s="9"/>
    </row>
    <row r="15" spans="1:134">
      <c r="A15" s="12"/>
      <c r="B15" s="44">
        <v>522</v>
      </c>
      <c r="C15" s="20" t="s">
        <v>28</v>
      </c>
      <c r="D15" s="46">
        <v>0</v>
      </c>
      <c r="E15" s="46">
        <v>1573232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1573232</v>
      </c>
      <c r="P15" s="47">
        <f>(O15/P$70)</f>
        <v>73.601497076023392</v>
      </c>
      <c r="Q15" s="9"/>
    </row>
    <row r="16" spans="1:134">
      <c r="A16" s="12"/>
      <c r="B16" s="44">
        <v>523</v>
      </c>
      <c r="C16" s="20" t="s">
        <v>29</v>
      </c>
      <c r="D16" s="46">
        <v>402190</v>
      </c>
      <c r="E16" s="46">
        <v>3052510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3454700</v>
      </c>
      <c r="P16" s="47">
        <f>(O16/P$70)</f>
        <v>161.62339181286549</v>
      </c>
      <c r="Q16" s="9"/>
    </row>
    <row r="17" spans="1:17">
      <c r="A17" s="12"/>
      <c r="B17" s="44">
        <v>524</v>
      </c>
      <c r="C17" s="20" t="s">
        <v>30</v>
      </c>
      <c r="D17" s="46">
        <v>1489</v>
      </c>
      <c r="E17" s="46">
        <v>191345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192834</v>
      </c>
      <c r="P17" s="47">
        <f>(O17/P$70)</f>
        <v>9.0214736842105268</v>
      </c>
      <c r="Q17" s="9"/>
    </row>
    <row r="18" spans="1:17">
      <c r="A18" s="12"/>
      <c r="B18" s="44">
        <v>525</v>
      </c>
      <c r="C18" s="20" t="s">
        <v>31</v>
      </c>
      <c r="D18" s="46">
        <v>637546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637546</v>
      </c>
      <c r="P18" s="47">
        <f>(O18/P$70)</f>
        <v>29.826713450292399</v>
      </c>
      <c r="Q18" s="9"/>
    </row>
    <row r="19" spans="1:17">
      <c r="A19" s="12"/>
      <c r="B19" s="44">
        <v>526</v>
      </c>
      <c r="C19" s="20" t="s">
        <v>32</v>
      </c>
      <c r="D19" s="46">
        <v>52536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52536</v>
      </c>
      <c r="P19" s="47">
        <f>(O19/P$70)</f>
        <v>2.4578245614035086</v>
      </c>
      <c r="Q19" s="9"/>
    </row>
    <row r="20" spans="1:17">
      <c r="A20" s="12"/>
      <c r="B20" s="44">
        <v>527</v>
      </c>
      <c r="C20" s="20" t="s">
        <v>33</v>
      </c>
      <c r="D20" s="46">
        <v>138570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138570</v>
      </c>
      <c r="P20" s="47">
        <f>(O20/P$70)</f>
        <v>6.4828070175438599</v>
      </c>
      <c r="Q20" s="9"/>
    </row>
    <row r="21" spans="1:17">
      <c r="A21" s="12"/>
      <c r="B21" s="44">
        <v>529</v>
      </c>
      <c r="C21" s="20" t="s">
        <v>34</v>
      </c>
      <c r="D21" s="46">
        <v>0</v>
      </c>
      <c r="E21" s="46">
        <v>724565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724565</v>
      </c>
      <c r="P21" s="47">
        <f>(O21/P$70)</f>
        <v>33.897777777777776</v>
      </c>
      <c r="Q21" s="9"/>
    </row>
    <row r="22" spans="1:17" ht="15.75">
      <c r="A22" s="28" t="s">
        <v>35</v>
      </c>
      <c r="B22" s="29"/>
      <c r="C22" s="30"/>
      <c r="D22" s="31">
        <f>SUM(D23:D26)</f>
        <v>255468</v>
      </c>
      <c r="E22" s="31">
        <f>SUM(E23:E26)</f>
        <v>1610707</v>
      </c>
      <c r="F22" s="31">
        <f>SUM(F23:F26)</f>
        <v>0</v>
      </c>
      <c r="G22" s="31">
        <f>SUM(G23:G26)</f>
        <v>0</v>
      </c>
      <c r="H22" s="31">
        <f>SUM(H23:H26)</f>
        <v>0</v>
      </c>
      <c r="I22" s="31">
        <f>SUM(I23:I26)</f>
        <v>0</v>
      </c>
      <c r="J22" s="31">
        <f>SUM(J23:J26)</f>
        <v>0</v>
      </c>
      <c r="K22" s="31">
        <f>SUM(K23:K26)</f>
        <v>0</v>
      </c>
      <c r="L22" s="31">
        <f>SUM(L23:L26)</f>
        <v>0</v>
      </c>
      <c r="M22" s="31">
        <f>SUM(M23:M26)</f>
        <v>0</v>
      </c>
      <c r="N22" s="31">
        <f>SUM(N23:N26)</f>
        <v>0</v>
      </c>
      <c r="O22" s="42">
        <f>SUM(D22:N22)</f>
        <v>1866175</v>
      </c>
      <c r="P22" s="43">
        <f>(O22/P$70)</f>
        <v>87.306432748538015</v>
      </c>
      <c r="Q22" s="10"/>
    </row>
    <row r="23" spans="1:17">
      <c r="A23" s="12"/>
      <c r="B23" s="44">
        <v>534</v>
      </c>
      <c r="C23" s="20" t="s">
        <v>36</v>
      </c>
      <c r="D23" s="46">
        <v>207101</v>
      </c>
      <c r="E23" s="46">
        <v>1560960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8" si="2">SUM(D23:N23)</f>
        <v>1768061</v>
      </c>
      <c r="P23" s="47">
        <f>(O23/P$70)</f>
        <v>82.716304093567246</v>
      </c>
      <c r="Q23" s="9"/>
    </row>
    <row r="24" spans="1:17">
      <c r="A24" s="12"/>
      <c r="B24" s="44">
        <v>537</v>
      </c>
      <c r="C24" s="20" t="s">
        <v>38</v>
      </c>
      <c r="D24" s="46">
        <v>3186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3186</v>
      </c>
      <c r="P24" s="47">
        <f>(O24/P$70)</f>
        <v>0.14905263157894738</v>
      </c>
      <c r="Q24" s="9"/>
    </row>
    <row r="25" spans="1:17">
      <c r="A25" s="12"/>
      <c r="B25" s="44">
        <v>538</v>
      </c>
      <c r="C25" s="20" t="s">
        <v>39</v>
      </c>
      <c r="D25" s="46">
        <v>0</v>
      </c>
      <c r="E25" s="46">
        <v>49747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49747</v>
      </c>
      <c r="P25" s="47">
        <f>(O25/P$70)</f>
        <v>2.3273450292397659</v>
      </c>
      <c r="Q25" s="9"/>
    </row>
    <row r="26" spans="1:17">
      <c r="A26" s="12"/>
      <c r="B26" s="44">
        <v>539</v>
      </c>
      <c r="C26" s="20" t="s">
        <v>40</v>
      </c>
      <c r="D26" s="46">
        <v>45181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45181</v>
      </c>
      <c r="P26" s="47">
        <f>(O26/P$70)</f>
        <v>2.1137309941520468</v>
      </c>
      <c r="Q26" s="9"/>
    </row>
    <row r="27" spans="1:17" ht="15.75">
      <c r="A27" s="28" t="s">
        <v>41</v>
      </c>
      <c r="B27" s="29"/>
      <c r="C27" s="30"/>
      <c r="D27" s="31">
        <f>SUM(D28:D29)</f>
        <v>204</v>
      </c>
      <c r="E27" s="31">
        <f>SUM(E28:E29)</f>
        <v>3177218</v>
      </c>
      <c r="F27" s="31">
        <f>SUM(F28:F29)</f>
        <v>0</v>
      </c>
      <c r="G27" s="31">
        <f>SUM(G28:G29)</f>
        <v>1408858</v>
      </c>
      <c r="H27" s="31">
        <f>SUM(H28:H29)</f>
        <v>0</v>
      </c>
      <c r="I27" s="31">
        <f>SUM(I28:I29)</f>
        <v>298560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4884840</v>
      </c>
      <c r="P27" s="43">
        <f>(O27/P$70)</f>
        <v>228.53052631578947</v>
      </c>
      <c r="Q27" s="10"/>
    </row>
    <row r="28" spans="1:17">
      <c r="A28" s="12"/>
      <c r="B28" s="44">
        <v>541</v>
      </c>
      <c r="C28" s="20" t="s">
        <v>42</v>
      </c>
      <c r="D28" s="46">
        <v>204</v>
      </c>
      <c r="E28" s="46">
        <v>2859232</v>
      </c>
      <c r="F28" s="46">
        <v>0</v>
      </c>
      <c r="G28" s="46">
        <v>1408858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4268294</v>
      </c>
      <c r="P28" s="47">
        <f>(O28/P$70)</f>
        <v>199.68626900584795</v>
      </c>
      <c r="Q28" s="9"/>
    </row>
    <row r="29" spans="1:17">
      <c r="A29" s="12"/>
      <c r="B29" s="44">
        <v>542</v>
      </c>
      <c r="C29" s="20" t="s">
        <v>43</v>
      </c>
      <c r="D29" s="46">
        <v>0</v>
      </c>
      <c r="E29" s="46">
        <v>317986</v>
      </c>
      <c r="F29" s="46">
        <v>0</v>
      </c>
      <c r="G29" s="46">
        <v>0</v>
      </c>
      <c r="H29" s="46">
        <v>0</v>
      </c>
      <c r="I29" s="46">
        <v>298560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616546</v>
      </c>
      <c r="P29" s="47">
        <f>(O29/P$70)</f>
        <v>28.844257309941522</v>
      </c>
      <c r="Q29" s="9"/>
    </row>
    <row r="30" spans="1:17" ht="15.75">
      <c r="A30" s="28" t="s">
        <v>45</v>
      </c>
      <c r="B30" s="29"/>
      <c r="C30" s="30"/>
      <c r="D30" s="31">
        <f>SUM(D31:D35)</f>
        <v>518478</v>
      </c>
      <c r="E30" s="31">
        <f t="shared" ref="E30:N30" si="3">SUM(E31:E35)</f>
        <v>815079</v>
      </c>
      <c r="F30" s="31">
        <f t="shared" si="3"/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>SUM(L31:L35)</f>
        <v>0</v>
      </c>
      <c r="M30" s="31">
        <f t="shared" si="3"/>
        <v>0</v>
      </c>
      <c r="N30" s="31">
        <f t="shared" si="3"/>
        <v>0</v>
      </c>
      <c r="O30" s="31">
        <f t="shared" si="2"/>
        <v>1333557</v>
      </c>
      <c r="P30" s="43">
        <f>(O30/P$70)</f>
        <v>62.388631578947368</v>
      </c>
      <c r="Q30" s="10"/>
    </row>
    <row r="31" spans="1:17">
      <c r="A31" s="13"/>
      <c r="B31" s="45">
        <v>551</v>
      </c>
      <c r="C31" s="21" t="s">
        <v>146</v>
      </c>
      <c r="D31" s="46">
        <v>6238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6238</v>
      </c>
      <c r="P31" s="47">
        <f>(O31/P$70)</f>
        <v>0.2918362573099415</v>
      </c>
      <c r="Q31" s="9"/>
    </row>
    <row r="32" spans="1:17">
      <c r="A32" s="13"/>
      <c r="B32" s="45">
        <v>552</v>
      </c>
      <c r="C32" s="21" t="s">
        <v>46</v>
      </c>
      <c r="D32" s="46">
        <v>100000</v>
      </c>
      <c r="E32" s="46">
        <v>451434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551434</v>
      </c>
      <c r="P32" s="47">
        <f>(O32/P$70)</f>
        <v>25.79808187134503</v>
      </c>
      <c r="Q32" s="9"/>
    </row>
    <row r="33" spans="1:17">
      <c r="A33" s="13"/>
      <c r="B33" s="45">
        <v>553</v>
      </c>
      <c r="C33" s="21" t="s">
        <v>47</v>
      </c>
      <c r="D33" s="46">
        <v>22445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22445</v>
      </c>
      <c r="P33" s="47">
        <f>(O33/P$70)</f>
        <v>1.0500584795321637</v>
      </c>
      <c r="Q33" s="9"/>
    </row>
    <row r="34" spans="1:17">
      <c r="A34" s="13"/>
      <c r="B34" s="45">
        <v>554</v>
      </c>
      <c r="C34" s="21" t="s">
        <v>48</v>
      </c>
      <c r="D34" s="46">
        <v>0</v>
      </c>
      <c r="E34" s="46">
        <v>350239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350239</v>
      </c>
      <c r="P34" s="47">
        <f>(O34/P$70)</f>
        <v>16.38545029239766</v>
      </c>
      <c r="Q34" s="9"/>
    </row>
    <row r="35" spans="1:17">
      <c r="A35" s="13"/>
      <c r="B35" s="45">
        <v>559</v>
      </c>
      <c r="C35" s="21" t="s">
        <v>49</v>
      </c>
      <c r="D35" s="46">
        <v>389795</v>
      </c>
      <c r="E35" s="46">
        <v>13406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403201</v>
      </c>
      <c r="P35" s="47">
        <f>(O35/P$70)</f>
        <v>18.863204678362575</v>
      </c>
      <c r="Q35" s="9"/>
    </row>
    <row r="36" spans="1:17" ht="15.75">
      <c r="A36" s="28" t="s">
        <v>50</v>
      </c>
      <c r="B36" s="29"/>
      <c r="C36" s="30"/>
      <c r="D36" s="31">
        <f>SUM(D37:D41)</f>
        <v>662400</v>
      </c>
      <c r="E36" s="31">
        <f>SUM(E37:E41)</f>
        <v>558986</v>
      </c>
      <c r="F36" s="31">
        <f>SUM(F37:F41)</f>
        <v>0</v>
      </c>
      <c r="G36" s="31">
        <f>SUM(G37:G41)</f>
        <v>0</v>
      </c>
      <c r="H36" s="31">
        <f>SUM(H37:H41)</f>
        <v>0</v>
      </c>
      <c r="I36" s="31">
        <f>SUM(I37:I41)</f>
        <v>0</v>
      </c>
      <c r="J36" s="31">
        <f>SUM(J37:J41)</f>
        <v>0</v>
      </c>
      <c r="K36" s="31">
        <f>SUM(K37:K41)</f>
        <v>0</v>
      </c>
      <c r="L36" s="31">
        <f>SUM(L37:L41)</f>
        <v>0</v>
      </c>
      <c r="M36" s="31">
        <f>SUM(M37:M41)</f>
        <v>0</v>
      </c>
      <c r="N36" s="31">
        <f>SUM(N37:N41)</f>
        <v>0</v>
      </c>
      <c r="O36" s="31">
        <f t="shared" si="2"/>
        <v>1221386</v>
      </c>
      <c r="P36" s="43">
        <f>(O36/P$70)</f>
        <v>57.140865497076021</v>
      </c>
      <c r="Q36" s="10"/>
    </row>
    <row r="37" spans="1:17">
      <c r="A37" s="12"/>
      <c r="B37" s="44">
        <v>561</v>
      </c>
      <c r="C37" s="20" t="s">
        <v>51</v>
      </c>
      <c r="D37" s="46">
        <v>0</v>
      </c>
      <c r="E37" s="46">
        <v>352843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352843</v>
      </c>
      <c r="P37" s="47">
        <f>(O37/P$70)</f>
        <v>16.507274853801171</v>
      </c>
      <c r="Q37" s="9"/>
    </row>
    <row r="38" spans="1:17">
      <c r="A38" s="12"/>
      <c r="B38" s="44">
        <v>562</v>
      </c>
      <c r="C38" s="20" t="s">
        <v>52</v>
      </c>
      <c r="D38" s="46">
        <v>122975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122975</v>
      </c>
      <c r="P38" s="47">
        <f>(O38/P$70)</f>
        <v>5.7532163742690061</v>
      </c>
      <c r="Q38" s="9"/>
    </row>
    <row r="39" spans="1:17">
      <c r="A39" s="12"/>
      <c r="B39" s="44">
        <v>563</v>
      </c>
      <c r="C39" s="20" t="s">
        <v>53</v>
      </c>
      <c r="D39" s="46">
        <v>52900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52900</v>
      </c>
      <c r="P39" s="47">
        <f>(O39/P$70)</f>
        <v>2.4748538011695906</v>
      </c>
      <c r="Q39" s="9"/>
    </row>
    <row r="40" spans="1:17">
      <c r="A40" s="12"/>
      <c r="B40" s="44">
        <v>564</v>
      </c>
      <c r="C40" s="20" t="s">
        <v>54</v>
      </c>
      <c r="D40" s="46">
        <v>411976</v>
      </c>
      <c r="E40" s="46">
        <v>19567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431543</v>
      </c>
      <c r="P40" s="47">
        <f>(O40/P$70)</f>
        <v>20.189146198830411</v>
      </c>
      <c r="Q40" s="9"/>
    </row>
    <row r="41" spans="1:17">
      <c r="A41" s="12"/>
      <c r="B41" s="44">
        <v>569</v>
      </c>
      <c r="C41" s="20" t="s">
        <v>55</v>
      </c>
      <c r="D41" s="46">
        <v>74549</v>
      </c>
      <c r="E41" s="46">
        <v>186576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261125</v>
      </c>
      <c r="P41" s="47">
        <f>(O41/P$70)</f>
        <v>12.216374269005849</v>
      </c>
      <c r="Q41" s="9"/>
    </row>
    <row r="42" spans="1:17" ht="15.75">
      <c r="A42" s="28" t="s">
        <v>56</v>
      </c>
      <c r="B42" s="29"/>
      <c r="C42" s="30"/>
      <c r="D42" s="31">
        <f>SUM(D43:D48)</f>
        <v>1038452</v>
      </c>
      <c r="E42" s="31">
        <f>SUM(E43:E48)</f>
        <v>7134</v>
      </c>
      <c r="F42" s="31">
        <f>SUM(F43:F48)</f>
        <v>0</v>
      </c>
      <c r="G42" s="31">
        <f>SUM(G43:G48)</f>
        <v>0</v>
      </c>
      <c r="H42" s="31">
        <f>SUM(H43:H48)</f>
        <v>0</v>
      </c>
      <c r="I42" s="31">
        <f>SUM(I43:I48)</f>
        <v>0</v>
      </c>
      <c r="J42" s="31">
        <f>SUM(J43:J48)</f>
        <v>0</v>
      </c>
      <c r="K42" s="31">
        <f>SUM(K43:K48)</f>
        <v>0</v>
      </c>
      <c r="L42" s="31">
        <f>SUM(L43:L48)</f>
        <v>0</v>
      </c>
      <c r="M42" s="31">
        <f>SUM(M43:M48)</f>
        <v>0</v>
      </c>
      <c r="N42" s="31">
        <f>SUM(N43:N48)</f>
        <v>0</v>
      </c>
      <c r="O42" s="31">
        <f>SUM(D42:N42)</f>
        <v>1045586</v>
      </c>
      <c r="P42" s="43">
        <f>(O42/P$70)</f>
        <v>48.916304093567248</v>
      </c>
      <c r="Q42" s="9"/>
    </row>
    <row r="43" spans="1:17">
      <c r="A43" s="12"/>
      <c r="B43" s="44">
        <v>571</v>
      </c>
      <c r="C43" s="20" t="s">
        <v>57</v>
      </c>
      <c r="D43" s="46">
        <v>317777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317777</v>
      </c>
      <c r="P43" s="47">
        <f>(O43/P$70)</f>
        <v>14.866760233918129</v>
      </c>
      <c r="Q43" s="9"/>
    </row>
    <row r="44" spans="1:17">
      <c r="A44" s="12"/>
      <c r="B44" s="44">
        <v>572</v>
      </c>
      <c r="C44" s="20" t="s">
        <v>58</v>
      </c>
      <c r="D44" s="46">
        <v>473953</v>
      </c>
      <c r="E44" s="46">
        <v>6991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480944</v>
      </c>
      <c r="P44" s="47">
        <f>(O44/P$70)</f>
        <v>22.500304093567252</v>
      </c>
      <c r="Q44" s="9"/>
    </row>
    <row r="45" spans="1:17">
      <c r="A45" s="12"/>
      <c r="B45" s="44">
        <v>573</v>
      </c>
      <c r="C45" s="20" t="s">
        <v>88</v>
      </c>
      <c r="D45" s="46">
        <v>7215</v>
      </c>
      <c r="E45" s="46">
        <v>143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7358</v>
      </c>
      <c r="P45" s="47">
        <f>(O45/P$70)</f>
        <v>0.34423391812865495</v>
      </c>
      <c r="Q45" s="9"/>
    </row>
    <row r="46" spans="1:17">
      <c r="A46" s="12"/>
      <c r="B46" s="44">
        <v>574</v>
      </c>
      <c r="C46" s="20" t="s">
        <v>158</v>
      </c>
      <c r="D46" s="46">
        <v>455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455</v>
      </c>
      <c r="P46" s="47">
        <f>(O46/P$70)</f>
        <v>2.128654970760234E-2</v>
      </c>
      <c r="Q46" s="9"/>
    </row>
    <row r="47" spans="1:17">
      <c r="A47" s="12"/>
      <c r="B47" s="44">
        <v>575</v>
      </c>
      <c r="C47" s="20" t="s">
        <v>59</v>
      </c>
      <c r="D47" s="46">
        <v>238975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238975</v>
      </c>
      <c r="P47" s="47">
        <f>(O47/P$70)</f>
        <v>11.180116959064328</v>
      </c>
      <c r="Q47" s="9"/>
    </row>
    <row r="48" spans="1:17">
      <c r="A48" s="12"/>
      <c r="B48" s="44">
        <v>579</v>
      </c>
      <c r="C48" s="20" t="s">
        <v>83</v>
      </c>
      <c r="D48" s="46">
        <v>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77</v>
      </c>
      <c r="P48" s="47">
        <f>(O48/P$70)</f>
        <v>3.6023391812865495E-3</v>
      </c>
      <c r="Q48" s="9"/>
    </row>
    <row r="49" spans="1:17" ht="15.75">
      <c r="A49" s="28" t="s">
        <v>77</v>
      </c>
      <c r="B49" s="29"/>
      <c r="C49" s="30"/>
      <c r="D49" s="31">
        <f>SUM(D50:D50)</f>
        <v>10465288</v>
      </c>
      <c r="E49" s="31">
        <f>SUM(E50:E50)</f>
        <v>3360302</v>
      </c>
      <c r="F49" s="31">
        <f>SUM(F50:F50)</f>
        <v>0</v>
      </c>
      <c r="G49" s="31">
        <f>SUM(G50:G50)</f>
        <v>516250</v>
      </c>
      <c r="H49" s="31">
        <f>SUM(H50:H50)</f>
        <v>0</v>
      </c>
      <c r="I49" s="31">
        <f>SUM(I50:I50)</f>
        <v>0</v>
      </c>
      <c r="J49" s="31">
        <f>SUM(J50:J50)</f>
        <v>0</v>
      </c>
      <c r="K49" s="31">
        <f>SUM(K50:K50)</f>
        <v>0</v>
      </c>
      <c r="L49" s="31">
        <f>SUM(L50:L50)</f>
        <v>0</v>
      </c>
      <c r="M49" s="31">
        <f>SUM(M50:M50)</f>
        <v>0</v>
      </c>
      <c r="N49" s="31">
        <f>SUM(N50:N50)</f>
        <v>0</v>
      </c>
      <c r="O49" s="31">
        <f>SUM(D49:N49)</f>
        <v>14341840</v>
      </c>
      <c r="P49" s="43">
        <f>(O49/P$70)</f>
        <v>670.96327485380118</v>
      </c>
      <c r="Q49" s="9"/>
    </row>
    <row r="50" spans="1:17">
      <c r="A50" s="12"/>
      <c r="B50" s="44">
        <v>581</v>
      </c>
      <c r="C50" s="20" t="s">
        <v>172</v>
      </c>
      <c r="D50" s="46">
        <v>10465288</v>
      </c>
      <c r="E50" s="46">
        <v>3360302</v>
      </c>
      <c r="F50" s="46">
        <v>0</v>
      </c>
      <c r="G50" s="46">
        <v>516250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14341840</v>
      </c>
      <c r="P50" s="47">
        <f>(O50/P$70)</f>
        <v>670.96327485380118</v>
      </c>
      <c r="Q50" s="9"/>
    </row>
    <row r="51" spans="1:17" ht="15.75">
      <c r="A51" s="28" t="s">
        <v>61</v>
      </c>
      <c r="B51" s="29"/>
      <c r="C51" s="30"/>
      <c r="D51" s="31">
        <f>SUM(D52:D67)</f>
        <v>197605</v>
      </c>
      <c r="E51" s="31">
        <f>SUM(E52:E67)</f>
        <v>772400</v>
      </c>
      <c r="F51" s="31">
        <f>SUM(F52:F67)</f>
        <v>0</v>
      </c>
      <c r="G51" s="31">
        <f>SUM(G52:G67)</f>
        <v>0</v>
      </c>
      <c r="H51" s="31">
        <f>SUM(H52:H67)</f>
        <v>0</v>
      </c>
      <c r="I51" s="31">
        <f>SUM(I52:I67)</f>
        <v>0</v>
      </c>
      <c r="J51" s="31">
        <f>SUM(J52:J67)</f>
        <v>0</v>
      </c>
      <c r="K51" s="31">
        <f>SUM(K52:K67)</f>
        <v>0</v>
      </c>
      <c r="L51" s="31">
        <f>SUM(L52:L67)</f>
        <v>0</v>
      </c>
      <c r="M51" s="31">
        <f>SUM(M52:M67)</f>
        <v>428827</v>
      </c>
      <c r="N51" s="31">
        <f>SUM(N52:N67)</f>
        <v>0</v>
      </c>
      <c r="O51" s="31">
        <f>SUM(D51:N51)</f>
        <v>1398832</v>
      </c>
      <c r="P51" s="43">
        <f>(O51/P$70)</f>
        <v>65.44243274853801</v>
      </c>
      <c r="Q51" s="9"/>
    </row>
    <row r="52" spans="1:17">
      <c r="A52" s="12"/>
      <c r="B52" s="44">
        <v>601</v>
      </c>
      <c r="C52" s="20" t="s">
        <v>62</v>
      </c>
      <c r="D52" s="46">
        <v>65986</v>
      </c>
      <c r="E52" s="46">
        <v>62024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428827</v>
      </c>
      <c r="N52" s="46">
        <v>0</v>
      </c>
      <c r="O52" s="46">
        <f t="shared" ref="O52:O56" si="4">SUM(D52:N52)</f>
        <v>556837</v>
      </c>
      <c r="P52" s="47">
        <f>(O52/P$70)</f>
        <v>26.050853801169591</v>
      </c>
      <c r="Q52" s="9"/>
    </row>
    <row r="53" spans="1:17">
      <c r="A53" s="12"/>
      <c r="B53" s="44">
        <v>602</v>
      </c>
      <c r="C53" s="20" t="s">
        <v>63</v>
      </c>
      <c r="D53" s="46">
        <v>75095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75095</v>
      </c>
      <c r="P53" s="47">
        <f>(O53/P$70)</f>
        <v>3.5132163742690059</v>
      </c>
      <c r="Q53" s="9"/>
    </row>
    <row r="54" spans="1:17">
      <c r="A54" s="12"/>
      <c r="B54" s="44">
        <v>603</v>
      </c>
      <c r="C54" s="20" t="s">
        <v>64</v>
      </c>
      <c r="D54" s="46">
        <v>22576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22576</v>
      </c>
      <c r="P54" s="47">
        <f>(O54/P$70)</f>
        <v>1.0561871345029239</v>
      </c>
      <c r="Q54" s="9"/>
    </row>
    <row r="55" spans="1:17">
      <c r="A55" s="12"/>
      <c r="B55" s="44">
        <v>604</v>
      </c>
      <c r="C55" s="20" t="s">
        <v>84</v>
      </c>
      <c r="D55" s="46">
        <v>0</v>
      </c>
      <c r="E55" s="46">
        <v>129756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129756</v>
      </c>
      <c r="P55" s="47">
        <f>(O55/P$70)</f>
        <v>6.0704561403508768</v>
      </c>
      <c r="Q55" s="9"/>
    </row>
    <row r="56" spans="1:17">
      <c r="A56" s="12"/>
      <c r="B56" s="44">
        <v>608</v>
      </c>
      <c r="C56" s="20" t="s">
        <v>66</v>
      </c>
      <c r="D56" s="46">
        <v>0</v>
      </c>
      <c r="E56" s="46">
        <v>11455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11455</v>
      </c>
      <c r="P56" s="47">
        <f>(O56/P$70)</f>
        <v>0.535906432748538</v>
      </c>
      <c r="Q56" s="9"/>
    </row>
    <row r="57" spans="1:17">
      <c r="A57" s="12"/>
      <c r="B57" s="44">
        <v>614</v>
      </c>
      <c r="C57" s="20" t="s">
        <v>67</v>
      </c>
      <c r="D57" s="46">
        <v>0</v>
      </c>
      <c r="E57" s="46">
        <v>200307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5" si="5">SUM(D57:N57)</f>
        <v>200307</v>
      </c>
      <c r="P57" s="47">
        <f>(O57/P$70)</f>
        <v>9.3710877192982451</v>
      </c>
      <c r="Q57" s="9"/>
    </row>
    <row r="58" spans="1:17">
      <c r="A58" s="12"/>
      <c r="B58" s="44">
        <v>631</v>
      </c>
      <c r="C58" s="20" t="s">
        <v>104</v>
      </c>
      <c r="D58" s="46">
        <v>7863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7863</v>
      </c>
      <c r="P58" s="47">
        <f>(O58/P$70)</f>
        <v>0.367859649122807</v>
      </c>
      <c r="Q58" s="9"/>
    </row>
    <row r="59" spans="1:17">
      <c r="A59" s="12"/>
      <c r="B59" s="44">
        <v>634</v>
      </c>
      <c r="C59" s="20" t="s">
        <v>68</v>
      </c>
      <c r="D59" s="46">
        <v>0</v>
      </c>
      <c r="E59" s="46">
        <v>65627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65627</v>
      </c>
      <c r="P59" s="47">
        <f>(O59/P$70)</f>
        <v>3.0702690058479534</v>
      </c>
      <c r="Q59" s="9"/>
    </row>
    <row r="60" spans="1:17">
      <c r="A60" s="12"/>
      <c r="B60" s="44">
        <v>654</v>
      </c>
      <c r="C60" s="20" t="s">
        <v>105</v>
      </c>
      <c r="D60" s="46">
        <v>0</v>
      </c>
      <c r="E60" s="46">
        <v>19589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19589</v>
      </c>
      <c r="P60" s="47">
        <f>(O60/P$70)</f>
        <v>0.91644444444444439</v>
      </c>
      <c r="Q60" s="9"/>
    </row>
    <row r="61" spans="1:17">
      <c r="A61" s="12"/>
      <c r="B61" s="44">
        <v>674</v>
      </c>
      <c r="C61" s="20" t="s">
        <v>71</v>
      </c>
      <c r="D61" s="46">
        <v>0</v>
      </c>
      <c r="E61" s="46">
        <v>18735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18735</v>
      </c>
      <c r="P61" s="47">
        <f>(O61/P$70)</f>
        <v>0.87649122807017543</v>
      </c>
      <c r="Q61" s="9"/>
    </row>
    <row r="62" spans="1:17">
      <c r="A62" s="12"/>
      <c r="B62" s="44">
        <v>685</v>
      </c>
      <c r="C62" s="20" t="s">
        <v>72</v>
      </c>
      <c r="D62" s="46">
        <v>15991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15991</v>
      </c>
      <c r="P62" s="47">
        <f>(O62/P$70)</f>
        <v>0.74811695906432751</v>
      </c>
      <c r="Q62" s="9"/>
    </row>
    <row r="63" spans="1:17">
      <c r="A63" s="12"/>
      <c r="B63" s="44">
        <v>694</v>
      </c>
      <c r="C63" s="20" t="s">
        <v>73</v>
      </c>
      <c r="D63" s="46">
        <v>0</v>
      </c>
      <c r="E63" s="46">
        <v>9555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9555</v>
      </c>
      <c r="P63" s="47">
        <f>(O63/P$70)</f>
        <v>0.44701754385964915</v>
      </c>
      <c r="Q63" s="9"/>
    </row>
    <row r="64" spans="1:17">
      <c r="A64" s="12"/>
      <c r="B64" s="44">
        <v>713</v>
      </c>
      <c r="C64" s="20" t="s">
        <v>75</v>
      </c>
      <c r="D64" s="46">
        <v>0</v>
      </c>
      <c r="E64" s="46">
        <v>127686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127686</v>
      </c>
      <c r="P64" s="47">
        <f>(O64/P$70)</f>
        <v>5.9736140350877189</v>
      </c>
      <c r="Q64" s="9"/>
    </row>
    <row r="65" spans="1:120">
      <c r="A65" s="12"/>
      <c r="B65" s="44">
        <v>714</v>
      </c>
      <c r="C65" s="20" t="s">
        <v>173</v>
      </c>
      <c r="D65" s="46">
        <v>10094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10094</v>
      </c>
      <c r="P65" s="47">
        <f>(O65/P$70)</f>
        <v>0.47223391812865495</v>
      </c>
      <c r="Q65" s="9"/>
    </row>
    <row r="66" spans="1:120">
      <c r="A66" s="12"/>
      <c r="B66" s="44">
        <v>744</v>
      </c>
      <c r="C66" s="20" t="s">
        <v>85</v>
      </c>
      <c r="D66" s="46">
        <v>0</v>
      </c>
      <c r="E66" s="46">
        <v>53627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67" si="6">SUM(D66:N66)</f>
        <v>53627</v>
      </c>
      <c r="P66" s="47">
        <f>(O66/P$70)</f>
        <v>2.5088654970760236</v>
      </c>
      <c r="Q66" s="9"/>
    </row>
    <row r="67" spans="1:120" ht="15.75" thickBot="1">
      <c r="A67" s="12"/>
      <c r="B67" s="44">
        <v>764</v>
      </c>
      <c r="C67" s="20" t="s">
        <v>80</v>
      </c>
      <c r="D67" s="46">
        <v>0</v>
      </c>
      <c r="E67" s="46">
        <v>74039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74039</v>
      </c>
      <c r="P67" s="47">
        <f>(O67/P$70)</f>
        <v>3.4638128654970761</v>
      </c>
      <c r="Q67" s="9"/>
    </row>
    <row r="68" spans="1:120" ht="16.5" thickBot="1">
      <c r="A68" s="14" t="s">
        <v>10</v>
      </c>
      <c r="B68" s="23"/>
      <c r="C68" s="22"/>
      <c r="D68" s="15">
        <f>SUM(D5,D13,D22,D27,D30,D36,D42,D49,D51)</f>
        <v>16706089</v>
      </c>
      <c r="E68" s="15">
        <f>SUM(E5,E13,E22,E27,E30,E36,E42,E49,E51)</f>
        <v>25120936</v>
      </c>
      <c r="F68" s="15">
        <f>SUM(F5,F13,F22,F27,F30,F36,F42,F49,F51)</f>
        <v>0</v>
      </c>
      <c r="G68" s="15">
        <f>SUM(G5,G13,G22,G27,G30,G36,G42,G49,G51)</f>
        <v>1925108</v>
      </c>
      <c r="H68" s="15">
        <f>SUM(H5,H13,H22,H27,H30,H36,H42,H49,H51)</f>
        <v>0</v>
      </c>
      <c r="I68" s="15">
        <f>SUM(I5,I13,I22,I27,I30,I36,I42,I49,I51)</f>
        <v>298560</v>
      </c>
      <c r="J68" s="15">
        <f>SUM(J5,J13,J22,J27,J30,J36,J42,J49,J51)</f>
        <v>0</v>
      </c>
      <c r="K68" s="15">
        <f>SUM(K5,K13,K22,K27,K30,K36,K42,K49,K51)</f>
        <v>0</v>
      </c>
      <c r="L68" s="15">
        <f>SUM(L5,L13,L22,L27,L30,L36,L42,L49,L51)</f>
        <v>0</v>
      </c>
      <c r="M68" s="15">
        <f>SUM(M5,M13,M22,M27,M30,M36,M42,M49,M51)</f>
        <v>53234718</v>
      </c>
      <c r="N68" s="15">
        <f>SUM(N5,N13,N22,N27,N30,N36,N42,N49,N51)</f>
        <v>0</v>
      </c>
      <c r="O68" s="15">
        <f>SUM(D68:N68)</f>
        <v>97285411</v>
      </c>
      <c r="P68" s="37">
        <f>(O68/P$70)</f>
        <v>4551.3642573099414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20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8" t="s">
        <v>175</v>
      </c>
      <c r="N70" s="48"/>
      <c r="O70" s="48"/>
      <c r="P70" s="41">
        <v>21375</v>
      </c>
    </row>
    <row r="71" spans="1:120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20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1626934</v>
      </c>
      <c r="E5" s="26">
        <f t="shared" si="0"/>
        <v>2693195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4320129</v>
      </c>
      <c r="O5" s="32">
        <f t="shared" ref="O5:O36" si="2">(N5/O$67)</f>
        <v>187.68481188634982</v>
      </c>
      <c r="P5" s="6"/>
    </row>
    <row r="6" spans="1:133">
      <c r="A6" s="12"/>
      <c r="B6" s="44">
        <v>511</v>
      </c>
      <c r="C6" s="20" t="s">
        <v>20</v>
      </c>
      <c r="D6" s="46">
        <v>240046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240046</v>
      </c>
      <c r="O6" s="47">
        <f t="shared" si="2"/>
        <v>10.428621079155443</v>
      </c>
      <c r="P6" s="9"/>
    </row>
    <row r="7" spans="1:133">
      <c r="A7" s="12"/>
      <c r="B7" s="44">
        <v>512</v>
      </c>
      <c r="C7" s="20" t="s">
        <v>21</v>
      </c>
      <c r="D7" s="46">
        <v>189272</v>
      </c>
      <c r="E7" s="46">
        <v>307140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496412</v>
      </c>
      <c r="O7" s="47">
        <f t="shared" si="2"/>
        <v>21.566252498045007</v>
      </c>
      <c r="P7" s="9"/>
    </row>
    <row r="8" spans="1:133">
      <c r="A8" s="12"/>
      <c r="B8" s="44">
        <v>513</v>
      </c>
      <c r="C8" s="20" t="s">
        <v>22</v>
      </c>
      <c r="D8" s="46">
        <v>859929</v>
      </c>
      <c r="E8" s="46">
        <v>1989408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2849337</v>
      </c>
      <c r="O8" s="47">
        <f t="shared" si="2"/>
        <v>123.78734034234078</v>
      </c>
      <c r="P8" s="9"/>
    </row>
    <row r="9" spans="1:133">
      <c r="A9" s="12"/>
      <c r="B9" s="44">
        <v>514</v>
      </c>
      <c r="C9" s="20" t="s">
        <v>23</v>
      </c>
      <c r="D9" s="46">
        <v>19765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19765</v>
      </c>
      <c r="O9" s="47">
        <f t="shared" si="2"/>
        <v>0.8586758189243201</v>
      </c>
      <c r="P9" s="9"/>
    </row>
    <row r="10" spans="1:133">
      <c r="A10" s="12"/>
      <c r="B10" s="44">
        <v>515</v>
      </c>
      <c r="C10" s="20" t="s">
        <v>24</v>
      </c>
      <c r="D10" s="46">
        <v>3749</v>
      </c>
      <c r="E10" s="46">
        <v>46356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50105</v>
      </c>
      <c r="O10" s="47">
        <f t="shared" si="2"/>
        <v>2.1767746980623861</v>
      </c>
      <c r="P10" s="9"/>
    </row>
    <row r="11" spans="1:133">
      <c r="A11" s="12"/>
      <c r="B11" s="44">
        <v>519</v>
      </c>
      <c r="C11" s="20" t="s">
        <v>25</v>
      </c>
      <c r="D11" s="46">
        <v>314173</v>
      </c>
      <c r="E11" s="46">
        <v>350291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664464</v>
      </c>
      <c r="O11" s="47">
        <f t="shared" si="2"/>
        <v>28.867147449821879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1362001</v>
      </c>
      <c r="E12" s="31">
        <f t="shared" si="3"/>
        <v>6415968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7777969</v>
      </c>
      <c r="O12" s="43">
        <f t="shared" si="2"/>
        <v>337.90811538795725</v>
      </c>
      <c r="P12" s="10"/>
    </row>
    <row r="13" spans="1:133">
      <c r="A13" s="12"/>
      <c r="B13" s="44">
        <v>521</v>
      </c>
      <c r="C13" s="20" t="s">
        <v>27</v>
      </c>
      <c r="D13" s="46">
        <v>340066</v>
      </c>
      <c r="E13" s="46">
        <v>3323480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3663546</v>
      </c>
      <c r="O13" s="47">
        <f t="shared" si="2"/>
        <v>159.16004865757233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783605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783605</v>
      </c>
      <c r="O14" s="47">
        <f t="shared" si="2"/>
        <v>34.04314015118603</v>
      </c>
      <c r="P14" s="9"/>
    </row>
    <row r="15" spans="1:133">
      <c r="A15" s="12"/>
      <c r="B15" s="44">
        <v>523</v>
      </c>
      <c r="C15" s="20" t="s">
        <v>102</v>
      </c>
      <c r="D15" s="46">
        <v>164503</v>
      </c>
      <c r="E15" s="46">
        <v>2144365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2308868</v>
      </c>
      <c r="O15" s="47">
        <f t="shared" si="2"/>
        <v>100.30706403684073</v>
      </c>
      <c r="P15" s="9"/>
    </row>
    <row r="16" spans="1:133">
      <c r="A16" s="12"/>
      <c r="B16" s="44">
        <v>524</v>
      </c>
      <c r="C16" s="20" t="s">
        <v>30</v>
      </c>
      <c r="D16" s="46">
        <v>1984</v>
      </c>
      <c r="E16" s="46">
        <v>161447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163431</v>
      </c>
      <c r="O16" s="47">
        <f t="shared" si="2"/>
        <v>7.1001390216352416</v>
      </c>
      <c r="P16" s="9"/>
    </row>
    <row r="17" spans="1:16">
      <c r="A17" s="12"/>
      <c r="B17" s="44">
        <v>525</v>
      </c>
      <c r="C17" s="20" t="s">
        <v>31</v>
      </c>
      <c r="D17" s="46">
        <v>341856</v>
      </c>
      <c r="E17" s="46">
        <v>971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342827</v>
      </c>
      <c r="O17" s="47">
        <f t="shared" si="2"/>
        <v>14.893865670344947</v>
      </c>
      <c r="P17" s="9"/>
    </row>
    <row r="18" spans="1:16">
      <c r="A18" s="12"/>
      <c r="B18" s="44">
        <v>526</v>
      </c>
      <c r="C18" s="20" t="s">
        <v>32</v>
      </c>
      <c r="D18" s="46">
        <v>445565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445565</v>
      </c>
      <c r="O18" s="47">
        <f t="shared" si="2"/>
        <v>19.357242158310886</v>
      </c>
      <c r="P18" s="9"/>
    </row>
    <row r="19" spans="1:16">
      <c r="A19" s="12"/>
      <c r="B19" s="44">
        <v>527</v>
      </c>
      <c r="C19" s="20" t="s">
        <v>33</v>
      </c>
      <c r="D19" s="46">
        <v>68027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68027</v>
      </c>
      <c r="O19" s="47">
        <f t="shared" si="2"/>
        <v>2.9553827439395257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2100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2100</v>
      </c>
      <c r="O20" s="47">
        <f t="shared" si="2"/>
        <v>9.1232948127552352E-2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437374</v>
      </c>
      <c r="E21" s="31">
        <f t="shared" si="5"/>
        <v>1261135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1698509</v>
      </c>
      <c r="O21" s="43">
        <f t="shared" si="2"/>
        <v>73.790468329133716</v>
      </c>
      <c r="P21" s="10"/>
    </row>
    <row r="22" spans="1:16">
      <c r="A22" s="12"/>
      <c r="B22" s="44">
        <v>534</v>
      </c>
      <c r="C22" s="20" t="s">
        <v>36</v>
      </c>
      <c r="D22" s="46">
        <v>138672</v>
      </c>
      <c r="E22" s="46">
        <v>1203901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1342573</v>
      </c>
      <c r="O22" s="47">
        <f t="shared" si="2"/>
        <v>58.327091841167778</v>
      </c>
      <c r="P22" s="9"/>
    </row>
    <row r="23" spans="1:16">
      <c r="A23" s="12"/>
      <c r="B23" s="44">
        <v>537</v>
      </c>
      <c r="C23" s="20" t="s">
        <v>38</v>
      </c>
      <c r="D23" s="46">
        <v>298529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298529</v>
      </c>
      <c r="O23" s="47">
        <f t="shared" si="2"/>
        <v>12.969371795985751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53404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53404</v>
      </c>
      <c r="O24" s="47">
        <f t="shared" si="2"/>
        <v>2.3200973151446695</v>
      </c>
      <c r="P24" s="9"/>
    </row>
    <row r="25" spans="1:16">
      <c r="A25" s="12"/>
      <c r="B25" s="44">
        <v>539</v>
      </c>
      <c r="C25" s="20" t="s">
        <v>40</v>
      </c>
      <c r="D25" s="46">
        <v>173</v>
      </c>
      <c r="E25" s="46">
        <v>3830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4003</v>
      </c>
      <c r="O25" s="47">
        <f t="shared" si="2"/>
        <v>0.17390737683552002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SUM(D27:D29)</f>
        <v>78195</v>
      </c>
      <c r="E26" s="31">
        <f t="shared" si="6"/>
        <v>3133865</v>
      </c>
      <c r="F26" s="31">
        <f t="shared" si="6"/>
        <v>0</v>
      </c>
      <c r="G26" s="31">
        <f t="shared" si="6"/>
        <v>2673694</v>
      </c>
      <c r="H26" s="31">
        <f t="shared" si="6"/>
        <v>0</v>
      </c>
      <c r="I26" s="31">
        <f t="shared" si="6"/>
        <v>164311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6050065</v>
      </c>
      <c r="O26" s="43">
        <f t="shared" si="2"/>
        <v>262.84060300634286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2094680</v>
      </c>
      <c r="F27" s="46">
        <v>0</v>
      </c>
      <c r="G27" s="46">
        <v>2673694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4768374</v>
      </c>
      <c r="O27" s="47">
        <f t="shared" si="2"/>
        <v>207.15848466417586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1039185</v>
      </c>
      <c r="F28" s="46">
        <v>0</v>
      </c>
      <c r="G28" s="46">
        <v>0</v>
      </c>
      <c r="H28" s="46">
        <v>0</v>
      </c>
      <c r="I28" s="46">
        <v>164311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1203496</v>
      </c>
      <c r="O28" s="47">
        <f t="shared" si="2"/>
        <v>52.284994352246066</v>
      </c>
      <c r="P28" s="9"/>
    </row>
    <row r="29" spans="1:16">
      <c r="A29" s="12"/>
      <c r="B29" s="44">
        <v>549</v>
      </c>
      <c r="C29" s="20" t="s">
        <v>44</v>
      </c>
      <c r="D29" s="46">
        <v>78195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78195</v>
      </c>
      <c r="O29" s="47">
        <f t="shared" si="2"/>
        <v>3.3971239899209316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237822</v>
      </c>
      <c r="E30" s="31">
        <f t="shared" si="8"/>
        <v>262155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499977</v>
      </c>
      <c r="O30" s="43">
        <f t="shared" si="2"/>
        <v>21.72113128855678</v>
      </c>
      <c r="P30" s="10"/>
    </row>
    <row r="31" spans="1:16">
      <c r="A31" s="13"/>
      <c r="B31" s="45">
        <v>552</v>
      </c>
      <c r="C31" s="21" t="s">
        <v>46</v>
      </c>
      <c r="D31" s="46">
        <v>212710</v>
      </c>
      <c r="E31" s="46">
        <v>143724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356434</v>
      </c>
      <c r="O31" s="47">
        <f t="shared" si="2"/>
        <v>15.485011729950473</v>
      </c>
      <c r="P31" s="9"/>
    </row>
    <row r="32" spans="1:16">
      <c r="A32" s="13"/>
      <c r="B32" s="45">
        <v>553</v>
      </c>
      <c r="C32" s="21" t="s">
        <v>47</v>
      </c>
      <c r="D32" s="46">
        <v>24706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24706</v>
      </c>
      <c r="O32" s="47">
        <f t="shared" si="2"/>
        <v>1.0733339125901469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107936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107936</v>
      </c>
      <c r="O33" s="47">
        <f t="shared" si="2"/>
        <v>4.6891997567121386</v>
      </c>
      <c r="P33" s="9"/>
    </row>
    <row r="34" spans="1:16">
      <c r="A34" s="13"/>
      <c r="B34" s="45">
        <v>559</v>
      </c>
      <c r="C34" s="21" t="s">
        <v>49</v>
      </c>
      <c r="D34" s="46">
        <v>406</v>
      </c>
      <c r="E34" s="46">
        <v>10495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10901</v>
      </c>
      <c r="O34" s="47">
        <f t="shared" si="2"/>
        <v>0.47358588930402296</v>
      </c>
      <c r="P34" s="9"/>
    </row>
    <row r="35" spans="1:16" ht="15.75">
      <c r="A35" s="28" t="s">
        <v>50</v>
      </c>
      <c r="B35" s="29"/>
      <c r="C35" s="30"/>
      <c r="D35" s="31">
        <f t="shared" ref="D35:M35" si="9">SUM(D36:D40)</f>
        <v>409064</v>
      </c>
      <c r="E35" s="31">
        <f t="shared" si="9"/>
        <v>143995</v>
      </c>
      <c r="F35" s="31">
        <f t="shared" si="9"/>
        <v>1048975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1602034</v>
      </c>
      <c r="O35" s="43">
        <f t="shared" si="2"/>
        <v>69.599183247892952</v>
      </c>
      <c r="P35" s="10"/>
    </row>
    <row r="36" spans="1:16">
      <c r="A36" s="12"/>
      <c r="B36" s="44">
        <v>561</v>
      </c>
      <c r="C36" s="20" t="s">
        <v>51</v>
      </c>
      <c r="D36" s="46">
        <v>0</v>
      </c>
      <c r="E36" s="46">
        <v>0</v>
      </c>
      <c r="F36" s="46">
        <v>1048975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1048975</v>
      </c>
      <c r="O36" s="47">
        <f t="shared" si="2"/>
        <v>45.571943696237724</v>
      </c>
      <c r="P36" s="9"/>
    </row>
    <row r="37" spans="1:16">
      <c r="A37" s="12"/>
      <c r="B37" s="44">
        <v>562</v>
      </c>
      <c r="C37" s="20" t="s">
        <v>52</v>
      </c>
      <c r="D37" s="46">
        <v>261611</v>
      </c>
      <c r="E37" s="46">
        <v>129165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390776</v>
      </c>
      <c r="O37" s="47">
        <f t="shared" ref="O37:O65" si="11">(N37/O$67)</f>
        <v>16.976974541663047</v>
      </c>
      <c r="P37" s="9"/>
    </row>
    <row r="38" spans="1:16">
      <c r="A38" s="12"/>
      <c r="B38" s="44">
        <v>563</v>
      </c>
      <c r="C38" s="20" t="s">
        <v>53</v>
      </c>
      <c r="D38" s="46">
        <v>52900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52900</v>
      </c>
      <c r="O38" s="47">
        <f t="shared" si="11"/>
        <v>2.2982014075940569</v>
      </c>
      <c r="P38" s="9"/>
    </row>
    <row r="39" spans="1:16">
      <c r="A39" s="12"/>
      <c r="B39" s="44">
        <v>564</v>
      </c>
      <c r="C39" s="20" t="s">
        <v>54</v>
      </c>
      <c r="D39" s="46">
        <v>87214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87214</v>
      </c>
      <c r="O39" s="47">
        <f t="shared" si="11"/>
        <v>3.7889477799982623</v>
      </c>
      <c r="P39" s="9"/>
    </row>
    <row r="40" spans="1:16">
      <c r="A40" s="12"/>
      <c r="B40" s="44">
        <v>569</v>
      </c>
      <c r="C40" s="20" t="s">
        <v>55</v>
      </c>
      <c r="D40" s="46">
        <v>7339</v>
      </c>
      <c r="E40" s="46">
        <v>14830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22169</v>
      </c>
      <c r="O40" s="47">
        <f t="shared" si="11"/>
        <v>0.96311582239986093</v>
      </c>
      <c r="P40" s="9"/>
    </row>
    <row r="41" spans="1:16" ht="15.75">
      <c r="A41" s="28" t="s">
        <v>56</v>
      </c>
      <c r="B41" s="29"/>
      <c r="C41" s="30"/>
      <c r="D41" s="31">
        <f t="shared" ref="D41:M41" si="12">SUM(D42:D46)</f>
        <v>1651956</v>
      </c>
      <c r="E41" s="31">
        <f t="shared" si="12"/>
        <v>5471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1657427</v>
      </c>
      <c r="O41" s="43">
        <f t="shared" si="11"/>
        <v>72.005691198192721</v>
      </c>
      <c r="P41" s="9"/>
    </row>
    <row r="42" spans="1:16">
      <c r="A42" s="12"/>
      <c r="B42" s="44">
        <v>571</v>
      </c>
      <c r="C42" s="20" t="s">
        <v>57</v>
      </c>
      <c r="D42" s="46">
        <v>296351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296351</v>
      </c>
      <c r="O42" s="47">
        <f t="shared" si="11"/>
        <v>12.874750195499175</v>
      </c>
      <c r="P42" s="9"/>
    </row>
    <row r="43" spans="1:16">
      <c r="A43" s="12"/>
      <c r="B43" s="44">
        <v>572</v>
      </c>
      <c r="C43" s="20" t="s">
        <v>58</v>
      </c>
      <c r="D43" s="46">
        <v>935383</v>
      </c>
      <c r="E43" s="46">
        <v>5471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940854</v>
      </c>
      <c r="O43" s="47">
        <f t="shared" si="11"/>
        <v>40.874706751238165</v>
      </c>
      <c r="P43" s="9"/>
    </row>
    <row r="44" spans="1:16">
      <c r="A44" s="12"/>
      <c r="B44" s="44">
        <v>573</v>
      </c>
      <c r="C44" s="20" t="s">
        <v>88</v>
      </c>
      <c r="D44" s="46">
        <v>164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164</v>
      </c>
      <c r="O44" s="47">
        <f t="shared" si="11"/>
        <v>7.1248588061517074E-3</v>
      </c>
      <c r="P44" s="9"/>
    </row>
    <row r="45" spans="1:16">
      <c r="A45" s="12"/>
      <c r="B45" s="44">
        <v>575</v>
      </c>
      <c r="C45" s="20" t="s">
        <v>59</v>
      </c>
      <c r="D45" s="46">
        <v>419847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419847</v>
      </c>
      <c r="O45" s="47">
        <f t="shared" si="11"/>
        <v>18.239942653575461</v>
      </c>
      <c r="P45" s="9"/>
    </row>
    <row r="46" spans="1:16">
      <c r="A46" s="12"/>
      <c r="B46" s="44">
        <v>579</v>
      </c>
      <c r="C46" s="20" t="s">
        <v>83</v>
      </c>
      <c r="D46" s="46">
        <v>211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211</v>
      </c>
      <c r="O46" s="47">
        <f t="shared" si="11"/>
        <v>9.1667390737683544E-3</v>
      </c>
      <c r="P46" s="9"/>
    </row>
    <row r="47" spans="1:16" ht="15.75">
      <c r="A47" s="28" t="s">
        <v>77</v>
      </c>
      <c r="B47" s="29"/>
      <c r="C47" s="30"/>
      <c r="D47" s="31">
        <f t="shared" ref="D47:M47" si="13">SUM(D48:D48)</f>
        <v>7078967</v>
      </c>
      <c r="E47" s="31">
        <f t="shared" si="13"/>
        <v>1279553</v>
      </c>
      <c r="F47" s="31">
        <f t="shared" si="13"/>
        <v>0</v>
      </c>
      <c r="G47" s="31">
        <f t="shared" si="13"/>
        <v>667531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9026051</v>
      </c>
      <c r="O47" s="43">
        <f t="shared" si="11"/>
        <v>392.13011556173427</v>
      </c>
      <c r="P47" s="9"/>
    </row>
    <row r="48" spans="1:16">
      <c r="A48" s="12"/>
      <c r="B48" s="44">
        <v>581</v>
      </c>
      <c r="C48" s="20" t="s">
        <v>60</v>
      </c>
      <c r="D48" s="46">
        <v>7078967</v>
      </c>
      <c r="E48" s="46">
        <v>1279553</v>
      </c>
      <c r="F48" s="46">
        <v>0</v>
      </c>
      <c r="G48" s="46">
        <v>667531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9026051</v>
      </c>
      <c r="O48" s="47">
        <f t="shared" si="11"/>
        <v>392.13011556173427</v>
      </c>
      <c r="P48" s="9"/>
    </row>
    <row r="49" spans="1:16" ht="15.75">
      <c r="A49" s="28" t="s">
        <v>61</v>
      </c>
      <c r="B49" s="29"/>
      <c r="C49" s="30"/>
      <c r="D49" s="31">
        <f t="shared" ref="D49:M49" si="14">SUM(D50:D64)</f>
        <v>102217</v>
      </c>
      <c r="E49" s="31">
        <f t="shared" si="14"/>
        <v>574388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676605</v>
      </c>
      <c r="O49" s="43">
        <f t="shared" si="11"/>
        <v>29.394604222782171</v>
      </c>
      <c r="P49" s="9"/>
    </row>
    <row r="50" spans="1:16">
      <c r="A50" s="12"/>
      <c r="B50" s="44">
        <v>601</v>
      </c>
      <c r="C50" s="20" t="s">
        <v>62</v>
      </c>
      <c r="D50" s="46">
        <v>63650</v>
      </c>
      <c r="E50" s="46">
        <v>32927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5">SUM(D50:M50)</f>
        <v>96577</v>
      </c>
      <c r="O50" s="47">
        <f t="shared" si="11"/>
        <v>4.1957163958641059</v>
      </c>
      <c r="P50" s="9"/>
    </row>
    <row r="51" spans="1:16">
      <c r="A51" s="12"/>
      <c r="B51" s="44">
        <v>602</v>
      </c>
      <c r="C51" s="20" t="s">
        <v>63</v>
      </c>
      <c r="D51" s="46">
        <v>11830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11830</v>
      </c>
      <c r="O51" s="47">
        <f t="shared" si="11"/>
        <v>0.51394560778521159</v>
      </c>
      <c r="P51" s="9"/>
    </row>
    <row r="52" spans="1:16">
      <c r="A52" s="12"/>
      <c r="B52" s="44">
        <v>603</v>
      </c>
      <c r="C52" s="20" t="s">
        <v>64</v>
      </c>
      <c r="D52" s="46">
        <v>10589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10589</v>
      </c>
      <c r="O52" s="47">
        <f t="shared" si="11"/>
        <v>0.46003127986792947</v>
      </c>
      <c r="P52" s="9"/>
    </row>
    <row r="53" spans="1:16">
      <c r="A53" s="12"/>
      <c r="B53" s="44">
        <v>604</v>
      </c>
      <c r="C53" s="20" t="s">
        <v>84</v>
      </c>
      <c r="D53" s="46">
        <v>0</v>
      </c>
      <c r="E53" s="46">
        <v>79531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79531</v>
      </c>
      <c r="O53" s="47">
        <f t="shared" si="11"/>
        <v>3.4551655226344602</v>
      </c>
      <c r="P53" s="9"/>
    </row>
    <row r="54" spans="1:16">
      <c r="A54" s="12"/>
      <c r="B54" s="44">
        <v>605</v>
      </c>
      <c r="C54" s="20" t="s">
        <v>65</v>
      </c>
      <c r="D54" s="46">
        <v>1597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1597</v>
      </c>
      <c r="O54" s="47">
        <f t="shared" si="11"/>
        <v>6.9380484837952908E-2</v>
      </c>
      <c r="P54" s="9"/>
    </row>
    <row r="55" spans="1:16">
      <c r="A55" s="12"/>
      <c r="B55" s="44">
        <v>608</v>
      </c>
      <c r="C55" s="20" t="s">
        <v>66</v>
      </c>
      <c r="D55" s="46">
        <v>0</v>
      </c>
      <c r="E55" s="46">
        <v>7105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7105</v>
      </c>
      <c r="O55" s="47">
        <f t="shared" si="11"/>
        <v>0.3086714744982188</v>
      </c>
      <c r="P55" s="9"/>
    </row>
    <row r="56" spans="1:16">
      <c r="A56" s="12"/>
      <c r="B56" s="44">
        <v>614</v>
      </c>
      <c r="C56" s="20" t="s">
        <v>67</v>
      </c>
      <c r="D56" s="46">
        <v>0</v>
      </c>
      <c r="E56" s="46">
        <v>181454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6">SUM(D56:M56)</f>
        <v>181454</v>
      </c>
      <c r="O56" s="47">
        <f t="shared" si="11"/>
        <v>7.8831349378747069</v>
      </c>
      <c r="P56" s="9"/>
    </row>
    <row r="57" spans="1:16">
      <c r="A57" s="12"/>
      <c r="B57" s="44">
        <v>634</v>
      </c>
      <c r="C57" s="20" t="s">
        <v>68</v>
      </c>
      <c r="D57" s="46">
        <v>0</v>
      </c>
      <c r="E57" s="46">
        <v>69580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69580</v>
      </c>
      <c r="O57" s="47">
        <f t="shared" si="11"/>
        <v>3.0228516812929014</v>
      </c>
      <c r="P57" s="9"/>
    </row>
    <row r="58" spans="1:16">
      <c r="A58" s="12"/>
      <c r="B58" s="44">
        <v>654</v>
      </c>
      <c r="C58" s="20" t="s">
        <v>105</v>
      </c>
      <c r="D58" s="46">
        <v>0</v>
      </c>
      <c r="E58" s="46">
        <v>34660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34660</v>
      </c>
      <c r="O58" s="47">
        <f t="shared" si="11"/>
        <v>1.505778086714745</v>
      </c>
      <c r="P58" s="9"/>
    </row>
    <row r="59" spans="1:16">
      <c r="A59" s="12"/>
      <c r="B59" s="44">
        <v>674</v>
      </c>
      <c r="C59" s="20" t="s">
        <v>71</v>
      </c>
      <c r="D59" s="46">
        <v>0</v>
      </c>
      <c r="E59" s="46">
        <v>20392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20392</v>
      </c>
      <c r="O59" s="47">
        <f t="shared" si="11"/>
        <v>0.88591537057954639</v>
      </c>
      <c r="P59" s="9"/>
    </row>
    <row r="60" spans="1:16">
      <c r="A60" s="12"/>
      <c r="B60" s="44">
        <v>685</v>
      </c>
      <c r="C60" s="20" t="s">
        <v>72</v>
      </c>
      <c r="D60" s="46">
        <v>14551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14551</v>
      </c>
      <c r="O60" s="47">
        <f t="shared" si="11"/>
        <v>0.6321574420019116</v>
      </c>
      <c r="P60" s="9"/>
    </row>
    <row r="61" spans="1:16">
      <c r="A61" s="12"/>
      <c r="B61" s="44">
        <v>694</v>
      </c>
      <c r="C61" s="20" t="s">
        <v>73</v>
      </c>
      <c r="D61" s="46">
        <v>0</v>
      </c>
      <c r="E61" s="46">
        <v>22833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22833</v>
      </c>
      <c r="O61" s="47">
        <f t="shared" si="11"/>
        <v>0.99196281171257272</v>
      </c>
      <c r="P61" s="9"/>
    </row>
    <row r="62" spans="1:16">
      <c r="A62" s="12"/>
      <c r="B62" s="44">
        <v>713</v>
      </c>
      <c r="C62" s="20" t="s">
        <v>107</v>
      </c>
      <c r="D62" s="46">
        <v>0</v>
      </c>
      <c r="E62" s="46">
        <v>23550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23550</v>
      </c>
      <c r="O62" s="47">
        <f t="shared" si="11"/>
        <v>1.02311234685898</v>
      </c>
      <c r="P62" s="9"/>
    </row>
    <row r="63" spans="1:16">
      <c r="A63" s="12"/>
      <c r="B63" s="44">
        <v>744</v>
      </c>
      <c r="C63" s="20" t="s">
        <v>85</v>
      </c>
      <c r="D63" s="46">
        <v>0</v>
      </c>
      <c r="E63" s="46">
        <v>34721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34721</v>
      </c>
      <c r="O63" s="47">
        <f t="shared" si="11"/>
        <v>1.5084281866365452</v>
      </c>
      <c r="P63" s="9"/>
    </row>
    <row r="64" spans="1:16" ht="15.75" thickBot="1">
      <c r="A64" s="12"/>
      <c r="B64" s="44">
        <v>764</v>
      </c>
      <c r="C64" s="20" t="s">
        <v>80</v>
      </c>
      <c r="D64" s="46">
        <v>0</v>
      </c>
      <c r="E64" s="46">
        <v>67635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67635</v>
      </c>
      <c r="O64" s="47">
        <f t="shared" si="11"/>
        <v>2.9383525936223824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SUM(D5,D12,D21,D26,D30,D35,D41,D47,D49)</f>
        <v>12984530</v>
      </c>
      <c r="E65" s="15">
        <f t="shared" si="17"/>
        <v>15769725</v>
      </c>
      <c r="F65" s="15">
        <f t="shared" si="17"/>
        <v>1048975</v>
      </c>
      <c r="G65" s="15">
        <f t="shared" si="17"/>
        <v>3341225</v>
      </c>
      <c r="H65" s="15">
        <f t="shared" si="17"/>
        <v>0</v>
      </c>
      <c r="I65" s="15">
        <f t="shared" si="17"/>
        <v>164311</v>
      </c>
      <c r="J65" s="15">
        <f t="shared" si="17"/>
        <v>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>SUM(D65:M65)</f>
        <v>33308766</v>
      </c>
      <c r="O65" s="37">
        <f t="shared" si="11"/>
        <v>1447.0747241289425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108</v>
      </c>
      <c r="M67" s="48"/>
      <c r="N67" s="48"/>
      <c r="O67" s="41">
        <v>23018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1548369</v>
      </c>
      <c r="E5" s="26">
        <f t="shared" si="0"/>
        <v>2620048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4168417</v>
      </c>
      <c r="O5" s="32">
        <f t="shared" ref="O5:O36" si="2">(N5/O$68)</f>
        <v>182.04284216962179</v>
      </c>
      <c r="P5" s="6"/>
    </row>
    <row r="6" spans="1:133">
      <c r="A6" s="12"/>
      <c r="B6" s="44">
        <v>511</v>
      </c>
      <c r="C6" s="20" t="s">
        <v>20</v>
      </c>
      <c r="D6" s="46">
        <v>213313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213313</v>
      </c>
      <c r="O6" s="47">
        <f t="shared" si="2"/>
        <v>9.315791772207179</v>
      </c>
      <c r="P6" s="9"/>
    </row>
    <row r="7" spans="1:133">
      <c r="A7" s="12"/>
      <c r="B7" s="44">
        <v>512</v>
      </c>
      <c r="C7" s="20" t="s">
        <v>21</v>
      </c>
      <c r="D7" s="46">
        <v>186761</v>
      </c>
      <c r="E7" s="46">
        <v>292834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479595</v>
      </c>
      <c r="O7" s="47">
        <f t="shared" si="2"/>
        <v>20.944842344309546</v>
      </c>
      <c r="P7" s="9"/>
    </row>
    <row r="8" spans="1:133">
      <c r="A8" s="12"/>
      <c r="B8" s="44">
        <v>513</v>
      </c>
      <c r="C8" s="20" t="s">
        <v>22</v>
      </c>
      <c r="D8" s="46">
        <v>816760</v>
      </c>
      <c r="E8" s="46">
        <v>1829836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2646596</v>
      </c>
      <c r="O8" s="47">
        <f t="shared" si="2"/>
        <v>115.58197222464844</v>
      </c>
      <c r="P8" s="9"/>
    </row>
    <row r="9" spans="1:133">
      <c r="A9" s="12"/>
      <c r="B9" s="44">
        <v>514</v>
      </c>
      <c r="C9" s="20" t="s">
        <v>23</v>
      </c>
      <c r="D9" s="46">
        <v>21943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21943</v>
      </c>
      <c r="O9" s="47">
        <f t="shared" si="2"/>
        <v>0.95829330072495411</v>
      </c>
      <c r="P9" s="9"/>
    </row>
    <row r="10" spans="1:133">
      <c r="A10" s="12"/>
      <c r="B10" s="44">
        <v>515</v>
      </c>
      <c r="C10" s="20" t="s">
        <v>24</v>
      </c>
      <c r="D10" s="46">
        <v>3985</v>
      </c>
      <c r="E10" s="46">
        <v>99102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103087</v>
      </c>
      <c r="O10" s="47">
        <f t="shared" si="2"/>
        <v>4.5020089090750286</v>
      </c>
      <c r="P10" s="9"/>
    </row>
    <row r="11" spans="1:133">
      <c r="A11" s="12"/>
      <c r="B11" s="44">
        <v>519</v>
      </c>
      <c r="C11" s="20" t="s">
        <v>25</v>
      </c>
      <c r="D11" s="46">
        <v>305607</v>
      </c>
      <c r="E11" s="46">
        <v>398276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703883</v>
      </c>
      <c r="O11" s="47">
        <f t="shared" si="2"/>
        <v>30.73993361865665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1056439</v>
      </c>
      <c r="E12" s="31">
        <f t="shared" si="3"/>
        <v>6524964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7581403</v>
      </c>
      <c r="O12" s="43">
        <f t="shared" si="2"/>
        <v>331.09454974233557</v>
      </c>
      <c r="P12" s="10"/>
    </row>
    <row r="13" spans="1:133">
      <c r="A13" s="12"/>
      <c r="B13" s="44">
        <v>521</v>
      </c>
      <c r="C13" s="20" t="s">
        <v>27</v>
      </c>
      <c r="D13" s="46">
        <v>82826</v>
      </c>
      <c r="E13" s="46">
        <v>3407032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3489858</v>
      </c>
      <c r="O13" s="47">
        <f t="shared" si="2"/>
        <v>152.40885666870469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807393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807393</v>
      </c>
      <c r="O14" s="47">
        <f t="shared" si="2"/>
        <v>35.260415756834661</v>
      </c>
      <c r="P14" s="9"/>
    </row>
    <row r="15" spans="1:133">
      <c r="A15" s="12"/>
      <c r="B15" s="44">
        <v>523</v>
      </c>
      <c r="C15" s="20" t="s">
        <v>29</v>
      </c>
      <c r="D15" s="46">
        <v>225363</v>
      </c>
      <c r="E15" s="46">
        <v>2166709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2392072</v>
      </c>
      <c r="O15" s="47">
        <f t="shared" si="2"/>
        <v>104.46641628089789</v>
      </c>
      <c r="P15" s="9"/>
    </row>
    <row r="16" spans="1:133">
      <c r="A16" s="12"/>
      <c r="B16" s="44">
        <v>524</v>
      </c>
      <c r="C16" s="20" t="s">
        <v>30</v>
      </c>
      <c r="D16" s="46">
        <v>11720</v>
      </c>
      <c r="E16" s="46">
        <v>142908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154628</v>
      </c>
      <c r="O16" s="47">
        <f t="shared" si="2"/>
        <v>6.7529041837715083</v>
      </c>
      <c r="P16" s="9"/>
    </row>
    <row r="17" spans="1:16">
      <c r="A17" s="12"/>
      <c r="B17" s="44">
        <v>525</v>
      </c>
      <c r="C17" s="20" t="s">
        <v>31</v>
      </c>
      <c r="D17" s="46">
        <v>369303</v>
      </c>
      <c r="E17" s="46">
        <v>922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370225</v>
      </c>
      <c r="O17" s="47">
        <f t="shared" si="2"/>
        <v>16.168442658747487</v>
      </c>
      <c r="P17" s="9"/>
    </row>
    <row r="18" spans="1:16">
      <c r="A18" s="12"/>
      <c r="B18" s="44">
        <v>526</v>
      </c>
      <c r="C18" s="20" t="s">
        <v>32</v>
      </c>
      <c r="D18" s="46">
        <v>304900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304900</v>
      </c>
      <c r="O18" s="47">
        <f t="shared" si="2"/>
        <v>13.315573412525112</v>
      </c>
      <c r="P18" s="9"/>
    </row>
    <row r="19" spans="1:16">
      <c r="A19" s="12"/>
      <c r="B19" s="44">
        <v>527</v>
      </c>
      <c r="C19" s="20" t="s">
        <v>33</v>
      </c>
      <c r="D19" s="46">
        <v>62327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62327</v>
      </c>
      <c r="O19" s="47">
        <f t="shared" si="2"/>
        <v>2.7219407808542231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601106</v>
      </c>
      <c r="E20" s="31">
        <f t="shared" si="5"/>
        <v>1141691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1742797</v>
      </c>
      <c r="O20" s="43">
        <f t="shared" si="2"/>
        <v>76.111319765918424</v>
      </c>
      <c r="P20" s="10"/>
    </row>
    <row r="21" spans="1:16">
      <c r="A21" s="12"/>
      <c r="B21" s="44">
        <v>534</v>
      </c>
      <c r="C21" s="20" t="s">
        <v>36</v>
      </c>
      <c r="D21" s="46">
        <v>131210</v>
      </c>
      <c r="E21" s="46">
        <v>1086356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1217566</v>
      </c>
      <c r="O21" s="47">
        <f t="shared" si="2"/>
        <v>53.173464931435063</v>
      </c>
      <c r="P21" s="9"/>
    </row>
    <row r="22" spans="1:16">
      <c r="A22" s="12"/>
      <c r="B22" s="44">
        <v>537</v>
      </c>
      <c r="C22" s="20" t="s">
        <v>38</v>
      </c>
      <c r="D22" s="46">
        <v>267854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267854</v>
      </c>
      <c r="O22" s="47">
        <f t="shared" si="2"/>
        <v>11.697702856144641</v>
      </c>
      <c r="P22" s="9"/>
    </row>
    <row r="23" spans="1:16">
      <c r="A23" s="12"/>
      <c r="B23" s="44">
        <v>538</v>
      </c>
      <c r="C23" s="20" t="s">
        <v>39</v>
      </c>
      <c r="D23" s="46">
        <v>0</v>
      </c>
      <c r="E23" s="46">
        <v>53609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53609</v>
      </c>
      <c r="O23" s="47">
        <f t="shared" si="2"/>
        <v>2.3412088391999299</v>
      </c>
      <c r="P23" s="9"/>
    </row>
    <row r="24" spans="1:16">
      <c r="A24" s="12"/>
      <c r="B24" s="44">
        <v>539</v>
      </c>
      <c r="C24" s="20" t="s">
        <v>40</v>
      </c>
      <c r="D24" s="46">
        <v>202042</v>
      </c>
      <c r="E24" s="46">
        <v>1726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203768</v>
      </c>
      <c r="O24" s="47">
        <f t="shared" si="2"/>
        <v>8.8989431391387885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SUM(D26:D28)</f>
        <v>76107</v>
      </c>
      <c r="E25" s="31">
        <f t="shared" si="6"/>
        <v>2854024</v>
      </c>
      <c r="F25" s="31">
        <f t="shared" si="6"/>
        <v>0</v>
      </c>
      <c r="G25" s="31">
        <f t="shared" si="6"/>
        <v>4030340</v>
      </c>
      <c r="H25" s="31">
        <f t="shared" si="6"/>
        <v>0</v>
      </c>
      <c r="I25" s="31">
        <f t="shared" si="6"/>
        <v>157382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7117853</v>
      </c>
      <c r="O25" s="43">
        <f t="shared" si="2"/>
        <v>310.85042361778324</v>
      </c>
      <c r="P25" s="10"/>
    </row>
    <row r="26" spans="1:16">
      <c r="A26" s="12"/>
      <c r="B26" s="44">
        <v>541</v>
      </c>
      <c r="C26" s="20" t="s">
        <v>42</v>
      </c>
      <c r="D26" s="46">
        <v>0</v>
      </c>
      <c r="E26" s="46">
        <v>1943444</v>
      </c>
      <c r="F26" s="46">
        <v>0</v>
      </c>
      <c r="G26" s="46">
        <v>4030340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5973784</v>
      </c>
      <c r="O26" s="47">
        <f t="shared" si="2"/>
        <v>260.88671499694294</v>
      </c>
      <c r="P26" s="9"/>
    </row>
    <row r="27" spans="1:16">
      <c r="A27" s="12"/>
      <c r="B27" s="44">
        <v>542</v>
      </c>
      <c r="C27" s="20" t="s">
        <v>43</v>
      </c>
      <c r="D27" s="46">
        <v>0</v>
      </c>
      <c r="E27" s="46">
        <v>910580</v>
      </c>
      <c r="F27" s="46">
        <v>0</v>
      </c>
      <c r="G27" s="46">
        <v>0</v>
      </c>
      <c r="H27" s="46">
        <v>0</v>
      </c>
      <c r="I27" s="46">
        <v>157382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1067962</v>
      </c>
      <c r="O27" s="47">
        <f t="shared" si="2"/>
        <v>46.63996855620578</v>
      </c>
      <c r="P27" s="9"/>
    </row>
    <row r="28" spans="1:16">
      <c r="A28" s="12"/>
      <c r="B28" s="44">
        <v>549</v>
      </c>
      <c r="C28" s="20" t="s">
        <v>44</v>
      </c>
      <c r="D28" s="46">
        <v>76107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76107</v>
      </c>
      <c r="O28" s="47">
        <f t="shared" si="2"/>
        <v>3.3237400646344657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258367</v>
      </c>
      <c r="E29" s="31">
        <f t="shared" si="8"/>
        <v>1288749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1547116</v>
      </c>
      <c r="O29" s="43">
        <f t="shared" si="2"/>
        <v>67.565551576556899</v>
      </c>
      <c r="P29" s="10"/>
    </row>
    <row r="30" spans="1:16">
      <c r="A30" s="13"/>
      <c r="B30" s="45">
        <v>552</v>
      </c>
      <c r="C30" s="21" t="s">
        <v>46</v>
      </c>
      <c r="D30" s="46">
        <v>232188</v>
      </c>
      <c r="E30" s="46">
        <v>240421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472609</v>
      </c>
      <c r="O30" s="47">
        <f t="shared" si="2"/>
        <v>20.639750196523714</v>
      </c>
      <c r="P30" s="9"/>
    </row>
    <row r="31" spans="1:16">
      <c r="A31" s="13"/>
      <c r="B31" s="45">
        <v>553</v>
      </c>
      <c r="C31" s="21" t="s">
        <v>47</v>
      </c>
      <c r="D31" s="46">
        <v>26179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26179</v>
      </c>
      <c r="O31" s="47">
        <f t="shared" si="2"/>
        <v>1.1432876233732203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1048328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1048328</v>
      </c>
      <c r="O32" s="47">
        <f t="shared" si="2"/>
        <v>45.782513756659974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424053</v>
      </c>
      <c r="E33" s="31">
        <f t="shared" si="9"/>
        <v>146511</v>
      </c>
      <c r="F33" s="31">
        <f t="shared" si="9"/>
        <v>1051975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1622539</v>
      </c>
      <c r="O33" s="43">
        <f t="shared" si="2"/>
        <v>70.859420036684426</v>
      </c>
      <c r="P33" s="10"/>
    </row>
    <row r="34" spans="1:16">
      <c r="A34" s="12"/>
      <c r="B34" s="44">
        <v>561</v>
      </c>
      <c r="C34" s="20" t="s">
        <v>51</v>
      </c>
      <c r="D34" s="46">
        <v>0</v>
      </c>
      <c r="E34" s="46">
        <v>0</v>
      </c>
      <c r="F34" s="46">
        <v>1051975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1051975</v>
      </c>
      <c r="O34" s="47">
        <f t="shared" si="2"/>
        <v>45.941785308760593</v>
      </c>
      <c r="P34" s="9"/>
    </row>
    <row r="35" spans="1:16">
      <c r="A35" s="12"/>
      <c r="B35" s="44">
        <v>562</v>
      </c>
      <c r="C35" s="20" t="s">
        <v>52</v>
      </c>
      <c r="D35" s="46">
        <v>343587</v>
      </c>
      <c r="E35" s="46">
        <v>139594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483181</v>
      </c>
      <c r="O35" s="47">
        <f t="shared" si="2"/>
        <v>21.101449908288934</v>
      </c>
      <c r="P35" s="9"/>
    </row>
    <row r="36" spans="1:16">
      <c r="A36" s="12"/>
      <c r="B36" s="44">
        <v>563</v>
      </c>
      <c r="C36" s="20" t="s">
        <v>53</v>
      </c>
      <c r="D36" s="46">
        <v>52900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52900</v>
      </c>
      <c r="O36" s="47">
        <f t="shared" si="2"/>
        <v>2.3102454362826448</v>
      </c>
      <c r="P36" s="9"/>
    </row>
    <row r="37" spans="1:16">
      <c r="A37" s="12"/>
      <c r="B37" s="44">
        <v>564</v>
      </c>
      <c r="C37" s="20" t="s">
        <v>54</v>
      </c>
      <c r="D37" s="46">
        <v>20384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20384</v>
      </c>
      <c r="O37" s="47">
        <f t="shared" ref="O37:O66" si="11">(N37/O$68)</f>
        <v>0.8902087518560573</v>
      </c>
      <c r="P37" s="9"/>
    </row>
    <row r="38" spans="1:16">
      <c r="A38" s="12"/>
      <c r="B38" s="44">
        <v>569</v>
      </c>
      <c r="C38" s="20" t="s">
        <v>55</v>
      </c>
      <c r="D38" s="46">
        <v>7182</v>
      </c>
      <c r="E38" s="46">
        <v>6917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14099</v>
      </c>
      <c r="O38" s="47">
        <f t="shared" si="11"/>
        <v>0.61573063149620055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SUM(D40:D44)</f>
        <v>789018</v>
      </c>
      <c r="E39" s="31">
        <f t="shared" si="12"/>
        <v>11607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800625</v>
      </c>
      <c r="O39" s="43">
        <f t="shared" si="11"/>
        <v>34.964844091187004</v>
      </c>
      <c r="P39" s="9"/>
    </row>
    <row r="40" spans="1:16">
      <c r="A40" s="12"/>
      <c r="B40" s="44">
        <v>571</v>
      </c>
      <c r="C40" s="20" t="s">
        <v>57</v>
      </c>
      <c r="D40" s="46">
        <v>291331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291331</v>
      </c>
      <c r="O40" s="47">
        <f t="shared" si="11"/>
        <v>12.722988907328151</v>
      </c>
      <c r="P40" s="9"/>
    </row>
    <row r="41" spans="1:16">
      <c r="A41" s="12"/>
      <c r="B41" s="44">
        <v>572</v>
      </c>
      <c r="C41" s="20" t="s">
        <v>58</v>
      </c>
      <c r="D41" s="46">
        <v>245865</v>
      </c>
      <c r="E41" s="46">
        <v>11607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257472</v>
      </c>
      <c r="O41" s="47">
        <f t="shared" si="11"/>
        <v>11.244300812298018</v>
      </c>
      <c r="P41" s="9"/>
    </row>
    <row r="42" spans="1:16">
      <c r="A42" s="12"/>
      <c r="B42" s="44">
        <v>573</v>
      </c>
      <c r="C42" s="20" t="s">
        <v>88</v>
      </c>
      <c r="D42" s="46">
        <v>260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260</v>
      </c>
      <c r="O42" s="47">
        <f t="shared" si="11"/>
        <v>1.1354703467551752E-2</v>
      </c>
      <c r="P42" s="9"/>
    </row>
    <row r="43" spans="1:16">
      <c r="A43" s="12"/>
      <c r="B43" s="44">
        <v>575</v>
      </c>
      <c r="C43" s="20" t="s">
        <v>59</v>
      </c>
      <c r="D43" s="46">
        <v>251544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251544</v>
      </c>
      <c r="O43" s="47">
        <f t="shared" si="11"/>
        <v>10.985413573237837</v>
      </c>
      <c r="P43" s="9"/>
    </row>
    <row r="44" spans="1:16">
      <c r="A44" s="12"/>
      <c r="B44" s="44">
        <v>579</v>
      </c>
      <c r="C44" s="20" t="s">
        <v>83</v>
      </c>
      <c r="D44" s="46">
        <v>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</v>
      </c>
      <c r="O44" s="47">
        <f t="shared" si="11"/>
        <v>7.8609485544589043E-4</v>
      </c>
      <c r="P44" s="9"/>
    </row>
    <row r="45" spans="1:16" ht="15.75">
      <c r="A45" s="28" t="s">
        <v>77</v>
      </c>
      <c r="B45" s="29"/>
      <c r="C45" s="30"/>
      <c r="D45" s="31">
        <f t="shared" ref="D45:M45" si="13">SUM(D46:D46)</f>
        <v>7090974</v>
      </c>
      <c r="E45" s="31">
        <f t="shared" si="13"/>
        <v>1262188</v>
      </c>
      <c r="F45" s="31">
        <f t="shared" si="13"/>
        <v>0</v>
      </c>
      <c r="G45" s="31">
        <f t="shared" si="13"/>
        <v>576763</v>
      </c>
      <c r="H45" s="31">
        <f t="shared" si="13"/>
        <v>0</v>
      </c>
      <c r="I45" s="31">
        <f t="shared" si="13"/>
        <v>3347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8933272</v>
      </c>
      <c r="O45" s="43">
        <f t="shared" si="11"/>
        <v>390.13328674993448</v>
      </c>
      <c r="P45" s="9"/>
    </row>
    <row r="46" spans="1:16">
      <c r="A46" s="12"/>
      <c r="B46" s="44">
        <v>581</v>
      </c>
      <c r="C46" s="20" t="s">
        <v>60</v>
      </c>
      <c r="D46" s="46">
        <v>7090974</v>
      </c>
      <c r="E46" s="46">
        <v>1262188</v>
      </c>
      <c r="F46" s="46">
        <v>0</v>
      </c>
      <c r="G46" s="46">
        <v>576763</v>
      </c>
      <c r="H46" s="46">
        <v>0</v>
      </c>
      <c r="I46" s="46">
        <v>3347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8933272</v>
      </c>
      <c r="O46" s="47">
        <f t="shared" si="11"/>
        <v>390.13328674993448</v>
      </c>
      <c r="P46" s="9"/>
    </row>
    <row r="47" spans="1:16" ht="15.75">
      <c r="A47" s="28" t="s">
        <v>61</v>
      </c>
      <c r="B47" s="29"/>
      <c r="C47" s="30"/>
      <c r="D47" s="31">
        <f t="shared" ref="D47:M47" si="14">SUM(D48:D65)</f>
        <v>114678</v>
      </c>
      <c r="E47" s="31">
        <f t="shared" si="14"/>
        <v>636871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751549</v>
      </c>
      <c r="O47" s="43">
        <f t="shared" si="11"/>
        <v>32.821600139750196</v>
      </c>
      <c r="P47" s="9"/>
    </row>
    <row r="48" spans="1:16">
      <c r="A48" s="12"/>
      <c r="B48" s="44">
        <v>601</v>
      </c>
      <c r="C48" s="20" t="s">
        <v>62</v>
      </c>
      <c r="D48" s="46">
        <v>32312</v>
      </c>
      <c r="E48" s="46">
        <v>31598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5">SUM(D48:M48)</f>
        <v>63910</v>
      </c>
      <c r="O48" s="47">
        <f t="shared" si="11"/>
        <v>2.7910734561970476</v>
      </c>
      <c r="P48" s="9"/>
    </row>
    <row r="49" spans="1:16">
      <c r="A49" s="12"/>
      <c r="B49" s="44">
        <v>602</v>
      </c>
      <c r="C49" s="20" t="s">
        <v>63</v>
      </c>
      <c r="D49" s="46">
        <v>11830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11830</v>
      </c>
      <c r="O49" s="47">
        <f t="shared" si="11"/>
        <v>0.51663900777360472</v>
      </c>
      <c r="P49" s="9"/>
    </row>
    <row r="50" spans="1:16">
      <c r="A50" s="12"/>
      <c r="B50" s="44">
        <v>603</v>
      </c>
      <c r="C50" s="20" t="s">
        <v>64</v>
      </c>
      <c r="D50" s="46">
        <v>10589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10589</v>
      </c>
      <c r="O50" s="47">
        <f t="shared" si="11"/>
        <v>0.46244213468425188</v>
      </c>
      <c r="P50" s="9"/>
    </row>
    <row r="51" spans="1:16">
      <c r="A51" s="12"/>
      <c r="B51" s="44">
        <v>604</v>
      </c>
      <c r="C51" s="20" t="s">
        <v>84</v>
      </c>
      <c r="D51" s="46">
        <v>0</v>
      </c>
      <c r="E51" s="46">
        <v>44878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44878</v>
      </c>
      <c r="O51" s="47">
        <f t="shared" si="11"/>
        <v>1.9599091623722595</v>
      </c>
      <c r="P51" s="9"/>
    </row>
    <row r="52" spans="1:16">
      <c r="A52" s="12"/>
      <c r="B52" s="44">
        <v>605</v>
      </c>
      <c r="C52" s="20" t="s">
        <v>65</v>
      </c>
      <c r="D52" s="46">
        <v>1666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1666</v>
      </c>
      <c r="O52" s="47">
        <f t="shared" si="11"/>
        <v>7.2757446065158535E-2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5382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5382</v>
      </c>
      <c r="O53" s="47">
        <f t="shared" si="11"/>
        <v>0.23504236177832125</v>
      </c>
      <c r="P53" s="9"/>
    </row>
    <row r="54" spans="1:16">
      <c r="A54" s="12"/>
      <c r="B54" s="44">
        <v>611</v>
      </c>
      <c r="C54" s="20" t="s">
        <v>99</v>
      </c>
      <c r="D54" s="46">
        <v>30171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6">SUM(D54:M54)</f>
        <v>30171</v>
      </c>
      <c r="O54" s="47">
        <f t="shared" si="11"/>
        <v>1.3176259935365535</v>
      </c>
      <c r="P54" s="9"/>
    </row>
    <row r="55" spans="1:16">
      <c r="A55" s="12"/>
      <c r="B55" s="44">
        <v>614</v>
      </c>
      <c r="C55" s="20" t="s">
        <v>67</v>
      </c>
      <c r="D55" s="46">
        <v>0</v>
      </c>
      <c r="E55" s="46">
        <v>197466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197466</v>
      </c>
      <c r="O55" s="47">
        <f t="shared" si="11"/>
        <v>8.6237225958599009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61489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61489</v>
      </c>
      <c r="O56" s="47">
        <f t="shared" si="11"/>
        <v>2.6853436981395755</v>
      </c>
      <c r="P56" s="9"/>
    </row>
    <row r="57" spans="1:16">
      <c r="A57" s="12"/>
      <c r="B57" s="44">
        <v>654</v>
      </c>
      <c r="C57" s="20" t="s">
        <v>69</v>
      </c>
      <c r="D57" s="46">
        <v>0</v>
      </c>
      <c r="E57" s="46">
        <v>37098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37098</v>
      </c>
      <c r="O57" s="47">
        <f t="shared" si="11"/>
        <v>1.6201414970739803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23747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23747</v>
      </c>
      <c r="O58" s="47">
        <f t="shared" si="11"/>
        <v>1.0370774740151978</v>
      </c>
      <c r="P58" s="9"/>
    </row>
    <row r="59" spans="1:16">
      <c r="A59" s="12"/>
      <c r="B59" s="44">
        <v>685</v>
      </c>
      <c r="C59" s="20" t="s">
        <v>72</v>
      </c>
      <c r="D59" s="46">
        <v>13033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13033</v>
      </c>
      <c r="O59" s="47">
        <f t="shared" si="11"/>
        <v>0.56917634727923838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24150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24150</v>
      </c>
      <c r="O60" s="47">
        <f t="shared" si="11"/>
        <v>1.0546772643899029</v>
      </c>
      <c r="P60" s="9"/>
    </row>
    <row r="61" spans="1:16">
      <c r="A61" s="12"/>
      <c r="B61" s="44">
        <v>712</v>
      </c>
      <c r="C61" s="20" t="s">
        <v>74</v>
      </c>
      <c r="D61" s="46">
        <v>15077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15077</v>
      </c>
      <c r="O61" s="47">
        <f t="shared" si="11"/>
        <v>0.65844178530876063</v>
      </c>
      <c r="P61" s="9"/>
    </row>
    <row r="62" spans="1:16">
      <c r="A62" s="12"/>
      <c r="B62" s="44">
        <v>713</v>
      </c>
      <c r="C62" s="20" t="s">
        <v>75</v>
      </c>
      <c r="D62" s="46">
        <v>0</v>
      </c>
      <c r="E62" s="46">
        <v>44826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44826</v>
      </c>
      <c r="O62" s="47">
        <f t="shared" si="11"/>
        <v>1.9576382216787493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60830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60830</v>
      </c>
      <c r="O63" s="47">
        <f t="shared" si="11"/>
        <v>2.6565638920429731</v>
      </c>
      <c r="P63" s="9"/>
    </row>
    <row r="64" spans="1:16">
      <c r="A64" s="12"/>
      <c r="B64" s="44">
        <v>744</v>
      </c>
      <c r="C64" s="20" t="s">
        <v>85</v>
      </c>
      <c r="D64" s="46">
        <v>0</v>
      </c>
      <c r="E64" s="46">
        <v>36683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36683</v>
      </c>
      <c r="O64" s="47">
        <f t="shared" si="11"/>
        <v>1.602017643462311</v>
      </c>
      <c r="P64" s="9"/>
    </row>
    <row r="65" spans="1:119" ht="15.75" thickBot="1">
      <c r="A65" s="12"/>
      <c r="B65" s="44">
        <v>764</v>
      </c>
      <c r="C65" s="20" t="s">
        <v>80</v>
      </c>
      <c r="D65" s="46">
        <v>0</v>
      </c>
      <c r="E65" s="46">
        <v>68724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68724</v>
      </c>
      <c r="O65" s="47">
        <f t="shared" si="11"/>
        <v>3.00131015809241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SUM(D5,D12,D20,D25,D29,D33,D39,D45,D47)</f>
        <v>11959111</v>
      </c>
      <c r="E66" s="15">
        <f t="shared" si="17"/>
        <v>16486653</v>
      </c>
      <c r="F66" s="15">
        <f t="shared" si="17"/>
        <v>1051975</v>
      </c>
      <c r="G66" s="15">
        <f t="shared" si="17"/>
        <v>4607103</v>
      </c>
      <c r="H66" s="15">
        <f t="shared" si="17"/>
        <v>0</v>
      </c>
      <c r="I66" s="15">
        <f t="shared" si="17"/>
        <v>160729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34265571</v>
      </c>
      <c r="O66" s="37">
        <f t="shared" si="11"/>
        <v>1496.4438378897721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100</v>
      </c>
      <c r="M68" s="48"/>
      <c r="N68" s="48"/>
      <c r="O68" s="41">
        <v>22898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1598652</v>
      </c>
      <c r="E5" s="26">
        <f t="shared" si="0"/>
        <v>2552936</v>
      </c>
      <c r="F5" s="26">
        <f t="shared" si="0"/>
        <v>0</v>
      </c>
      <c r="G5" s="26">
        <f t="shared" si="0"/>
        <v>226892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4378480</v>
      </c>
      <c r="O5" s="32">
        <f t="shared" ref="O5:O36" si="2">(N5/O$67)</f>
        <v>194.59911111111111</v>
      </c>
      <c r="P5" s="6"/>
    </row>
    <row r="6" spans="1:133">
      <c r="A6" s="12"/>
      <c r="B6" s="44">
        <v>511</v>
      </c>
      <c r="C6" s="20" t="s">
        <v>20</v>
      </c>
      <c r="D6" s="46">
        <v>225878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225878</v>
      </c>
      <c r="O6" s="47">
        <f t="shared" si="2"/>
        <v>10.039022222222222</v>
      </c>
      <c r="P6" s="9"/>
    </row>
    <row r="7" spans="1:133">
      <c r="A7" s="12"/>
      <c r="B7" s="44">
        <v>512</v>
      </c>
      <c r="C7" s="20" t="s">
        <v>21</v>
      </c>
      <c r="D7" s="46">
        <v>207243</v>
      </c>
      <c r="E7" s="46">
        <v>322254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529497</v>
      </c>
      <c r="O7" s="47">
        <f t="shared" si="2"/>
        <v>23.533200000000001</v>
      </c>
      <c r="P7" s="9"/>
    </row>
    <row r="8" spans="1:133">
      <c r="A8" s="12"/>
      <c r="B8" s="44">
        <v>513</v>
      </c>
      <c r="C8" s="20" t="s">
        <v>22</v>
      </c>
      <c r="D8" s="46">
        <v>814423</v>
      </c>
      <c r="E8" s="46">
        <v>1847781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2662204</v>
      </c>
      <c r="O8" s="47">
        <f t="shared" si="2"/>
        <v>118.32017777777777</v>
      </c>
      <c r="P8" s="9"/>
    </row>
    <row r="9" spans="1:133">
      <c r="A9" s="12"/>
      <c r="B9" s="44">
        <v>514</v>
      </c>
      <c r="C9" s="20" t="s">
        <v>23</v>
      </c>
      <c r="D9" s="46">
        <v>24150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24150</v>
      </c>
      <c r="O9" s="47">
        <f t="shared" si="2"/>
        <v>1.0733333333333333</v>
      </c>
      <c r="P9" s="9"/>
    </row>
    <row r="10" spans="1:133">
      <c r="A10" s="12"/>
      <c r="B10" s="44">
        <v>515</v>
      </c>
      <c r="C10" s="20" t="s">
        <v>24</v>
      </c>
      <c r="D10" s="46">
        <v>3995</v>
      </c>
      <c r="E10" s="46">
        <v>53282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57277</v>
      </c>
      <c r="O10" s="47">
        <f t="shared" si="2"/>
        <v>2.5456444444444446</v>
      </c>
      <c r="P10" s="9"/>
    </row>
    <row r="11" spans="1:133">
      <c r="A11" s="12"/>
      <c r="B11" s="44">
        <v>519</v>
      </c>
      <c r="C11" s="20" t="s">
        <v>25</v>
      </c>
      <c r="D11" s="46">
        <v>322963</v>
      </c>
      <c r="E11" s="46">
        <v>329619</v>
      </c>
      <c r="F11" s="46">
        <v>0</v>
      </c>
      <c r="G11" s="46">
        <v>226892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879474</v>
      </c>
      <c r="O11" s="47">
        <f t="shared" si="2"/>
        <v>39.087733333333333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1400229</v>
      </c>
      <c r="E12" s="31">
        <f t="shared" si="3"/>
        <v>6827154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8227383</v>
      </c>
      <c r="O12" s="43">
        <f t="shared" si="2"/>
        <v>365.66146666666668</v>
      </c>
      <c r="P12" s="10"/>
    </row>
    <row r="13" spans="1:133">
      <c r="A13" s="12"/>
      <c r="B13" s="44">
        <v>521</v>
      </c>
      <c r="C13" s="20" t="s">
        <v>27</v>
      </c>
      <c r="D13" s="46">
        <v>634934</v>
      </c>
      <c r="E13" s="46">
        <v>3529925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4164859</v>
      </c>
      <c r="O13" s="47">
        <f t="shared" si="2"/>
        <v>185.10484444444444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964520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964520</v>
      </c>
      <c r="O14" s="47">
        <f t="shared" si="2"/>
        <v>42.867555555555555</v>
      </c>
      <c r="P14" s="9"/>
    </row>
    <row r="15" spans="1:133">
      <c r="A15" s="12"/>
      <c r="B15" s="44">
        <v>523</v>
      </c>
      <c r="C15" s="20" t="s">
        <v>29</v>
      </c>
      <c r="D15" s="46">
        <v>159740</v>
      </c>
      <c r="E15" s="46">
        <v>2183994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2343734</v>
      </c>
      <c r="O15" s="47">
        <f t="shared" si="2"/>
        <v>104.16595555555556</v>
      </c>
      <c r="P15" s="9"/>
    </row>
    <row r="16" spans="1:133">
      <c r="A16" s="12"/>
      <c r="B16" s="44">
        <v>524</v>
      </c>
      <c r="C16" s="20" t="s">
        <v>30</v>
      </c>
      <c r="D16" s="46">
        <v>1954</v>
      </c>
      <c r="E16" s="46">
        <v>148715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150669</v>
      </c>
      <c r="O16" s="47">
        <f t="shared" si="2"/>
        <v>6.6963999999999997</v>
      </c>
      <c r="P16" s="9"/>
    </row>
    <row r="17" spans="1:16">
      <c r="A17" s="12"/>
      <c r="B17" s="44">
        <v>525</v>
      </c>
      <c r="C17" s="20" t="s">
        <v>31</v>
      </c>
      <c r="D17" s="46">
        <v>248306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248306</v>
      </c>
      <c r="O17" s="47">
        <f t="shared" si="2"/>
        <v>11.035822222222222</v>
      </c>
      <c r="P17" s="9"/>
    </row>
    <row r="18" spans="1:16">
      <c r="A18" s="12"/>
      <c r="B18" s="44">
        <v>526</v>
      </c>
      <c r="C18" s="20" t="s">
        <v>32</v>
      </c>
      <c r="D18" s="46">
        <v>300000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300000</v>
      </c>
      <c r="O18" s="47">
        <f t="shared" si="2"/>
        <v>13.333333333333334</v>
      </c>
      <c r="P18" s="9"/>
    </row>
    <row r="19" spans="1:16">
      <c r="A19" s="12"/>
      <c r="B19" s="44">
        <v>527</v>
      </c>
      <c r="C19" s="20" t="s">
        <v>33</v>
      </c>
      <c r="D19" s="46">
        <v>55295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55295</v>
      </c>
      <c r="O19" s="47">
        <f t="shared" si="2"/>
        <v>2.4575555555555555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502917</v>
      </c>
      <c r="E20" s="31">
        <f t="shared" si="5"/>
        <v>1236740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1739657</v>
      </c>
      <c r="O20" s="43">
        <f t="shared" si="2"/>
        <v>77.318088888888894</v>
      </c>
      <c r="P20" s="10"/>
    </row>
    <row r="21" spans="1:16">
      <c r="A21" s="12"/>
      <c r="B21" s="44">
        <v>534</v>
      </c>
      <c r="C21" s="20" t="s">
        <v>36</v>
      </c>
      <c r="D21" s="46">
        <v>183171</v>
      </c>
      <c r="E21" s="46">
        <v>1181514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1364685</v>
      </c>
      <c r="O21" s="47">
        <f t="shared" si="2"/>
        <v>60.652666666666669</v>
      </c>
      <c r="P21" s="9"/>
    </row>
    <row r="22" spans="1:16">
      <c r="A22" s="12"/>
      <c r="B22" s="44">
        <v>537</v>
      </c>
      <c r="C22" s="20" t="s">
        <v>38</v>
      </c>
      <c r="D22" s="46">
        <v>301201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301201</v>
      </c>
      <c r="O22" s="47">
        <f t="shared" si="2"/>
        <v>13.386711111111111</v>
      </c>
      <c r="P22" s="9"/>
    </row>
    <row r="23" spans="1:16">
      <c r="A23" s="12"/>
      <c r="B23" s="44">
        <v>538</v>
      </c>
      <c r="C23" s="20" t="s">
        <v>39</v>
      </c>
      <c r="D23" s="46">
        <v>0</v>
      </c>
      <c r="E23" s="46">
        <v>55226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55226</v>
      </c>
      <c r="O23" s="47">
        <f t="shared" si="2"/>
        <v>2.4544888888888887</v>
      </c>
      <c r="P23" s="9"/>
    </row>
    <row r="24" spans="1:16">
      <c r="A24" s="12"/>
      <c r="B24" s="44">
        <v>539</v>
      </c>
      <c r="C24" s="20" t="s">
        <v>40</v>
      </c>
      <c r="D24" s="46">
        <v>18545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18545</v>
      </c>
      <c r="O24" s="47">
        <f t="shared" si="2"/>
        <v>0.82422222222222219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SUM(D26:D28)</f>
        <v>69301</v>
      </c>
      <c r="E25" s="31">
        <f t="shared" si="6"/>
        <v>2092064</v>
      </c>
      <c r="F25" s="31">
        <f t="shared" si="6"/>
        <v>0</v>
      </c>
      <c r="G25" s="31">
        <f t="shared" si="6"/>
        <v>5180622</v>
      </c>
      <c r="H25" s="31">
        <f t="shared" si="6"/>
        <v>0</v>
      </c>
      <c r="I25" s="31">
        <f t="shared" si="6"/>
        <v>160042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7502029</v>
      </c>
      <c r="O25" s="43">
        <f t="shared" si="2"/>
        <v>333.42351111111111</v>
      </c>
      <c r="P25" s="10"/>
    </row>
    <row r="26" spans="1:16">
      <c r="A26" s="12"/>
      <c r="B26" s="44">
        <v>541</v>
      </c>
      <c r="C26" s="20" t="s">
        <v>42</v>
      </c>
      <c r="D26" s="46">
        <v>0</v>
      </c>
      <c r="E26" s="46">
        <v>1888563</v>
      </c>
      <c r="F26" s="46">
        <v>0</v>
      </c>
      <c r="G26" s="46">
        <v>5180622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7069185</v>
      </c>
      <c r="O26" s="47">
        <f t="shared" si="2"/>
        <v>314.18599999999998</v>
      </c>
      <c r="P26" s="9"/>
    </row>
    <row r="27" spans="1:16">
      <c r="A27" s="12"/>
      <c r="B27" s="44">
        <v>542</v>
      </c>
      <c r="C27" s="20" t="s">
        <v>43</v>
      </c>
      <c r="D27" s="46">
        <v>0</v>
      </c>
      <c r="E27" s="46">
        <v>203501</v>
      </c>
      <c r="F27" s="46">
        <v>0</v>
      </c>
      <c r="G27" s="46">
        <v>0</v>
      </c>
      <c r="H27" s="46">
        <v>0</v>
      </c>
      <c r="I27" s="46">
        <v>160042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363543</v>
      </c>
      <c r="O27" s="47">
        <f t="shared" si="2"/>
        <v>16.157466666666668</v>
      </c>
      <c r="P27" s="9"/>
    </row>
    <row r="28" spans="1:16">
      <c r="A28" s="12"/>
      <c r="B28" s="44">
        <v>549</v>
      </c>
      <c r="C28" s="20" t="s">
        <v>44</v>
      </c>
      <c r="D28" s="46">
        <v>69301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69301</v>
      </c>
      <c r="O28" s="47">
        <f t="shared" si="2"/>
        <v>3.0800444444444444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206301</v>
      </c>
      <c r="E29" s="31">
        <f t="shared" si="8"/>
        <v>615782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822083</v>
      </c>
      <c r="O29" s="43">
        <f t="shared" si="2"/>
        <v>36.53702222222222</v>
      </c>
      <c r="P29" s="10"/>
    </row>
    <row r="30" spans="1:16">
      <c r="A30" s="13"/>
      <c r="B30" s="45">
        <v>552</v>
      </c>
      <c r="C30" s="21" t="s">
        <v>46</v>
      </c>
      <c r="D30" s="46">
        <v>179194</v>
      </c>
      <c r="E30" s="46">
        <v>206488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385682</v>
      </c>
      <c r="O30" s="47">
        <f t="shared" si="2"/>
        <v>17.141422222222221</v>
      </c>
      <c r="P30" s="9"/>
    </row>
    <row r="31" spans="1:16">
      <c r="A31" s="13"/>
      <c r="B31" s="45">
        <v>553</v>
      </c>
      <c r="C31" s="21" t="s">
        <v>47</v>
      </c>
      <c r="D31" s="46">
        <v>27107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27107</v>
      </c>
      <c r="O31" s="47">
        <f t="shared" si="2"/>
        <v>1.2047555555555556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409294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409294</v>
      </c>
      <c r="O32" s="47">
        <f t="shared" si="2"/>
        <v>18.190844444444444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542568</v>
      </c>
      <c r="E33" s="31">
        <f t="shared" si="9"/>
        <v>149984</v>
      </c>
      <c r="F33" s="31">
        <f t="shared" si="9"/>
        <v>1053831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1746383</v>
      </c>
      <c r="O33" s="43">
        <f t="shared" si="2"/>
        <v>77.617022222222218</v>
      </c>
      <c r="P33" s="10"/>
    </row>
    <row r="34" spans="1:16">
      <c r="A34" s="12"/>
      <c r="B34" s="44">
        <v>561</v>
      </c>
      <c r="C34" s="20" t="s">
        <v>51</v>
      </c>
      <c r="D34" s="46">
        <v>0</v>
      </c>
      <c r="E34" s="46">
        <v>0</v>
      </c>
      <c r="F34" s="46">
        <v>1053831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1053831</v>
      </c>
      <c r="O34" s="47">
        <f t="shared" si="2"/>
        <v>46.836933333333334</v>
      </c>
      <c r="P34" s="9"/>
    </row>
    <row r="35" spans="1:16">
      <c r="A35" s="12"/>
      <c r="B35" s="44">
        <v>562</v>
      </c>
      <c r="C35" s="20" t="s">
        <v>52</v>
      </c>
      <c r="D35" s="46">
        <v>406130</v>
      </c>
      <c r="E35" s="46">
        <v>143131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549261</v>
      </c>
      <c r="O35" s="47">
        <f t="shared" si="2"/>
        <v>24.4116</v>
      </c>
      <c r="P35" s="9"/>
    </row>
    <row r="36" spans="1:16">
      <c r="A36" s="12"/>
      <c r="B36" s="44">
        <v>563</v>
      </c>
      <c r="C36" s="20" t="s">
        <v>53</v>
      </c>
      <c r="D36" s="46">
        <v>52900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52900</v>
      </c>
      <c r="O36" s="47">
        <f t="shared" si="2"/>
        <v>2.3511111111111109</v>
      </c>
      <c r="P36" s="9"/>
    </row>
    <row r="37" spans="1:16">
      <c r="A37" s="12"/>
      <c r="B37" s="44">
        <v>564</v>
      </c>
      <c r="C37" s="20" t="s">
        <v>54</v>
      </c>
      <c r="D37" s="46">
        <v>75840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75840</v>
      </c>
      <c r="O37" s="47">
        <f t="shared" ref="O37:O65" si="11">(N37/O$67)</f>
        <v>3.3706666666666667</v>
      </c>
      <c r="P37" s="9"/>
    </row>
    <row r="38" spans="1:16">
      <c r="A38" s="12"/>
      <c r="B38" s="44">
        <v>569</v>
      </c>
      <c r="C38" s="20" t="s">
        <v>55</v>
      </c>
      <c r="D38" s="46">
        <v>7698</v>
      </c>
      <c r="E38" s="46">
        <v>6853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14551</v>
      </c>
      <c r="O38" s="47">
        <f t="shared" si="11"/>
        <v>0.64671111111111113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SUM(D40:D44)</f>
        <v>3503462</v>
      </c>
      <c r="E39" s="31">
        <f t="shared" si="12"/>
        <v>189277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3692739</v>
      </c>
      <c r="O39" s="43">
        <f t="shared" si="11"/>
        <v>164.12173333333334</v>
      </c>
      <c r="P39" s="9"/>
    </row>
    <row r="40" spans="1:16">
      <c r="A40" s="12"/>
      <c r="B40" s="44">
        <v>571</v>
      </c>
      <c r="C40" s="20" t="s">
        <v>57</v>
      </c>
      <c r="D40" s="46">
        <v>279557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279557</v>
      </c>
      <c r="O40" s="47">
        <f t="shared" si="11"/>
        <v>12.424755555555556</v>
      </c>
      <c r="P40" s="9"/>
    </row>
    <row r="41" spans="1:16">
      <c r="A41" s="12"/>
      <c r="B41" s="44">
        <v>572</v>
      </c>
      <c r="C41" s="20" t="s">
        <v>58</v>
      </c>
      <c r="D41" s="46">
        <v>32665</v>
      </c>
      <c r="E41" s="46">
        <v>189277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221942</v>
      </c>
      <c r="O41" s="47">
        <f t="shared" si="11"/>
        <v>9.8640888888888885</v>
      </c>
      <c r="P41" s="9"/>
    </row>
    <row r="42" spans="1:16">
      <c r="A42" s="12"/>
      <c r="B42" s="44">
        <v>573</v>
      </c>
      <c r="C42" s="20" t="s">
        <v>88</v>
      </c>
      <c r="D42" s="46">
        <v>143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143</v>
      </c>
      <c r="O42" s="47">
        <f t="shared" si="11"/>
        <v>6.3555555555555553E-3</v>
      </c>
      <c r="P42" s="9"/>
    </row>
    <row r="43" spans="1:16">
      <c r="A43" s="12"/>
      <c r="B43" s="44">
        <v>575</v>
      </c>
      <c r="C43" s="20" t="s">
        <v>59</v>
      </c>
      <c r="D43" s="46">
        <v>3188762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3188762</v>
      </c>
      <c r="O43" s="47">
        <f t="shared" si="11"/>
        <v>141.72275555555555</v>
      </c>
      <c r="P43" s="9"/>
    </row>
    <row r="44" spans="1:16">
      <c r="A44" s="12"/>
      <c r="B44" s="44">
        <v>579</v>
      </c>
      <c r="C44" s="20" t="s">
        <v>83</v>
      </c>
      <c r="D44" s="46">
        <v>2335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2335</v>
      </c>
      <c r="O44" s="47">
        <f t="shared" si="11"/>
        <v>0.10377777777777777</v>
      </c>
      <c r="P44" s="9"/>
    </row>
    <row r="45" spans="1:16" ht="15.75">
      <c r="A45" s="28" t="s">
        <v>77</v>
      </c>
      <c r="B45" s="29"/>
      <c r="C45" s="30"/>
      <c r="D45" s="31">
        <f t="shared" ref="D45:M45" si="13">SUM(D46:D46)</f>
        <v>7141172</v>
      </c>
      <c r="E45" s="31">
        <f t="shared" si="13"/>
        <v>1182098</v>
      </c>
      <c r="F45" s="31">
        <f t="shared" si="13"/>
        <v>0</v>
      </c>
      <c r="G45" s="31">
        <f t="shared" si="13"/>
        <v>1247993</v>
      </c>
      <c r="H45" s="31">
        <f t="shared" si="13"/>
        <v>0</v>
      </c>
      <c r="I45" s="31">
        <f t="shared" si="13"/>
        <v>6087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9577350</v>
      </c>
      <c r="O45" s="43">
        <f t="shared" si="11"/>
        <v>425.66</v>
      </c>
      <c r="P45" s="9"/>
    </row>
    <row r="46" spans="1:16">
      <c r="A46" s="12"/>
      <c r="B46" s="44">
        <v>581</v>
      </c>
      <c r="C46" s="20" t="s">
        <v>60</v>
      </c>
      <c r="D46" s="46">
        <v>7141172</v>
      </c>
      <c r="E46" s="46">
        <v>1182098</v>
      </c>
      <c r="F46" s="46">
        <v>0</v>
      </c>
      <c r="G46" s="46">
        <v>1247993</v>
      </c>
      <c r="H46" s="46">
        <v>0</v>
      </c>
      <c r="I46" s="46">
        <v>6087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9577350</v>
      </c>
      <c r="O46" s="47">
        <f t="shared" si="11"/>
        <v>425.66</v>
      </c>
      <c r="P46" s="9"/>
    </row>
    <row r="47" spans="1:16" ht="15.75">
      <c r="A47" s="28" t="s">
        <v>61</v>
      </c>
      <c r="B47" s="29"/>
      <c r="C47" s="30"/>
      <c r="D47" s="31">
        <f t="shared" ref="D47:M47" si="14">SUM(D48:D64)</f>
        <v>88490</v>
      </c>
      <c r="E47" s="31">
        <f t="shared" si="14"/>
        <v>610536</v>
      </c>
      <c r="F47" s="31">
        <f t="shared" si="14"/>
        <v>0</v>
      </c>
      <c r="G47" s="31">
        <f t="shared" si="14"/>
        <v>115637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814663</v>
      </c>
      <c r="O47" s="43">
        <f t="shared" si="11"/>
        <v>36.207244444444441</v>
      </c>
      <c r="P47" s="9"/>
    </row>
    <row r="48" spans="1:16">
      <c r="A48" s="12"/>
      <c r="B48" s="44">
        <v>601</v>
      </c>
      <c r="C48" s="20" t="s">
        <v>62</v>
      </c>
      <c r="D48" s="46">
        <v>48949</v>
      </c>
      <c r="E48" s="46">
        <v>33537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5">SUM(D48:M48)</f>
        <v>82486</v>
      </c>
      <c r="O48" s="47">
        <f t="shared" si="11"/>
        <v>3.6660444444444447</v>
      </c>
      <c r="P48" s="9"/>
    </row>
    <row r="49" spans="1:16">
      <c r="A49" s="12"/>
      <c r="B49" s="44">
        <v>602</v>
      </c>
      <c r="C49" s="20" t="s">
        <v>63</v>
      </c>
      <c r="D49" s="46">
        <v>12867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12867</v>
      </c>
      <c r="O49" s="47">
        <f t="shared" si="11"/>
        <v>0.57186666666666663</v>
      </c>
      <c r="P49" s="9"/>
    </row>
    <row r="50" spans="1:16">
      <c r="A50" s="12"/>
      <c r="B50" s="44">
        <v>603</v>
      </c>
      <c r="C50" s="20" t="s">
        <v>64</v>
      </c>
      <c r="D50" s="46">
        <v>10939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10939</v>
      </c>
      <c r="O50" s="47">
        <f t="shared" si="11"/>
        <v>0.48617777777777776</v>
      </c>
      <c r="P50" s="9"/>
    </row>
    <row r="51" spans="1:16">
      <c r="A51" s="12"/>
      <c r="B51" s="44">
        <v>604</v>
      </c>
      <c r="C51" s="20" t="s">
        <v>84</v>
      </c>
      <c r="D51" s="46">
        <v>0</v>
      </c>
      <c r="E51" s="46">
        <v>64157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64157</v>
      </c>
      <c r="O51" s="47">
        <f t="shared" si="11"/>
        <v>2.8514222222222223</v>
      </c>
      <c r="P51" s="9"/>
    </row>
    <row r="52" spans="1:16">
      <c r="A52" s="12"/>
      <c r="B52" s="44">
        <v>605</v>
      </c>
      <c r="C52" s="20" t="s">
        <v>65</v>
      </c>
      <c r="D52" s="46">
        <v>1944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1944</v>
      </c>
      <c r="O52" s="47">
        <f t="shared" si="11"/>
        <v>8.6400000000000005E-2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5560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5560</v>
      </c>
      <c r="O53" s="47">
        <f t="shared" si="11"/>
        <v>0.24711111111111111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180822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6">SUM(D54:M54)</f>
        <v>180822</v>
      </c>
      <c r="O54" s="47">
        <f t="shared" si="11"/>
        <v>8.0365333333333329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66711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66711</v>
      </c>
      <c r="O55" s="47">
        <f t="shared" si="11"/>
        <v>2.9649333333333332</v>
      </c>
      <c r="P55" s="9"/>
    </row>
    <row r="56" spans="1:16">
      <c r="A56" s="12"/>
      <c r="B56" s="44">
        <v>654</v>
      </c>
      <c r="C56" s="20" t="s">
        <v>69</v>
      </c>
      <c r="D56" s="46">
        <v>0</v>
      </c>
      <c r="E56" s="46">
        <v>37094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37094</v>
      </c>
      <c r="O56" s="47">
        <f t="shared" si="11"/>
        <v>1.6486222222222222</v>
      </c>
      <c r="P56" s="9"/>
    </row>
    <row r="57" spans="1:16">
      <c r="A57" s="12"/>
      <c r="B57" s="44">
        <v>674</v>
      </c>
      <c r="C57" s="20" t="s">
        <v>71</v>
      </c>
      <c r="D57" s="46">
        <v>0</v>
      </c>
      <c r="E57" s="46">
        <v>24516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24516</v>
      </c>
      <c r="O57" s="47">
        <f t="shared" si="11"/>
        <v>1.0895999999999999</v>
      </c>
      <c r="P57" s="9"/>
    </row>
    <row r="58" spans="1:16">
      <c r="A58" s="12"/>
      <c r="B58" s="44">
        <v>685</v>
      </c>
      <c r="C58" s="20" t="s">
        <v>72</v>
      </c>
      <c r="D58" s="46">
        <v>13791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13791</v>
      </c>
      <c r="O58" s="47">
        <f t="shared" si="11"/>
        <v>0.61293333333333333</v>
      </c>
      <c r="P58" s="9"/>
    </row>
    <row r="59" spans="1:16">
      <c r="A59" s="12"/>
      <c r="B59" s="44">
        <v>694</v>
      </c>
      <c r="C59" s="20" t="s">
        <v>73</v>
      </c>
      <c r="D59" s="46">
        <v>0</v>
      </c>
      <c r="E59" s="46">
        <v>24284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24284</v>
      </c>
      <c r="O59" s="47">
        <f t="shared" si="11"/>
        <v>1.079288888888889</v>
      </c>
      <c r="P59" s="9"/>
    </row>
    <row r="60" spans="1:16">
      <c r="A60" s="12"/>
      <c r="B60" s="44">
        <v>712</v>
      </c>
      <c r="C60" s="20" t="s">
        <v>74</v>
      </c>
      <c r="D60" s="46">
        <v>0</v>
      </c>
      <c r="E60" s="46">
        <v>0</v>
      </c>
      <c r="F60" s="46">
        <v>0</v>
      </c>
      <c r="G60" s="46">
        <v>115637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115637</v>
      </c>
      <c r="O60" s="47">
        <f t="shared" si="11"/>
        <v>5.1394222222222226</v>
      </c>
      <c r="P60" s="9"/>
    </row>
    <row r="61" spans="1:16">
      <c r="A61" s="12"/>
      <c r="B61" s="44">
        <v>713</v>
      </c>
      <c r="C61" s="20" t="s">
        <v>75</v>
      </c>
      <c r="D61" s="46">
        <v>0</v>
      </c>
      <c r="E61" s="46">
        <v>45782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45782</v>
      </c>
      <c r="O61" s="47">
        <f t="shared" si="11"/>
        <v>2.0347555555555554</v>
      </c>
      <c r="P61" s="9"/>
    </row>
    <row r="62" spans="1:16">
      <c r="A62" s="12"/>
      <c r="B62" s="44">
        <v>724</v>
      </c>
      <c r="C62" s="20" t="s">
        <v>76</v>
      </c>
      <c r="D62" s="46">
        <v>0</v>
      </c>
      <c r="E62" s="46">
        <v>20152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20152</v>
      </c>
      <c r="O62" s="47">
        <f t="shared" si="11"/>
        <v>0.89564444444444447</v>
      </c>
      <c r="P62" s="9"/>
    </row>
    <row r="63" spans="1:16">
      <c r="A63" s="12"/>
      <c r="B63" s="44">
        <v>744</v>
      </c>
      <c r="C63" s="20" t="s">
        <v>85</v>
      </c>
      <c r="D63" s="46">
        <v>0</v>
      </c>
      <c r="E63" s="46">
        <v>36843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36843</v>
      </c>
      <c r="O63" s="47">
        <f t="shared" si="11"/>
        <v>1.6374666666666666</v>
      </c>
      <c r="P63" s="9"/>
    </row>
    <row r="64" spans="1:16" ht="15.75" thickBot="1">
      <c r="A64" s="12"/>
      <c r="B64" s="44">
        <v>764</v>
      </c>
      <c r="C64" s="20" t="s">
        <v>80</v>
      </c>
      <c r="D64" s="46">
        <v>0</v>
      </c>
      <c r="E64" s="46">
        <v>71078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71078</v>
      </c>
      <c r="O64" s="47">
        <f t="shared" si="11"/>
        <v>3.1590222222222222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SUM(D5,D12,D20,D25,D29,D33,D39,D45,D47)</f>
        <v>15053092</v>
      </c>
      <c r="E65" s="15">
        <f t="shared" si="17"/>
        <v>15456571</v>
      </c>
      <c r="F65" s="15">
        <f t="shared" si="17"/>
        <v>1053831</v>
      </c>
      <c r="G65" s="15">
        <f t="shared" si="17"/>
        <v>6771144</v>
      </c>
      <c r="H65" s="15">
        <f t="shared" si="17"/>
        <v>0</v>
      </c>
      <c r="I65" s="15">
        <f t="shared" si="17"/>
        <v>166129</v>
      </c>
      <c r="J65" s="15">
        <f t="shared" si="17"/>
        <v>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>SUM(D65:M65)</f>
        <v>38500767</v>
      </c>
      <c r="O65" s="37">
        <f t="shared" si="11"/>
        <v>1711.1451999999999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89</v>
      </c>
      <c r="M67" s="48"/>
      <c r="N67" s="48"/>
      <c r="O67" s="41">
        <v>22500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1835110</v>
      </c>
      <c r="E5" s="26">
        <f t="shared" si="0"/>
        <v>2594385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4429495</v>
      </c>
      <c r="O5" s="32">
        <f t="shared" ref="O5:O36" si="2">(N5/O$66)</f>
        <v>196.25587062472309</v>
      </c>
      <c r="P5" s="6"/>
    </row>
    <row r="6" spans="1:133">
      <c r="A6" s="12"/>
      <c r="B6" s="44">
        <v>511</v>
      </c>
      <c r="C6" s="20" t="s">
        <v>20</v>
      </c>
      <c r="D6" s="46">
        <v>226749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226749</v>
      </c>
      <c r="O6" s="47">
        <f t="shared" si="2"/>
        <v>10.046477625166149</v>
      </c>
      <c r="P6" s="9"/>
    </row>
    <row r="7" spans="1:133">
      <c r="A7" s="12"/>
      <c r="B7" s="44">
        <v>512</v>
      </c>
      <c r="C7" s="20" t="s">
        <v>21</v>
      </c>
      <c r="D7" s="46">
        <v>222343</v>
      </c>
      <c r="E7" s="46">
        <v>310883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533226</v>
      </c>
      <c r="O7" s="47">
        <f t="shared" si="2"/>
        <v>23.625431989366415</v>
      </c>
      <c r="P7" s="9"/>
    </row>
    <row r="8" spans="1:133">
      <c r="A8" s="12"/>
      <c r="B8" s="44">
        <v>513</v>
      </c>
      <c r="C8" s="20" t="s">
        <v>22</v>
      </c>
      <c r="D8" s="46">
        <v>1013240</v>
      </c>
      <c r="E8" s="46">
        <v>1870923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2884163</v>
      </c>
      <c r="O8" s="47">
        <f t="shared" si="2"/>
        <v>127.78746123172353</v>
      </c>
      <c r="P8" s="9"/>
    </row>
    <row r="9" spans="1:133">
      <c r="A9" s="12"/>
      <c r="B9" s="44">
        <v>514</v>
      </c>
      <c r="C9" s="20" t="s">
        <v>23</v>
      </c>
      <c r="D9" s="46">
        <v>29195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29195</v>
      </c>
      <c r="O9" s="47">
        <f t="shared" si="2"/>
        <v>1.2935312361541871</v>
      </c>
      <c r="P9" s="9"/>
    </row>
    <row r="10" spans="1:133">
      <c r="A10" s="12"/>
      <c r="B10" s="44">
        <v>515</v>
      </c>
      <c r="C10" s="20" t="s">
        <v>24</v>
      </c>
      <c r="D10" s="46">
        <v>4024</v>
      </c>
      <c r="E10" s="46">
        <v>46548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50572</v>
      </c>
      <c r="O10" s="47">
        <f t="shared" si="2"/>
        <v>2.2406734603455916</v>
      </c>
      <c r="P10" s="9"/>
    </row>
    <row r="11" spans="1:133">
      <c r="A11" s="12"/>
      <c r="B11" s="44">
        <v>519</v>
      </c>
      <c r="C11" s="20" t="s">
        <v>25</v>
      </c>
      <c r="D11" s="46">
        <v>339559</v>
      </c>
      <c r="E11" s="46">
        <v>366031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705590</v>
      </c>
      <c r="O11" s="47">
        <f t="shared" si="2"/>
        <v>31.262295081967213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954687</v>
      </c>
      <c r="E12" s="31">
        <f t="shared" si="3"/>
        <v>6771023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7725710</v>
      </c>
      <c r="O12" s="43">
        <f t="shared" si="2"/>
        <v>342.29995569339832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3617965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3617965</v>
      </c>
      <c r="O13" s="47">
        <f t="shared" si="2"/>
        <v>160.2997341603899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855816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855816</v>
      </c>
      <c r="O14" s="47">
        <f t="shared" si="2"/>
        <v>37.91829862649535</v>
      </c>
      <c r="P14" s="9"/>
    </row>
    <row r="15" spans="1:133">
      <c r="A15" s="12"/>
      <c r="B15" s="44">
        <v>523</v>
      </c>
      <c r="C15" s="20" t="s">
        <v>29</v>
      </c>
      <c r="D15" s="46">
        <v>224474</v>
      </c>
      <c r="E15" s="46">
        <v>2153775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2378249</v>
      </c>
      <c r="O15" s="47">
        <f t="shared" si="2"/>
        <v>105.37213114754098</v>
      </c>
      <c r="P15" s="9"/>
    </row>
    <row r="16" spans="1:133">
      <c r="A16" s="12"/>
      <c r="B16" s="44">
        <v>524</v>
      </c>
      <c r="C16" s="20" t="s">
        <v>30</v>
      </c>
      <c r="D16" s="46">
        <v>23486</v>
      </c>
      <c r="E16" s="46">
        <v>143467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166953</v>
      </c>
      <c r="O16" s="47">
        <f t="shared" si="2"/>
        <v>7.3971200708905629</v>
      </c>
      <c r="P16" s="9"/>
    </row>
    <row r="17" spans="1:16">
      <c r="A17" s="12"/>
      <c r="B17" s="44">
        <v>525</v>
      </c>
      <c r="C17" s="20" t="s">
        <v>31</v>
      </c>
      <c r="D17" s="46">
        <v>321703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321703</v>
      </c>
      <c r="O17" s="47">
        <f t="shared" si="2"/>
        <v>14.253566681435533</v>
      </c>
      <c r="P17" s="9"/>
    </row>
    <row r="18" spans="1:16">
      <c r="A18" s="12"/>
      <c r="B18" s="44">
        <v>526</v>
      </c>
      <c r="C18" s="20" t="s">
        <v>32</v>
      </c>
      <c r="D18" s="46">
        <v>310524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310524</v>
      </c>
      <c r="O18" s="47">
        <f t="shared" si="2"/>
        <v>13.758263181214001</v>
      </c>
      <c r="P18" s="9"/>
    </row>
    <row r="19" spans="1:16">
      <c r="A19" s="12"/>
      <c r="B19" s="44">
        <v>527</v>
      </c>
      <c r="C19" s="20" t="s">
        <v>33</v>
      </c>
      <c r="D19" s="46">
        <v>74500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74500</v>
      </c>
      <c r="O19" s="47">
        <f t="shared" si="2"/>
        <v>3.3008418254319896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534844</v>
      </c>
      <c r="E20" s="31">
        <f t="shared" si="5"/>
        <v>1323224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1858068</v>
      </c>
      <c r="O20" s="43">
        <f t="shared" si="2"/>
        <v>82.324678777137791</v>
      </c>
      <c r="P20" s="10"/>
    </row>
    <row r="21" spans="1:16">
      <c r="A21" s="12"/>
      <c r="B21" s="44">
        <v>534</v>
      </c>
      <c r="C21" s="20" t="s">
        <v>36</v>
      </c>
      <c r="D21" s="46">
        <v>187561</v>
      </c>
      <c r="E21" s="46">
        <v>1261213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1448774</v>
      </c>
      <c r="O21" s="47">
        <f t="shared" si="2"/>
        <v>64.190252547629598</v>
      </c>
      <c r="P21" s="9"/>
    </row>
    <row r="22" spans="1:16">
      <c r="A22" s="12"/>
      <c r="B22" s="44">
        <v>537</v>
      </c>
      <c r="C22" s="20" t="s">
        <v>38</v>
      </c>
      <c r="D22" s="46">
        <v>331126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331126</v>
      </c>
      <c r="O22" s="47">
        <f t="shared" si="2"/>
        <v>14.671067789100576</v>
      </c>
      <c r="P22" s="9"/>
    </row>
    <row r="23" spans="1:16">
      <c r="A23" s="12"/>
      <c r="B23" s="44">
        <v>538</v>
      </c>
      <c r="C23" s="20" t="s">
        <v>39</v>
      </c>
      <c r="D23" s="46">
        <v>0</v>
      </c>
      <c r="E23" s="46">
        <v>62011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62011</v>
      </c>
      <c r="O23" s="47">
        <f t="shared" si="2"/>
        <v>2.7474966770048739</v>
      </c>
      <c r="P23" s="9"/>
    </row>
    <row r="24" spans="1:16">
      <c r="A24" s="12"/>
      <c r="B24" s="44">
        <v>539</v>
      </c>
      <c r="C24" s="20" t="s">
        <v>40</v>
      </c>
      <c r="D24" s="46">
        <v>16157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16157</v>
      </c>
      <c r="O24" s="47">
        <f t="shared" si="2"/>
        <v>0.71586176340274699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SUM(D26:D28)</f>
        <v>68393</v>
      </c>
      <c r="E25" s="31">
        <f t="shared" si="6"/>
        <v>2326837</v>
      </c>
      <c r="F25" s="31">
        <f t="shared" si="6"/>
        <v>0</v>
      </c>
      <c r="G25" s="31">
        <f t="shared" si="6"/>
        <v>1242935</v>
      </c>
      <c r="H25" s="31">
        <f t="shared" si="6"/>
        <v>0</v>
      </c>
      <c r="I25" s="31">
        <f t="shared" si="6"/>
        <v>125261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3763426</v>
      </c>
      <c r="O25" s="43">
        <f t="shared" si="2"/>
        <v>166.74461674789544</v>
      </c>
      <c r="P25" s="10"/>
    </row>
    <row r="26" spans="1:16">
      <c r="A26" s="12"/>
      <c r="B26" s="44">
        <v>541</v>
      </c>
      <c r="C26" s="20" t="s">
        <v>42</v>
      </c>
      <c r="D26" s="46">
        <v>0</v>
      </c>
      <c r="E26" s="46">
        <v>2038644</v>
      </c>
      <c r="F26" s="46">
        <v>0</v>
      </c>
      <c r="G26" s="46">
        <v>1242935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3281579</v>
      </c>
      <c r="O26" s="47">
        <f t="shared" si="2"/>
        <v>145.39561364643333</v>
      </c>
      <c r="P26" s="9"/>
    </row>
    <row r="27" spans="1:16">
      <c r="A27" s="12"/>
      <c r="B27" s="44">
        <v>542</v>
      </c>
      <c r="C27" s="20" t="s">
        <v>43</v>
      </c>
      <c r="D27" s="46">
        <v>0</v>
      </c>
      <c r="E27" s="46">
        <v>288193</v>
      </c>
      <c r="F27" s="46">
        <v>0</v>
      </c>
      <c r="G27" s="46">
        <v>0</v>
      </c>
      <c r="H27" s="46">
        <v>0</v>
      </c>
      <c r="I27" s="46">
        <v>125261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413454</v>
      </c>
      <c r="O27" s="47">
        <f t="shared" si="2"/>
        <v>18.318741692512184</v>
      </c>
      <c r="P27" s="9"/>
    </row>
    <row r="28" spans="1:16">
      <c r="A28" s="12"/>
      <c r="B28" s="44">
        <v>549</v>
      </c>
      <c r="C28" s="20" t="s">
        <v>44</v>
      </c>
      <c r="D28" s="46">
        <v>68393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68393</v>
      </c>
      <c r="O28" s="47">
        <f t="shared" si="2"/>
        <v>3.0302614089499333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171913</v>
      </c>
      <c r="E29" s="31">
        <f t="shared" si="8"/>
        <v>389208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561121</v>
      </c>
      <c r="O29" s="43">
        <f t="shared" si="2"/>
        <v>24.861364643331857</v>
      </c>
      <c r="P29" s="10"/>
    </row>
    <row r="30" spans="1:16">
      <c r="A30" s="13"/>
      <c r="B30" s="45">
        <v>552</v>
      </c>
      <c r="C30" s="21" t="s">
        <v>46</v>
      </c>
      <c r="D30" s="46">
        <v>146106</v>
      </c>
      <c r="E30" s="46">
        <v>183907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330013</v>
      </c>
      <c r="O30" s="47">
        <f t="shared" si="2"/>
        <v>14.621754541426673</v>
      </c>
      <c r="P30" s="9"/>
    </row>
    <row r="31" spans="1:16">
      <c r="A31" s="13"/>
      <c r="B31" s="45">
        <v>553</v>
      </c>
      <c r="C31" s="21" t="s">
        <v>47</v>
      </c>
      <c r="D31" s="46">
        <v>25807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25807</v>
      </c>
      <c r="O31" s="47">
        <f t="shared" si="2"/>
        <v>1.1434204696499779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205301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205301</v>
      </c>
      <c r="O32" s="47">
        <f t="shared" si="2"/>
        <v>9.0961896322552054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557344</v>
      </c>
      <c r="E33" s="31">
        <f t="shared" si="9"/>
        <v>1359177</v>
      </c>
      <c r="F33" s="31">
        <f t="shared" si="9"/>
        <v>1052331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2968852</v>
      </c>
      <c r="O33" s="43">
        <f t="shared" si="2"/>
        <v>131.53974302171022</v>
      </c>
      <c r="P33" s="10"/>
    </row>
    <row r="34" spans="1:16">
      <c r="A34" s="12"/>
      <c r="B34" s="44">
        <v>561</v>
      </c>
      <c r="C34" s="20" t="s">
        <v>51</v>
      </c>
      <c r="D34" s="46">
        <v>0</v>
      </c>
      <c r="E34" s="46">
        <v>0</v>
      </c>
      <c r="F34" s="46">
        <v>1052331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1052331</v>
      </c>
      <c r="O34" s="47">
        <f t="shared" si="2"/>
        <v>46.625210456357998</v>
      </c>
      <c r="P34" s="9"/>
    </row>
    <row r="35" spans="1:16">
      <c r="A35" s="12"/>
      <c r="B35" s="44">
        <v>562</v>
      </c>
      <c r="C35" s="20" t="s">
        <v>52</v>
      </c>
      <c r="D35" s="46">
        <v>425375</v>
      </c>
      <c r="E35" s="46">
        <v>1359177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1784552</v>
      </c>
      <c r="O35" s="47">
        <f t="shared" si="2"/>
        <v>79.067434647762511</v>
      </c>
      <c r="P35" s="9"/>
    </row>
    <row r="36" spans="1:16">
      <c r="A36" s="12"/>
      <c r="B36" s="44">
        <v>563</v>
      </c>
      <c r="C36" s="20" t="s">
        <v>53</v>
      </c>
      <c r="D36" s="46">
        <v>52900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52900</v>
      </c>
      <c r="O36" s="47">
        <f t="shared" si="2"/>
        <v>2.3438192290651307</v>
      </c>
      <c r="P36" s="9"/>
    </row>
    <row r="37" spans="1:16">
      <c r="A37" s="12"/>
      <c r="B37" s="44">
        <v>564</v>
      </c>
      <c r="C37" s="20" t="s">
        <v>54</v>
      </c>
      <c r="D37" s="46">
        <v>71408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71408</v>
      </c>
      <c r="O37" s="47">
        <f t="shared" ref="O37:O64" si="11">(N37/O$66)</f>
        <v>3.1638458130261409</v>
      </c>
      <c r="P37" s="9"/>
    </row>
    <row r="38" spans="1:16">
      <c r="A38" s="12"/>
      <c r="B38" s="44">
        <v>569</v>
      </c>
      <c r="C38" s="20" t="s">
        <v>55</v>
      </c>
      <c r="D38" s="46">
        <v>7661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7661</v>
      </c>
      <c r="O38" s="47">
        <f t="shared" si="11"/>
        <v>0.33943287549844925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SUM(D40:D43)</f>
        <v>1033313</v>
      </c>
      <c r="E39" s="31">
        <f t="shared" si="12"/>
        <v>74897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1108210</v>
      </c>
      <c r="O39" s="43">
        <f t="shared" si="11"/>
        <v>49.101019051838726</v>
      </c>
      <c r="P39" s="9"/>
    </row>
    <row r="40" spans="1:16">
      <c r="A40" s="12"/>
      <c r="B40" s="44">
        <v>571</v>
      </c>
      <c r="C40" s="20" t="s">
        <v>57</v>
      </c>
      <c r="D40" s="46">
        <v>286242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286242</v>
      </c>
      <c r="O40" s="47">
        <f t="shared" si="11"/>
        <v>12.68241027913159</v>
      </c>
      <c r="P40" s="9"/>
    </row>
    <row r="41" spans="1:16">
      <c r="A41" s="12"/>
      <c r="B41" s="44">
        <v>572</v>
      </c>
      <c r="C41" s="20" t="s">
        <v>58</v>
      </c>
      <c r="D41" s="46">
        <v>0</v>
      </c>
      <c r="E41" s="46">
        <v>74897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74897</v>
      </c>
      <c r="O41" s="47">
        <f t="shared" si="11"/>
        <v>3.3184315463003986</v>
      </c>
      <c r="P41" s="9"/>
    </row>
    <row r="42" spans="1:16">
      <c r="A42" s="12"/>
      <c r="B42" s="44">
        <v>575</v>
      </c>
      <c r="C42" s="20" t="s">
        <v>59</v>
      </c>
      <c r="D42" s="46">
        <v>747051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747051</v>
      </c>
      <c r="O42" s="47">
        <f t="shared" si="11"/>
        <v>33.099291094373065</v>
      </c>
      <c r="P42" s="9"/>
    </row>
    <row r="43" spans="1:16">
      <c r="A43" s="12"/>
      <c r="B43" s="44">
        <v>579</v>
      </c>
      <c r="C43" s="20" t="s">
        <v>83</v>
      </c>
      <c r="D43" s="46">
        <v>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</v>
      </c>
      <c r="O43" s="47">
        <f t="shared" si="11"/>
        <v>8.8613203367301726E-4</v>
      </c>
      <c r="P43" s="9"/>
    </row>
    <row r="44" spans="1:16" ht="15.75">
      <c r="A44" s="28" t="s">
        <v>77</v>
      </c>
      <c r="B44" s="29"/>
      <c r="C44" s="30"/>
      <c r="D44" s="31">
        <f t="shared" ref="D44:M44" si="13">SUM(D45:D45)</f>
        <v>7291844</v>
      </c>
      <c r="E44" s="31">
        <f t="shared" si="13"/>
        <v>1530826</v>
      </c>
      <c r="F44" s="31">
        <f t="shared" si="13"/>
        <v>0</v>
      </c>
      <c r="G44" s="31">
        <f t="shared" si="13"/>
        <v>857014</v>
      </c>
      <c r="H44" s="31">
        <f t="shared" si="13"/>
        <v>0</v>
      </c>
      <c r="I44" s="31">
        <f t="shared" si="13"/>
        <v>17217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9696901</v>
      </c>
      <c r="O44" s="43">
        <f t="shared" si="11"/>
        <v>429.63673017279575</v>
      </c>
      <c r="P44" s="9"/>
    </row>
    <row r="45" spans="1:16">
      <c r="A45" s="12"/>
      <c r="B45" s="44">
        <v>581</v>
      </c>
      <c r="C45" s="20" t="s">
        <v>60</v>
      </c>
      <c r="D45" s="46">
        <v>7291844</v>
      </c>
      <c r="E45" s="46">
        <v>1530826</v>
      </c>
      <c r="F45" s="46">
        <v>0</v>
      </c>
      <c r="G45" s="46">
        <v>857014</v>
      </c>
      <c r="H45" s="46">
        <v>0</v>
      </c>
      <c r="I45" s="46">
        <v>17217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9696901</v>
      </c>
      <c r="O45" s="47">
        <f t="shared" si="11"/>
        <v>429.63673017279575</v>
      </c>
      <c r="P45" s="9"/>
    </row>
    <row r="46" spans="1:16" ht="15.75">
      <c r="A46" s="28" t="s">
        <v>61</v>
      </c>
      <c r="B46" s="29"/>
      <c r="C46" s="30"/>
      <c r="D46" s="31">
        <f t="shared" ref="D46:M46" si="14">SUM(D47:D63)</f>
        <v>55565</v>
      </c>
      <c r="E46" s="31">
        <f t="shared" si="14"/>
        <v>617566</v>
      </c>
      <c r="F46" s="31">
        <f t="shared" si="14"/>
        <v>0</v>
      </c>
      <c r="G46" s="31">
        <f t="shared" si="14"/>
        <v>16698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689829</v>
      </c>
      <c r="O46" s="43">
        <f t="shared" si="11"/>
        <v>30.563978732831192</v>
      </c>
      <c r="P46" s="9"/>
    </row>
    <row r="47" spans="1:16">
      <c r="A47" s="12"/>
      <c r="B47" s="44">
        <v>601</v>
      </c>
      <c r="C47" s="20" t="s">
        <v>62</v>
      </c>
      <c r="D47" s="46">
        <v>15966</v>
      </c>
      <c r="E47" s="46">
        <v>19839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5">SUM(D47:M47)</f>
        <v>35805</v>
      </c>
      <c r="O47" s="47">
        <f t="shared" si="11"/>
        <v>1.5863978732831192</v>
      </c>
      <c r="P47" s="9"/>
    </row>
    <row r="48" spans="1:16">
      <c r="A48" s="12"/>
      <c r="B48" s="44">
        <v>602</v>
      </c>
      <c r="C48" s="20" t="s">
        <v>63</v>
      </c>
      <c r="D48" s="46">
        <v>12866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12866</v>
      </c>
      <c r="O48" s="47">
        <f t="shared" si="11"/>
        <v>0.57004873726185201</v>
      </c>
      <c r="P48" s="9"/>
    </row>
    <row r="49" spans="1:119">
      <c r="A49" s="12"/>
      <c r="B49" s="44">
        <v>603</v>
      </c>
      <c r="C49" s="20" t="s">
        <v>64</v>
      </c>
      <c r="D49" s="46">
        <v>10939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10939</v>
      </c>
      <c r="O49" s="47">
        <f t="shared" si="11"/>
        <v>0.48466991581745678</v>
      </c>
      <c r="P49" s="9"/>
    </row>
    <row r="50" spans="1:119">
      <c r="A50" s="12"/>
      <c r="B50" s="44">
        <v>604</v>
      </c>
      <c r="C50" s="20" t="s">
        <v>84</v>
      </c>
      <c r="D50" s="46">
        <v>0</v>
      </c>
      <c r="E50" s="46">
        <v>33763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33763</v>
      </c>
      <c r="O50" s="47">
        <f t="shared" si="11"/>
        <v>1.4959237926451041</v>
      </c>
      <c r="P50" s="9"/>
    </row>
    <row r="51" spans="1:119">
      <c r="A51" s="12"/>
      <c r="B51" s="44">
        <v>605</v>
      </c>
      <c r="C51" s="20" t="s">
        <v>65</v>
      </c>
      <c r="D51" s="46">
        <v>2002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2002</v>
      </c>
      <c r="O51" s="47">
        <f t="shared" si="11"/>
        <v>8.8701816570669029E-2</v>
      </c>
      <c r="P51" s="9"/>
    </row>
    <row r="52" spans="1:119">
      <c r="A52" s="12"/>
      <c r="B52" s="44">
        <v>608</v>
      </c>
      <c r="C52" s="20" t="s">
        <v>66</v>
      </c>
      <c r="D52" s="46">
        <v>0</v>
      </c>
      <c r="E52" s="46">
        <v>4812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4812</v>
      </c>
      <c r="O52" s="47">
        <f t="shared" si="11"/>
        <v>0.21320336730172795</v>
      </c>
      <c r="P52" s="9"/>
    </row>
    <row r="53" spans="1:119">
      <c r="A53" s="12"/>
      <c r="B53" s="44">
        <v>614</v>
      </c>
      <c r="C53" s="20" t="s">
        <v>67</v>
      </c>
      <c r="D53" s="46">
        <v>0</v>
      </c>
      <c r="E53" s="46">
        <v>176842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6">SUM(D53:M53)</f>
        <v>176842</v>
      </c>
      <c r="O53" s="47">
        <f t="shared" si="11"/>
        <v>7.8352680549401859</v>
      </c>
      <c r="P53" s="9"/>
    </row>
    <row r="54" spans="1:119">
      <c r="A54" s="12"/>
      <c r="B54" s="44">
        <v>634</v>
      </c>
      <c r="C54" s="20" t="s">
        <v>68</v>
      </c>
      <c r="D54" s="46">
        <v>0</v>
      </c>
      <c r="E54" s="46">
        <v>88662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88662</v>
      </c>
      <c r="O54" s="47">
        <f t="shared" si="11"/>
        <v>3.928311918475853</v>
      </c>
      <c r="P54" s="9"/>
    </row>
    <row r="55" spans="1:119">
      <c r="A55" s="12"/>
      <c r="B55" s="44">
        <v>654</v>
      </c>
      <c r="C55" s="20" t="s">
        <v>69</v>
      </c>
      <c r="D55" s="46">
        <v>0</v>
      </c>
      <c r="E55" s="46">
        <v>38219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38219</v>
      </c>
      <c r="O55" s="47">
        <f t="shared" si="11"/>
        <v>1.6933540097474524</v>
      </c>
      <c r="P55" s="9"/>
    </row>
    <row r="56" spans="1:119">
      <c r="A56" s="12"/>
      <c r="B56" s="44">
        <v>674</v>
      </c>
      <c r="C56" s="20" t="s">
        <v>71</v>
      </c>
      <c r="D56" s="46">
        <v>0</v>
      </c>
      <c r="E56" s="46">
        <v>29367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29367</v>
      </c>
      <c r="O56" s="47">
        <f t="shared" si="11"/>
        <v>1.3011519716437749</v>
      </c>
      <c r="P56" s="9"/>
    </row>
    <row r="57" spans="1:119">
      <c r="A57" s="12"/>
      <c r="B57" s="44">
        <v>685</v>
      </c>
      <c r="C57" s="20" t="s">
        <v>72</v>
      </c>
      <c r="D57" s="46">
        <v>13792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13792</v>
      </c>
      <c r="O57" s="47">
        <f t="shared" si="11"/>
        <v>0.61107665042091275</v>
      </c>
      <c r="P57" s="9"/>
    </row>
    <row r="58" spans="1:119">
      <c r="A58" s="12"/>
      <c r="B58" s="44">
        <v>694</v>
      </c>
      <c r="C58" s="20" t="s">
        <v>73</v>
      </c>
      <c r="D58" s="46">
        <v>0</v>
      </c>
      <c r="E58" s="46">
        <v>24894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24894</v>
      </c>
      <c r="O58" s="47">
        <f t="shared" si="11"/>
        <v>1.1029685423128046</v>
      </c>
      <c r="P58" s="9"/>
    </row>
    <row r="59" spans="1:119">
      <c r="A59" s="12"/>
      <c r="B59" s="44">
        <v>712</v>
      </c>
      <c r="C59" s="20" t="s">
        <v>74</v>
      </c>
      <c r="D59" s="46">
        <v>0</v>
      </c>
      <c r="E59" s="46">
        <v>0</v>
      </c>
      <c r="F59" s="46">
        <v>0</v>
      </c>
      <c r="G59" s="46">
        <v>16698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16698</v>
      </c>
      <c r="O59" s="47">
        <f t="shared" si="11"/>
        <v>0.73983163491360215</v>
      </c>
      <c r="P59" s="9"/>
    </row>
    <row r="60" spans="1:119">
      <c r="A60" s="12"/>
      <c r="B60" s="44">
        <v>713</v>
      </c>
      <c r="C60" s="20" t="s">
        <v>75</v>
      </c>
      <c r="D60" s="46">
        <v>0</v>
      </c>
      <c r="E60" s="46">
        <v>27471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27471</v>
      </c>
      <c r="O60" s="47">
        <f t="shared" si="11"/>
        <v>1.2171466548515728</v>
      </c>
      <c r="P60" s="9"/>
    </row>
    <row r="61" spans="1:119">
      <c r="A61" s="12"/>
      <c r="B61" s="44">
        <v>724</v>
      </c>
      <c r="C61" s="20" t="s">
        <v>76</v>
      </c>
      <c r="D61" s="46">
        <v>0</v>
      </c>
      <c r="E61" s="46">
        <v>66460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66460</v>
      </c>
      <c r="O61" s="47">
        <f t="shared" si="11"/>
        <v>2.9446167478954366</v>
      </c>
      <c r="P61" s="9"/>
    </row>
    <row r="62" spans="1:119">
      <c r="A62" s="12"/>
      <c r="B62" s="44">
        <v>744</v>
      </c>
      <c r="C62" s="20" t="s">
        <v>85</v>
      </c>
      <c r="D62" s="46">
        <v>0</v>
      </c>
      <c r="E62" s="46">
        <v>37882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37882</v>
      </c>
      <c r="O62" s="47">
        <f t="shared" si="11"/>
        <v>1.6784226849800621</v>
      </c>
      <c r="P62" s="9"/>
    </row>
    <row r="63" spans="1:119" ht="15.75" thickBot="1">
      <c r="A63" s="12"/>
      <c r="B63" s="44">
        <v>764</v>
      </c>
      <c r="C63" s="20" t="s">
        <v>80</v>
      </c>
      <c r="D63" s="46">
        <v>0</v>
      </c>
      <c r="E63" s="46">
        <v>69355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69355</v>
      </c>
      <c r="O63" s="47">
        <f t="shared" si="11"/>
        <v>3.0728843597696058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SUM(D5,D12,D20,D25,D29,D33,D39,D44,D46)</f>
        <v>12503013</v>
      </c>
      <c r="E64" s="15">
        <f t="shared" si="17"/>
        <v>16987143</v>
      </c>
      <c r="F64" s="15">
        <f t="shared" si="17"/>
        <v>1052331</v>
      </c>
      <c r="G64" s="15">
        <f t="shared" si="17"/>
        <v>2116647</v>
      </c>
      <c r="H64" s="15">
        <f t="shared" si="17"/>
        <v>0</v>
      </c>
      <c r="I64" s="15">
        <f t="shared" si="17"/>
        <v>142478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32801612</v>
      </c>
      <c r="O64" s="37">
        <f t="shared" si="11"/>
        <v>1453.3279574656624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86</v>
      </c>
      <c r="M66" s="48"/>
      <c r="N66" s="48"/>
      <c r="O66" s="41">
        <v>22570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L66:N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1412077</v>
      </c>
      <c r="E5" s="26">
        <f t="shared" si="0"/>
        <v>3096901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4508978</v>
      </c>
      <c r="O5" s="32">
        <f t="shared" ref="O5:O36" si="2">(N5/O$69)</f>
        <v>194.65455016404766</v>
      </c>
      <c r="P5" s="6"/>
    </row>
    <row r="6" spans="1:133">
      <c r="A6" s="12"/>
      <c r="B6" s="44">
        <v>511</v>
      </c>
      <c r="C6" s="20" t="s">
        <v>20</v>
      </c>
      <c r="D6" s="46">
        <v>224121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224121</v>
      </c>
      <c r="O6" s="47">
        <f t="shared" si="2"/>
        <v>9.6754014850630288</v>
      </c>
      <c r="P6" s="9"/>
    </row>
    <row r="7" spans="1:133">
      <c r="A7" s="12"/>
      <c r="B7" s="44">
        <v>512</v>
      </c>
      <c r="C7" s="20" t="s">
        <v>21</v>
      </c>
      <c r="D7" s="46">
        <v>223516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223516</v>
      </c>
      <c r="O7" s="47">
        <f t="shared" si="2"/>
        <v>9.6492833707477121</v>
      </c>
      <c r="P7" s="9"/>
    </row>
    <row r="8" spans="1:133">
      <c r="A8" s="12"/>
      <c r="B8" s="44">
        <v>513</v>
      </c>
      <c r="C8" s="20" t="s">
        <v>22</v>
      </c>
      <c r="D8" s="46">
        <v>789941</v>
      </c>
      <c r="E8" s="46">
        <v>2085361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2875302</v>
      </c>
      <c r="O8" s="47">
        <f t="shared" si="2"/>
        <v>124.12804351580039</v>
      </c>
      <c r="P8" s="9"/>
    </row>
    <row r="9" spans="1:133">
      <c r="A9" s="12"/>
      <c r="B9" s="44">
        <v>514</v>
      </c>
      <c r="C9" s="20" t="s">
        <v>23</v>
      </c>
      <c r="D9" s="46">
        <v>26490</v>
      </c>
      <c r="E9" s="46">
        <v>89728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116218</v>
      </c>
      <c r="O9" s="47">
        <f t="shared" si="2"/>
        <v>5.0171818338801586</v>
      </c>
      <c r="P9" s="9"/>
    </row>
    <row r="10" spans="1:133">
      <c r="A10" s="12"/>
      <c r="B10" s="44">
        <v>515</v>
      </c>
      <c r="C10" s="20" t="s">
        <v>24</v>
      </c>
      <c r="D10" s="46">
        <v>3981</v>
      </c>
      <c r="E10" s="46">
        <v>43577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47558</v>
      </c>
      <c r="O10" s="47">
        <f t="shared" si="2"/>
        <v>2.0530996373683301</v>
      </c>
      <c r="P10" s="9"/>
    </row>
    <row r="11" spans="1:133">
      <c r="A11" s="12"/>
      <c r="B11" s="44">
        <v>519</v>
      </c>
      <c r="C11" s="20" t="s">
        <v>25</v>
      </c>
      <c r="D11" s="46">
        <v>144028</v>
      </c>
      <c r="E11" s="46">
        <v>878235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1022263</v>
      </c>
      <c r="O11" s="47">
        <f t="shared" si="2"/>
        <v>44.131540321188048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2050976</v>
      </c>
      <c r="E12" s="31">
        <f t="shared" si="3"/>
        <v>7068947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9119923</v>
      </c>
      <c r="O12" s="43">
        <f t="shared" si="2"/>
        <v>393.71106026592992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3556208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3556208</v>
      </c>
      <c r="O13" s="47">
        <f t="shared" si="2"/>
        <v>153.5230530132965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914166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914166</v>
      </c>
      <c r="O14" s="47">
        <f t="shared" si="2"/>
        <v>39.464945605249525</v>
      </c>
      <c r="P14" s="9"/>
    </row>
    <row r="15" spans="1:133">
      <c r="A15" s="12"/>
      <c r="B15" s="44">
        <v>523</v>
      </c>
      <c r="C15" s="20" t="s">
        <v>29</v>
      </c>
      <c r="D15" s="46">
        <v>217803</v>
      </c>
      <c r="E15" s="46">
        <v>2289822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2507625</v>
      </c>
      <c r="O15" s="47">
        <f t="shared" si="2"/>
        <v>108.25526679329995</v>
      </c>
      <c r="P15" s="9"/>
    </row>
    <row r="16" spans="1:133">
      <c r="A16" s="12"/>
      <c r="B16" s="44">
        <v>524</v>
      </c>
      <c r="C16" s="20" t="s">
        <v>30</v>
      </c>
      <c r="D16" s="46">
        <v>23556</v>
      </c>
      <c r="E16" s="46">
        <v>152311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175867</v>
      </c>
      <c r="O16" s="47">
        <f t="shared" si="2"/>
        <v>7.5922552236228631</v>
      </c>
      <c r="P16" s="9"/>
    </row>
    <row r="17" spans="1:16">
      <c r="A17" s="12"/>
      <c r="B17" s="44">
        <v>525</v>
      </c>
      <c r="C17" s="20" t="s">
        <v>31</v>
      </c>
      <c r="D17" s="46">
        <v>176055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176055</v>
      </c>
      <c r="O17" s="47">
        <f t="shared" si="2"/>
        <v>7.6003712657572091</v>
      </c>
      <c r="P17" s="9"/>
    </row>
    <row r="18" spans="1:16">
      <c r="A18" s="12"/>
      <c r="B18" s="44">
        <v>526</v>
      </c>
      <c r="C18" s="20" t="s">
        <v>32</v>
      </c>
      <c r="D18" s="46">
        <v>1580021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1580021</v>
      </c>
      <c r="O18" s="47">
        <f t="shared" si="2"/>
        <v>68.210196857192201</v>
      </c>
      <c r="P18" s="9"/>
    </row>
    <row r="19" spans="1:16">
      <c r="A19" s="12"/>
      <c r="B19" s="44">
        <v>527</v>
      </c>
      <c r="C19" s="20" t="s">
        <v>33</v>
      </c>
      <c r="D19" s="46">
        <v>53541</v>
      </c>
      <c r="E19" s="46">
        <v>2927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56468</v>
      </c>
      <c r="O19" s="47">
        <f t="shared" si="2"/>
        <v>2.4377482300120876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153513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153513</v>
      </c>
      <c r="O20" s="47">
        <f t="shared" si="2"/>
        <v>6.6272232774995681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746404</v>
      </c>
      <c r="E21" s="31">
        <f t="shared" si="5"/>
        <v>1380979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2127383</v>
      </c>
      <c r="O21" s="43">
        <f t="shared" si="2"/>
        <v>91.840053531341738</v>
      </c>
      <c r="P21" s="10"/>
    </row>
    <row r="22" spans="1:16">
      <c r="A22" s="12"/>
      <c r="B22" s="44">
        <v>534</v>
      </c>
      <c r="C22" s="20" t="s">
        <v>36</v>
      </c>
      <c r="D22" s="46">
        <v>198641</v>
      </c>
      <c r="E22" s="46">
        <v>1324106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1522747</v>
      </c>
      <c r="O22" s="47">
        <f t="shared" si="2"/>
        <v>65.737653255050944</v>
      </c>
      <c r="P22" s="9"/>
    </row>
    <row r="23" spans="1:16">
      <c r="A23" s="12"/>
      <c r="B23" s="44">
        <v>535</v>
      </c>
      <c r="C23" s="20" t="s">
        <v>37</v>
      </c>
      <c r="D23" s="46">
        <v>175101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175101</v>
      </c>
      <c r="O23" s="47">
        <f t="shared" si="2"/>
        <v>7.5591866689690903</v>
      </c>
      <c r="P23" s="9"/>
    </row>
    <row r="24" spans="1:16">
      <c r="A24" s="12"/>
      <c r="B24" s="44">
        <v>537</v>
      </c>
      <c r="C24" s="20" t="s">
        <v>38</v>
      </c>
      <c r="D24" s="46">
        <v>64231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64231</v>
      </c>
      <c r="O24" s="47">
        <f t="shared" si="2"/>
        <v>2.7728803315489552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56873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56873</v>
      </c>
      <c r="O25" s="47">
        <f t="shared" si="2"/>
        <v>2.4552322569504401</v>
      </c>
      <c r="P25" s="9"/>
    </row>
    <row r="26" spans="1:16">
      <c r="A26" s="12"/>
      <c r="B26" s="44">
        <v>539</v>
      </c>
      <c r="C26" s="20" t="s">
        <v>40</v>
      </c>
      <c r="D26" s="46">
        <v>308431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308431</v>
      </c>
      <c r="O26" s="47">
        <f t="shared" si="2"/>
        <v>13.315101018822311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SUM(D28:D30)</f>
        <v>57553</v>
      </c>
      <c r="E27" s="31">
        <f t="shared" si="7"/>
        <v>3115946</v>
      </c>
      <c r="F27" s="31">
        <f t="shared" si="7"/>
        <v>0</v>
      </c>
      <c r="G27" s="31">
        <f t="shared" si="7"/>
        <v>44014</v>
      </c>
      <c r="H27" s="31">
        <f t="shared" si="7"/>
        <v>0</v>
      </c>
      <c r="I27" s="31">
        <f t="shared" si="7"/>
        <v>146057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3363570</v>
      </c>
      <c r="O27" s="43">
        <f t="shared" si="2"/>
        <v>145.20678639267828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2168601</v>
      </c>
      <c r="F28" s="46">
        <v>0</v>
      </c>
      <c r="G28" s="46">
        <v>44014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2212615</v>
      </c>
      <c r="O28" s="47">
        <f t="shared" si="2"/>
        <v>95.519556207908821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947345</v>
      </c>
      <c r="F29" s="46">
        <v>0</v>
      </c>
      <c r="G29" s="46">
        <v>0</v>
      </c>
      <c r="H29" s="46">
        <v>0</v>
      </c>
      <c r="I29" s="46">
        <v>146057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1093402</v>
      </c>
      <c r="O29" s="47">
        <f t="shared" si="2"/>
        <v>47.202642030737351</v>
      </c>
      <c r="P29" s="9"/>
    </row>
    <row r="30" spans="1:16">
      <c r="A30" s="12"/>
      <c r="B30" s="44">
        <v>549</v>
      </c>
      <c r="C30" s="20" t="s">
        <v>44</v>
      </c>
      <c r="D30" s="46">
        <v>57553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57553</v>
      </c>
      <c r="O30" s="47">
        <f t="shared" si="2"/>
        <v>2.4845881540321186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168942</v>
      </c>
      <c r="E31" s="31">
        <f t="shared" si="9"/>
        <v>698846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867788</v>
      </c>
      <c r="O31" s="43">
        <f t="shared" si="2"/>
        <v>37.462787083405281</v>
      </c>
      <c r="P31" s="10"/>
    </row>
    <row r="32" spans="1:16">
      <c r="A32" s="13"/>
      <c r="B32" s="45">
        <v>552</v>
      </c>
      <c r="C32" s="21" t="s">
        <v>46</v>
      </c>
      <c r="D32" s="46">
        <v>129678</v>
      </c>
      <c r="E32" s="46">
        <v>121027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250705</v>
      </c>
      <c r="O32" s="47">
        <f t="shared" si="2"/>
        <v>10.823044379209117</v>
      </c>
      <c r="P32" s="9"/>
    </row>
    <row r="33" spans="1:16">
      <c r="A33" s="13"/>
      <c r="B33" s="45">
        <v>553</v>
      </c>
      <c r="C33" s="21" t="s">
        <v>47</v>
      </c>
      <c r="D33" s="46">
        <v>26832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26832</v>
      </c>
      <c r="O33" s="47">
        <f t="shared" si="2"/>
        <v>1.1583491624935245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577819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577819</v>
      </c>
      <c r="O34" s="47">
        <f t="shared" si="2"/>
        <v>24.944698670350544</v>
      </c>
      <c r="P34" s="9"/>
    </row>
    <row r="35" spans="1:16">
      <c r="A35" s="13"/>
      <c r="B35" s="45">
        <v>559</v>
      </c>
      <c r="C35" s="21" t="s">
        <v>49</v>
      </c>
      <c r="D35" s="46">
        <v>12432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12432</v>
      </c>
      <c r="O35" s="47">
        <f t="shared" si="2"/>
        <v>0.53669487135209804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SUM(D37:D41)</f>
        <v>736566</v>
      </c>
      <c r="E36" s="31">
        <f t="shared" si="10"/>
        <v>1562733</v>
      </c>
      <c r="F36" s="31">
        <f t="shared" si="10"/>
        <v>1050381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3349680</v>
      </c>
      <c r="O36" s="43">
        <f t="shared" si="2"/>
        <v>144.60714902434813</v>
      </c>
      <c r="P36" s="10"/>
    </row>
    <row r="37" spans="1:16">
      <c r="A37" s="12"/>
      <c r="B37" s="44">
        <v>561</v>
      </c>
      <c r="C37" s="20" t="s">
        <v>51</v>
      </c>
      <c r="D37" s="46">
        <v>0</v>
      </c>
      <c r="E37" s="46">
        <v>1542671</v>
      </c>
      <c r="F37" s="46">
        <v>1050381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2593052</v>
      </c>
      <c r="O37" s="47">
        <f t="shared" ref="O37:O67" si="11">(N37/O$69)</f>
        <v>111.94318770505957</v>
      </c>
      <c r="P37" s="9"/>
    </row>
    <row r="38" spans="1:16">
      <c r="A38" s="12"/>
      <c r="B38" s="44">
        <v>562</v>
      </c>
      <c r="C38" s="20" t="s">
        <v>52</v>
      </c>
      <c r="D38" s="46">
        <v>114833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114833</v>
      </c>
      <c r="O38" s="47">
        <f t="shared" si="11"/>
        <v>4.9573907787946814</v>
      </c>
      <c r="P38" s="9"/>
    </row>
    <row r="39" spans="1:16">
      <c r="A39" s="12"/>
      <c r="B39" s="44">
        <v>563</v>
      </c>
      <c r="C39" s="20" t="s">
        <v>53</v>
      </c>
      <c r="D39" s="46">
        <v>52900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52900</v>
      </c>
      <c r="O39" s="47">
        <f t="shared" si="11"/>
        <v>2.2837161112070454</v>
      </c>
      <c r="P39" s="9"/>
    </row>
    <row r="40" spans="1:16">
      <c r="A40" s="12"/>
      <c r="B40" s="44">
        <v>564</v>
      </c>
      <c r="C40" s="20" t="s">
        <v>54</v>
      </c>
      <c r="D40" s="46">
        <v>676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676</v>
      </c>
      <c r="O40" s="47">
        <f t="shared" si="11"/>
        <v>2.918321533413918E-2</v>
      </c>
      <c r="P40" s="9"/>
    </row>
    <row r="41" spans="1:16">
      <c r="A41" s="12"/>
      <c r="B41" s="44">
        <v>569</v>
      </c>
      <c r="C41" s="20" t="s">
        <v>55</v>
      </c>
      <c r="D41" s="46">
        <v>568157</v>
      </c>
      <c r="E41" s="46">
        <v>20062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588219</v>
      </c>
      <c r="O41" s="47">
        <f t="shared" si="11"/>
        <v>25.393671213952686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3559652</v>
      </c>
      <c r="E42" s="31">
        <f t="shared" si="13"/>
        <v>114747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3674399</v>
      </c>
      <c r="O42" s="43">
        <f t="shared" si="11"/>
        <v>158.62541011915042</v>
      </c>
      <c r="P42" s="9"/>
    </row>
    <row r="43" spans="1:16">
      <c r="A43" s="12"/>
      <c r="B43" s="44">
        <v>571</v>
      </c>
      <c r="C43" s="20" t="s">
        <v>57</v>
      </c>
      <c r="D43" s="46">
        <v>370954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370954</v>
      </c>
      <c r="O43" s="47">
        <f t="shared" si="11"/>
        <v>16.014246244171989</v>
      </c>
      <c r="P43" s="9"/>
    </row>
    <row r="44" spans="1:16">
      <c r="A44" s="12"/>
      <c r="B44" s="44">
        <v>572</v>
      </c>
      <c r="C44" s="20" t="s">
        <v>58</v>
      </c>
      <c r="D44" s="46">
        <v>85</v>
      </c>
      <c r="E44" s="46">
        <v>109673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109758</v>
      </c>
      <c r="O44" s="47">
        <f t="shared" si="11"/>
        <v>4.7383008116042138</v>
      </c>
      <c r="P44" s="9"/>
    </row>
    <row r="45" spans="1:16">
      <c r="A45" s="12"/>
      <c r="B45" s="44">
        <v>575</v>
      </c>
      <c r="C45" s="20" t="s">
        <v>59</v>
      </c>
      <c r="D45" s="46">
        <v>3188613</v>
      </c>
      <c r="E45" s="46">
        <v>5074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3193687</v>
      </c>
      <c r="O45" s="47">
        <f t="shared" si="11"/>
        <v>137.87286306337421</v>
      </c>
      <c r="P45" s="9"/>
    </row>
    <row r="46" spans="1:16" ht="15.75">
      <c r="A46" s="28" t="s">
        <v>77</v>
      </c>
      <c r="B46" s="29"/>
      <c r="C46" s="30"/>
      <c r="D46" s="31">
        <f t="shared" ref="D46:M46" si="14">SUM(D47:D47)</f>
        <v>7279093</v>
      </c>
      <c r="E46" s="31">
        <f t="shared" si="14"/>
        <v>1123809</v>
      </c>
      <c r="F46" s="31">
        <f t="shared" si="14"/>
        <v>0</v>
      </c>
      <c r="G46" s="31">
        <f t="shared" si="14"/>
        <v>700072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3" si="15">SUM(D46:M46)</f>
        <v>9102974</v>
      </c>
      <c r="O46" s="43">
        <f t="shared" si="11"/>
        <v>392.97936453116904</v>
      </c>
      <c r="P46" s="9"/>
    </row>
    <row r="47" spans="1:16">
      <c r="A47" s="12"/>
      <c r="B47" s="44">
        <v>581</v>
      </c>
      <c r="C47" s="20" t="s">
        <v>60</v>
      </c>
      <c r="D47" s="46">
        <v>7279093</v>
      </c>
      <c r="E47" s="46">
        <v>1123809</v>
      </c>
      <c r="F47" s="46">
        <v>0</v>
      </c>
      <c r="G47" s="46">
        <v>700072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9102974</v>
      </c>
      <c r="O47" s="47">
        <f t="shared" si="11"/>
        <v>392.97936453116904</v>
      </c>
      <c r="P47" s="9"/>
    </row>
    <row r="48" spans="1:16" ht="15.75">
      <c r="A48" s="28" t="s">
        <v>61</v>
      </c>
      <c r="B48" s="29"/>
      <c r="C48" s="30"/>
      <c r="D48" s="31">
        <f t="shared" ref="D48:M48" si="16">SUM(D49:D66)</f>
        <v>385621</v>
      </c>
      <c r="E48" s="31">
        <f t="shared" si="16"/>
        <v>595320</v>
      </c>
      <c r="F48" s="31">
        <f t="shared" si="16"/>
        <v>0</v>
      </c>
      <c r="G48" s="31">
        <f t="shared" si="16"/>
        <v>37680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1018621</v>
      </c>
      <c r="O48" s="43">
        <f t="shared" si="11"/>
        <v>43.974313590053534</v>
      </c>
      <c r="P48" s="9"/>
    </row>
    <row r="49" spans="1:16">
      <c r="A49" s="12"/>
      <c r="B49" s="44">
        <v>601</v>
      </c>
      <c r="C49" s="20" t="s">
        <v>62</v>
      </c>
      <c r="D49" s="46">
        <v>36200</v>
      </c>
      <c r="E49" s="46">
        <v>58950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95150</v>
      </c>
      <c r="O49" s="47">
        <f t="shared" si="11"/>
        <v>4.107667069590744</v>
      </c>
      <c r="P49" s="9"/>
    </row>
    <row r="50" spans="1:16">
      <c r="A50" s="12"/>
      <c r="B50" s="44">
        <v>602</v>
      </c>
      <c r="C50" s="20" t="s">
        <v>63</v>
      </c>
      <c r="D50" s="46">
        <v>16932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16932</v>
      </c>
      <c r="O50" s="47">
        <f t="shared" si="11"/>
        <v>0.73096183733379383</v>
      </c>
      <c r="P50" s="9"/>
    </row>
    <row r="51" spans="1:16">
      <c r="A51" s="12"/>
      <c r="B51" s="44">
        <v>603</v>
      </c>
      <c r="C51" s="20" t="s">
        <v>64</v>
      </c>
      <c r="D51" s="46">
        <v>15243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15243</v>
      </c>
      <c r="O51" s="47">
        <f t="shared" si="11"/>
        <v>0.6580469694353307</v>
      </c>
      <c r="P51" s="9"/>
    </row>
    <row r="52" spans="1:16">
      <c r="A52" s="12"/>
      <c r="B52" s="44">
        <v>605</v>
      </c>
      <c r="C52" s="20" t="s">
        <v>65</v>
      </c>
      <c r="D52" s="46">
        <v>4136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4136</v>
      </c>
      <c r="O52" s="47">
        <f t="shared" si="11"/>
        <v>0.17855292695562078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804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804</v>
      </c>
      <c r="O53" s="47">
        <f t="shared" si="11"/>
        <v>3.4709031255396303E-2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152969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7">SUM(D54:M54)</f>
        <v>152969</v>
      </c>
      <c r="O54" s="47">
        <f t="shared" si="11"/>
        <v>6.6037385598342251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84509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84509</v>
      </c>
      <c r="O55" s="47">
        <f t="shared" si="11"/>
        <v>3.6482904506993612</v>
      </c>
      <c r="P55" s="9"/>
    </row>
    <row r="56" spans="1:16">
      <c r="A56" s="12"/>
      <c r="B56" s="44">
        <v>654</v>
      </c>
      <c r="C56" s="20" t="s">
        <v>69</v>
      </c>
      <c r="D56" s="46">
        <v>0</v>
      </c>
      <c r="E56" s="46">
        <v>47227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47227</v>
      </c>
      <c r="O56" s="47">
        <f t="shared" si="11"/>
        <v>2.0388102227594542</v>
      </c>
      <c r="P56" s="9"/>
    </row>
    <row r="57" spans="1:16">
      <c r="A57" s="12"/>
      <c r="B57" s="44">
        <v>671</v>
      </c>
      <c r="C57" s="20" t="s">
        <v>70</v>
      </c>
      <c r="D57" s="46">
        <v>0</v>
      </c>
      <c r="E57" s="46">
        <v>6968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6968</v>
      </c>
      <c r="O57" s="47">
        <f t="shared" si="11"/>
        <v>0.30081160421343461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22264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22264</v>
      </c>
      <c r="O58" s="47">
        <f t="shared" si="11"/>
        <v>0.96114660680366082</v>
      </c>
      <c r="P58" s="9"/>
    </row>
    <row r="59" spans="1:16">
      <c r="A59" s="12"/>
      <c r="B59" s="44">
        <v>685</v>
      </c>
      <c r="C59" s="20" t="s">
        <v>72</v>
      </c>
      <c r="D59" s="46">
        <v>14259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14259</v>
      </c>
      <c r="O59" s="47">
        <f t="shared" si="11"/>
        <v>0.6155672595406666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25452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25452</v>
      </c>
      <c r="O60" s="47">
        <f t="shared" si="11"/>
        <v>1.098773959592471</v>
      </c>
      <c r="P60" s="9"/>
    </row>
    <row r="61" spans="1:16">
      <c r="A61" s="12"/>
      <c r="B61" s="44">
        <v>712</v>
      </c>
      <c r="C61" s="20" t="s">
        <v>74</v>
      </c>
      <c r="D61" s="46">
        <v>145380</v>
      </c>
      <c r="E61" s="46">
        <v>0</v>
      </c>
      <c r="F61" s="46">
        <v>0</v>
      </c>
      <c r="G61" s="46">
        <v>37680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7" si="18">SUM(D61:M61)</f>
        <v>183060</v>
      </c>
      <c r="O61" s="47">
        <f t="shared" si="11"/>
        <v>7.9027801761353826</v>
      </c>
      <c r="P61" s="9"/>
    </row>
    <row r="62" spans="1:16">
      <c r="A62" s="12"/>
      <c r="B62" s="44">
        <v>713</v>
      </c>
      <c r="C62" s="20" t="s">
        <v>75</v>
      </c>
      <c r="D62" s="46">
        <v>153471</v>
      </c>
      <c r="E62" s="46">
        <v>72868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226339</v>
      </c>
      <c r="O62" s="47">
        <f t="shared" si="11"/>
        <v>9.7711535140735624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19262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19262</v>
      </c>
      <c r="O63" s="47">
        <f t="shared" si="11"/>
        <v>0.83154895527542738</v>
      </c>
      <c r="P63" s="9"/>
    </row>
    <row r="64" spans="1:16">
      <c r="A64" s="12"/>
      <c r="B64" s="44">
        <v>741</v>
      </c>
      <c r="C64" s="20" t="s">
        <v>78</v>
      </c>
      <c r="D64" s="46">
        <v>0</v>
      </c>
      <c r="E64" s="46">
        <v>42868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42868</v>
      </c>
      <c r="O64" s="47">
        <f t="shared" si="11"/>
        <v>1.8506302883785184</v>
      </c>
      <c r="P64" s="9"/>
    </row>
    <row r="65" spans="1:119">
      <c r="A65" s="12"/>
      <c r="B65" s="44">
        <v>761</v>
      </c>
      <c r="C65" s="20" t="s">
        <v>79</v>
      </c>
      <c r="D65" s="46">
        <v>0</v>
      </c>
      <c r="E65" s="46">
        <v>44947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44947</v>
      </c>
      <c r="O65" s="47">
        <f t="shared" si="11"/>
        <v>1.9403816266620617</v>
      </c>
      <c r="P65" s="9"/>
    </row>
    <row r="66" spans="1:119" ht="15.75" thickBot="1">
      <c r="A66" s="12"/>
      <c r="B66" s="44">
        <v>764</v>
      </c>
      <c r="C66" s="20" t="s">
        <v>80</v>
      </c>
      <c r="D66" s="46">
        <v>0</v>
      </c>
      <c r="E66" s="46">
        <v>16232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16232</v>
      </c>
      <c r="O66" s="47">
        <f t="shared" si="11"/>
        <v>0.7007425315144189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SUM(D5,D12,D21,D27,D31,D36,D42,D46,D48)</f>
        <v>16396884</v>
      </c>
      <c r="E67" s="15">
        <f t="shared" si="19"/>
        <v>18758228</v>
      </c>
      <c r="F67" s="15">
        <f t="shared" si="19"/>
        <v>1050381</v>
      </c>
      <c r="G67" s="15">
        <f t="shared" si="19"/>
        <v>781766</v>
      </c>
      <c r="H67" s="15">
        <f t="shared" si="19"/>
        <v>0</v>
      </c>
      <c r="I67" s="15">
        <f t="shared" si="19"/>
        <v>146057</v>
      </c>
      <c r="J67" s="15">
        <f t="shared" si="19"/>
        <v>0</v>
      </c>
      <c r="K67" s="15">
        <f t="shared" si="19"/>
        <v>0</v>
      </c>
      <c r="L67" s="15">
        <f t="shared" si="19"/>
        <v>0</v>
      </c>
      <c r="M67" s="15">
        <f t="shared" si="19"/>
        <v>0</v>
      </c>
      <c r="N67" s="15">
        <f t="shared" si="18"/>
        <v>37133316</v>
      </c>
      <c r="O67" s="37">
        <f t="shared" si="11"/>
        <v>1603.0614747021241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18</v>
      </c>
      <c r="M69" s="48"/>
      <c r="N69" s="48"/>
      <c r="O69" s="41">
        <v>23164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1743164</v>
      </c>
      <c r="E5" s="26">
        <f t="shared" si="0"/>
        <v>2896603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4639767</v>
      </c>
      <c r="O5" s="32">
        <f t="shared" ref="O5:O36" si="2">(N5/O$63)</f>
        <v>199.99857752489331</v>
      </c>
      <c r="P5" s="6"/>
    </row>
    <row r="6" spans="1:133">
      <c r="A6" s="12"/>
      <c r="B6" s="44">
        <v>511</v>
      </c>
      <c r="C6" s="20" t="s">
        <v>20</v>
      </c>
      <c r="D6" s="46">
        <v>221660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221660</v>
      </c>
      <c r="O6" s="47">
        <f t="shared" si="2"/>
        <v>9.5547221863011345</v>
      </c>
      <c r="P6" s="9"/>
    </row>
    <row r="7" spans="1:133">
      <c r="A7" s="12"/>
      <c r="B7" s="44">
        <v>512</v>
      </c>
      <c r="C7" s="20" t="s">
        <v>21</v>
      </c>
      <c r="D7" s="46">
        <v>310430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310430</v>
      </c>
      <c r="O7" s="47">
        <f t="shared" si="2"/>
        <v>13.381180223285487</v>
      </c>
      <c r="P7" s="9"/>
    </row>
    <row r="8" spans="1:133">
      <c r="A8" s="12"/>
      <c r="B8" s="44">
        <v>513</v>
      </c>
      <c r="C8" s="20" t="s">
        <v>22</v>
      </c>
      <c r="D8" s="46">
        <v>816454</v>
      </c>
      <c r="E8" s="46">
        <v>2395590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3212044</v>
      </c>
      <c r="O8" s="47">
        <f t="shared" si="2"/>
        <v>138.45614035087721</v>
      </c>
      <c r="P8" s="9"/>
    </row>
    <row r="9" spans="1:133">
      <c r="A9" s="12"/>
      <c r="B9" s="44">
        <v>514</v>
      </c>
      <c r="C9" s="20" t="s">
        <v>23</v>
      </c>
      <c r="D9" s="46">
        <v>24480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24480</v>
      </c>
      <c r="O9" s="47">
        <f t="shared" si="2"/>
        <v>1.0552178973231605</v>
      </c>
      <c r="P9" s="9"/>
    </row>
    <row r="10" spans="1:133">
      <c r="A10" s="12"/>
      <c r="B10" s="44">
        <v>515</v>
      </c>
      <c r="C10" s="20" t="s">
        <v>24</v>
      </c>
      <c r="D10" s="46">
        <v>3891</v>
      </c>
      <c r="E10" s="46">
        <v>103609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107500</v>
      </c>
      <c r="O10" s="47">
        <f t="shared" si="2"/>
        <v>4.6338204232941074</v>
      </c>
      <c r="P10" s="9"/>
    </row>
    <row r="11" spans="1:133">
      <c r="A11" s="12"/>
      <c r="B11" s="44">
        <v>519</v>
      </c>
      <c r="C11" s="20" t="s">
        <v>25</v>
      </c>
      <c r="D11" s="46">
        <v>366249</v>
      </c>
      <c r="E11" s="46">
        <v>397404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763653</v>
      </c>
      <c r="O11" s="47">
        <f t="shared" si="2"/>
        <v>32.917496443812233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1018638</v>
      </c>
      <c r="E12" s="31">
        <f t="shared" si="3"/>
        <v>6885690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7904328</v>
      </c>
      <c r="O12" s="43">
        <f t="shared" si="2"/>
        <v>340.71847924479505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3665445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3665445</v>
      </c>
      <c r="O13" s="47">
        <f t="shared" si="2"/>
        <v>158.0001293159188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859301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859301</v>
      </c>
      <c r="O14" s="47">
        <f t="shared" si="2"/>
        <v>37.04043277727488</v>
      </c>
      <c r="P14" s="9"/>
    </row>
    <row r="15" spans="1:133">
      <c r="A15" s="12"/>
      <c r="B15" s="44">
        <v>523</v>
      </c>
      <c r="C15" s="20" t="s">
        <v>29</v>
      </c>
      <c r="D15" s="46">
        <v>205083</v>
      </c>
      <c r="E15" s="46">
        <v>2187718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2392801</v>
      </c>
      <c r="O15" s="47">
        <f t="shared" si="2"/>
        <v>103.14241993189361</v>
      </c>
      <c r="P15" s="9"/>
    </row>
    <row r="16" spans="1:133">
      <c r="A16" s="12"/>
      <c r="B16" s="44">
        <v>524</v>
      </c>
      <c r="C16" s="20" t="s">
        <v>30</v>
      </c>
      <c r="D16" s="46">
        <v>22962</v>
      </c>
      <c r="E16" s="46">
        <v>169463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192425</v>
      </c>
      <c r="O16" s="47">
        <f t="shared" si="2"/>
        <v>8.2945385576964519</v>
      </c>
      <c r="P16" s="9"/>
    </row>
    <row r="17" spans="1:16">
      <c r="A17" s="12"/>
      <c r="B17" s="44">
        <v>525</v>
      </c>
      <c r="C17" s="20" t="s">
        <v>31</v>
      </c>
      <c r="D17" s="46">
        <v>277648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277648</v>
      </c>
      <c r="O17" s="47">
        <f t="shared" si="2"/>
        <v>11.968102073365232</v>
      </c>
      <c r="P17" s="9"/>
    </row>
    <row r="18" spans="1:16">
      <c r="A18" s="12"/>
      <c r="B18" s="44">
        <v>526</v>
      </c>
      <c r="C18" s="20" t="s">
        <v>32</v>
      </c>
      <c r="D18" s="46">
        <v>400071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400071</v>
      </c>
      <c r="O18" s="47">
        <f t="shared" si="2"/>
        <v>17.245182982025089</v>
      </c>
      <c r="P18" s="9"/>
    </row>
    <row r="19" spans="1:16">
      <c r="A19" s="12"/>
      <c r="B19" s="44">
        <v>527</v>
      </c>
      <c r="C19" s="20" t="s">
        <v>33</v>
      </c>
      <c r="D19" s="46">
        <v>81002</v>
      </c>
      <c r="E19" s="46">
        <v>3763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84765</v>
      </c>
      <c r="O19" s="47">
        <f t="shared" si="2"/>
        <v>3.653821285400233</v>
      </c>
      <c r="P19" s="9"/>
    </row>
    <row r="20" spans="1:16">
      <c r="A20" s="12"/>
      <c r="B20" s="44">
        <v>529</v>
      </c>
      <c r="C20" s="20" t="s">
        <v>34</v>
      </c>
      <c r="D20" s="46">
        <v>31872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31872</v>
      </c>
      <c r="O20" s="47">
        <f t="shared" si="2"/>
        <v>1.3738523212207423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526468</v>
      </c>
      <c r="E21" s="31">
        <f t="shared" si="5"/>
        <v>1170094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1696562</v>
      </c>
      <c r="O21" s="43">
        <f t="shared" si="2"/>
        <v>73.130824604508817</v>
      </c>
      <c r="P21" s="10"/>
    </row>
    <row r="22" spans="1:16">
      <c r="A22" s="12"/>
      <c r="B22" s="44">
        <v>534</v>
      </c>
      <c r="C22" s="20" t="s">
        <v>36</v>
      </c>
      <c r="D22" s="46">
        <v>235426</v>
      </c>
      <c r="E22" s="46">
        <v>1170094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1405520</v>
      </c>
      <c r="O22" s="47">
        <f t="shared" si="2"/>
        <v>60.58537005905427</v>
      </c>
      <c r="P22" s="9"/>
    </row>
    <row r="23" spans="1:16">
      <c r="A23" s="12"/>
      <c r="B23" s="44">
        <v>535</v>
      </c>
      <c r="C23" s="20" t="s">
        <v>37</v>
      </c>
      <c r="D23" s="46">
        <v>224719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224719</v>
      </c>
      <c r="O23" s="47">
        <f t="shared" si="2"/>
        <v>9.6865813181602647</v>
      </c>
      <c r="P23" s="9"/>
    </row>
    <row r="24" spans="1:16">
      <c r="A24" s="12"/>
      <c r="B24" s="44">
        <v>537</v>
      </c>
      <c r="C24" s="20" t="s">
        <v>38</v>
      </c>
      <c r="D24" s="46">
        <v>11789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11789</v>
      </c>
      <c r="O24" s="47">
        <f t="shared" si="2"/>
        <v>0.50816845553687662</v>
      </c>
      <c r="P24" s="9"/>
    </row>
    <row r="25" spans="1:16">
      <c r="A25" s="12"/>
      <c r="B25" s="44">
        <v>539</v>
      </c>
      <c r="C25" s="20" t="s">
        <v>40</v>
      </c>
      <c r="D25" s="46">
        <v>54534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54534</v>
      </c>
      <c r="O25" s="47">
        <f t="shared" si="2"/>
        <v>2.3507047717574032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0</v>
      </c>
      <c r="E26" s="31">
        <f t="shared" si="6"/>
        <v>2351365</v>
      </c>
      <c r="F26" s="31">
        <f t="shared" si="6"/>
        <v>0</v>
      </c>
      <c r="G26" s="31">
        <f t="shared" si="6"/>
        <v>1490697</v>
      </c>
      <c r="H26" s="31">
        <f t="shared" si="6"/>
        <v>0</v>
      </c>
      <c r="I26" s="31">
        <f t="shared" si="6"/>
        <v>135582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3977644</v>
      </c>
      <c r="O26" s="43">
        <f t="shared" si="2"/>
        <v>171.45756282598387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2213259</v>
      </c>
      <c r="F27" s="46">
        <v>0</v>
      </c>
      <c r="G27" s="46">
        <v>1490697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3703956</v>
      </c>
      <c r="O27" s="47">
        <f t="shared" si="2"/>
        <v>159.66015776542093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138106</v>
      </c>
      <c r="F28" s="46">
        <v>0</v>
      </c>
      <c r="G28" s="46">
        <v>0</v>
      </c>
      <c r="H28" s="46">
        <v>0</v>
      </c>
      <c r="I28" s="46">
        <v>135582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273688</v>
      </c>
      <c r="O28" s="47">
        <f t="shared" si="2"/>
        <v>11.797405060562955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SUM(D30:D33)</f>
        <v>470184</v>
      </c>
      <c r="E29" s="31">
        <f t="shared" si="8"/>
        <v>354981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825165</v>
      </c>
      <c r="O29" s="43">
        <f t="shared" si="2"/>
        <v>35.568990042674251</v>
      </c>
      <c r="P29" s="10"/>
    </row>
    <row r="30" spans="1:16">
      <c r="A30" s="13"/>
      <c r="B30" s="45">
        <v>552</v>
      </c>
      <c r="C30" s="21" t="s">
        <v>46</v>
      </c>
      <c r="D30" s="46">
        <v>181316</v>
      </c>
      <c r="E30" s="46">
        <v>3552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184868</v>
      </c>
      <c r="O30" s="47">
        <f t="shared" si="2"/>
        <v>7.9687917582654428</v>
      </c>
      <c r="P30" s="9"/>
    </row>
    <row r="31" spans="1:16">
      <c r="A31" s="13"/>
      <c r="B31" s="45">
        <v>553</v>
      </c>
      <c r="C31" s="21" t="s">
        <v>47</v>
      </c>
      <c r="D31" s="46">
        <v>24456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24456</v>
      </c>
      <c r="O31" s="47">
        <f t="shared" si="2"/>
        <v>1.0541833699728436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225098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225098</v>
      </c>
      <c r="O32" s="47">
        <f t="shared" si="2"/>
        <v>9.7029182292340188</v>
      </c>
      <c r="P32" s="9"/>
    </row>
    <row r="33" spans="1:16">
      <c r="A33" s="13"/>
      <c r="B33" s="45">
        <v>559</v>
      </c>
      <c r="C33" s="21" t="s">
        <v>49</v>
      </c>
      <c r="D33" s="46">
        <v>264412</v>
      </c>
      <c r="E33" s="46">
        <v>126331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390743</v>
      </c>
      <c r="O33" s="47">
        <f t="shared" si="2"/>
        <v>16.843096685201949</v>
      </c>
      <c r="P33" s="9"/>
    </row>
    <row r="34" spans="1:16" ht="15.75">
      <c r="A34" s="28" t="s">
        <v>50</v>
      </c>
      <c r="B34" s="29"/>
      <c r="C34" s="30"/>
      <c r="D34" s="31">
        <f t="shared" ref="D34:M34" si="9">SUM(D35:D39)</f>
        <v>1381761</v>
      </c>
      <c r="E34" s="31">
        <f t="shared" si="9"/>
        <v>140491</v>
      </c>
      <c r="F34" s="31">
        <f t="shared" si="9"/>
        <v>1055081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2577333</v>
      </c>
      <c r="O34" s="43">
        <f t="shared" si="2"/>
        <v>111.09672830725462</v>
      </c>
      <c r="P34" s="10"/>
    </row>
    <row r="35" spans="1:16">
      <c r="A35" s="12"/>
      <c r="B35" s="44">
        <v>561</v>
      </c>
      <c r="C35" s="20" t="s">
        <v>51</v>
      </c>
      <c r="D35" s="46">
        <v>639986</v>
      </c>
      <c r="E35" s="46">
        <v>0</v>
      </c>
      <c r="F35" s="46">
        <v>1055081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1695067</v>
      </c>
      <c r="O35" s="47">
        <f t="shared" si="2"/>
        <v>73.06638217164533</v>
      </c>
      <c r="P35" s="9"/>
    </row>
    <row r="36" spans="1:16">
      <c r="A36" s="12"/>
      <c r="B36" s="44">
        <v>562</v>
      </c>
      <c r="C36" s="20" t="s">
        <v>52</v>
      </c>
      <c r="D36" s="46">
        <v>116799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116799</v>
      </c>
      <c r="O36" s="47">
        <f t="shared" si="2"/>
        <v>5.0346566662356134</v>
      </c>
      <c r="P36" s="9"/>
    </row>
    <row r="37" spans="1:16">
      <c r="A37" s="12"/>
      <c r="B37" s="44">
        <v>563</v>
      </c>
      <c r="C37" s="20" t="s">
        <v>53</v>
      </c>
      <c r="D37" s="46">
        <v>52900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52900</v>
      </c>
      <c r="O37" s="47">
        <f t="shared" ref="O37:O61" si="11">(N37/O$63)</f>
        <v>2.280270701323333</v>
      </c>
      <c r="P37" s="9"/>
    </row>
    <row r="38" spans="1:16">
      <c r="A38" s="12"/>
      <c r="B38" s="44">
        <v>564</v>
      </c>
      <c r="C38" s="20" t="s">
        <v>54</v>
      </c>
      <c r="D38" s="46">
        <v>6700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6700</v>
      </c>
      <c r="O38" s="47">
        <f t="shared" si="11"/>
        <v>0.2888055519634467</v>
      </c>
      <c r="P38" s="9"/>
    </row>
    <row r="39" spans="1:16">
      <c r="A39" s="12"/>
      <c r="B39" s="44">
        <v>569</v>
      </c>
      <c r="C39" s="20" t="s">
        <v>55</v>
      </c>
      <c r="D39" s="46">
        <v>565376</v>
      </c>
      <c r="E39" s="46">
        <v>140491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705867</v>
      </c>
      <c r="O39" s="47">
        <f t="shared" si="11"/>
        <v>30.426613216086899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SUM(D41:D44)</f>
        <v>1286362</v>
      </c>
      <c r="E40" s="31">
        <f t="shared" si="12"/>
        <v>136422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1422784</v>
      </c>
      <c r="O40" s="43">
        <f t="shared" si="11"/>
        <v>61.329540066382172</v>
      </c>
      <c r="P40" s="9"/>
    </row>
    <row r="41" spans="1:16">
      <c r="A41" s="12"/>
      <c r="B41" s="44">
        <v>571</v>
      </c>
      <c r="C41" s="20" t="s">
        <v>57</v>
      </c>
      <c r="D41" s="46">
        <v>436811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436811</v>
      </c>
      <c r="O41" s="47">
        <f t="shared" si="11"/>
        <v>18.828871934135091</v>
      </c>
      <c r="P41" s="9"/>
    </row>
    <row r="42" spans="1:16">
      <c r="A42" s="12"/>
      <c r="B42" s="44">
        <v>572</v>
      </c>
      <c r="C42" s="20" t="s">
        <v>58</v>
      </c>
      <c r="D42" s="46">
        <v>819243</v>
      </c>
      <c r="E42" s="46">
        <v>136422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955665</v>
      </c>
      <c r="O42" s="47">
        <f t="shared" si="11"/>
        <v>41.194232510021983</v>
      </c>
      <c r="P42" s="9"/>
    </row>
    <row r="43" spans="1:16">
      <c r="A43" s="12"/>
      <c r="B43" s="44">
        <v>573</v>
      </c>
      <c r="C43" s="20" t="s">
        <v>88</v>
      </c>
      <c r="D43" s="46">
        <v>15330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15330</v>
      </c>
      <c r="O43" s="47">
        <f t="shared" si="11"/>
        <v>0.66080434501487129</v>
      </c>
      <c r="P43" s="9"/>
    </row>
    <row r="44" spans="1:16">
      <c r="A44" s="12"/>
      <c r="B44" s="44">
        <v>575</v>
      </c>
      <c r="C44" s="20" t="s">
        <v>59</v>
      </c>
      <c r="D44" s="46">
        <v>14978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14978</v>
      </c>
      <c r="O44" s="47">
        <f t="shared" si="11"/>
        <v>0.64563127721022462</v>
      </c>
      <c r="P44" s="9"/>
    </row>
    <row r="45" spans="1:16" ht="15.75">
      <c r="A45" s="28" t="s">
        <v>77</v>
      </c>
      <c r="B45" s="29"/>
      <c r="C45" s="30"/>
      <c r="D45" s="31">
        <f t="shared" ref="D45:M45" si="13">SUM(D46:D46)</f>
        <v>7370980</v>
      </c>
      <c r="E45" s="31">
        <f t="shared" si="13"/>
        <v>1138070</v>
      </c>
      <c r="F45" s="31">
        <f t="shared" si="13"/>
        <v>0</v>
      </c>
      <c r="G45" s="31">
        <f t="shared" si="13"/>
        <v>490367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8999417</v>
      </c>
      <c r="O45" s="43">
        <f t="shared" si="11"/>
        <v>387.92262597525757</v>
      </c>
      <c r="P45" s="9"/>
    </row>
    <row r="46" spans="1:16">
      <c r="A46" s="12"/>
      <c r="B46" s="44">
        <v>581</v>
      </c>
      <c r="C46" s="20" t="s">
        <v>60</v>
      </c>
      <c r="D46" s="46">
        <v>7370980</v>
      </c>
      <c r="E46" s="46">
        <v>1138070</v>
      </c>
      <c r="F46" s="46">
        <v>0</v>
      </c>
      <c r="G46" s="46">
        <v>490367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8999417</v>
      </c>
      <c r="O46" s="47">
        <f t="shared" si="11"/>
        <v>387.92262597525757</v>
      </c>
      <c r="P46" s="9"/>
    </row>
    <row r="47" spans="1:16" ht="15.75">
      <c r="A47" s="28" t="s">
        <v>61</v>
      </c>
      <c r="B47" s="29"/>
      <c r="C47" s="30"/>
      <c r="D47" s="31">
        <f t="shared" ref="D47:M47" si="14">SUM(D48:D60)</f>
        <v>80318</v>
      </c>
      <c r="E47" s="31">
        <f t="shared" si="14"/>
        <v>625244</v>
      </c>
      <c r="F47" s="31">
        <f t="shared" si="14"/>
        <v>0</v>
      </c>
      <c r="G47" s="31">
        <f t="shared" si="14"/>
        <v>161309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866871</v>
      </c>
      <c r="O47" s="43">
        <f t="shared" si="11"/>
        <v>37.366739945687314</v>
      </c>
      <c r="P47" s="9"/>
    </row>
    <row r="48" spans="1:16">
      <c r="A48" s="12"/>
      <c r="B48" s="44">
        <v>601</v>
      </c>
      <c r="C48" s="20" t="s">
        <v>62</v>
      </c>
      <c r="D48" s="46">
        <v>46320</v>
      </c>
      <c r="E48" s="46">
        <v>0</v>
      </c>
      <c r="F48" s="46">
        <v>0</v>
      </c>
      <c r="G48" s="46">
        <v>161309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5">SUM(D48:M48)</f>
        <v>207629</v>
      </c>
      <c r="O48" s="47">
        <f t="shared" si="11"/>
        <v>8.9499116341221612</v>
      </c>
      <c r="P48" s="9"/>
    </row>
    <row r="49" spans="1:119">
      <c r="A49" s="12"/>
      <c r="B49" s="44">
        <v>602</v>
      </c>
      <c r="C49" s="20" t="s">
        <v>63</v>
      </c>
      <c r="D49" s="46">
        <v>449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449</v>
      </c>
      <c r="O49" s="47">
        <f t="shared" si="11"/>
        <v>1.9354282512177249E-2</v>
      </c>
      <c r="P49" s="9"/>
    </row>
    <row r="50" spans="1:119">
      <c r="A50" s="12"/>
      <c r="B50" s="44">
        <v>603</v>
      </c>
      <c r="C50" s="20" t="s">
        <v>64</v>
      </c>
      <c r="D50" s="46">
        <v>16806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16806</v>
      </c>
      <c r="O50" s="47">
        <f t="shared" si="11"/>
        <v>0.72442777705935602</v>
      </c>
      <c r="P50" s="9"/>
    </row>
    <row r="51" spans="1:119">
      <c r="A51" s="12"/>
      <c r="B51" s="44">
        <v>614</v>
      </c>
      <c r="C51" s="20" t="s">
        <v>67</v>
      </c>
      <c r="D51" s="46">
        <v>0</v>
      </c>
      <c r="E51" s="46">
        <v>155566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155566</v>
      </c>
      <c r="O51" s="47">
        <f t="shared" si="11"/>
        <v>6.7057200741411265</v>
      </c>
      <c r="P51" s="9"/>
    </row>
    <row r="52" spans="1:119">
      <c r="A52" s="12"/>
      <c r="B52" s="44">
        <v>634</v>
      </c>
      <c r="C52" s="20" t="s">
        <v>68</v>
      </c>
      <c r="D52" s="46">
        <v>0</v>
      </c>
      <c r="E52" s="46">
        <v>103498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103498</v>
      </c>
      <c r="O52" s="47">
        <f t="shared" si="11"/>
        <v>4.4613129876287774</v>
      </c>
      <c r="P52" s="9"/>
    </row>
    <row r="53" spans="1:119">
      <c r="A53" s="12"/>
      <c r="B53" s="44">
        <v>654</v>
      </c>
      <c r="C53" s="20" t="s">
        <v>69</v>
      </c>
      <c r="D53" s="46">
        <v>0</v>
      </c>
      <c r="E53" s="46">
        <v>58507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58507</v>
      </c>
      <c r="O53" s="47">
        <f t="shared" si="11"/>
        <v>2.521962153541101</v>
      </c>
      <c r="P53" s="9"/>
    </row>
    <row r="54" spans="1:119">
      <c r="A54" s="12"/>
      <c r="B54" s="44">
        <v>674</v>
      </c>
      <c r="C54" s="20" t="s">
        <v>71</v>
      </c>
      <c r="D54" s="46">
        <v>0</v>
      </c>
      <c r="E54" s="46">
        <v>28116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6">SUM(D54:M54)</f>
        <v>28116</v>
      </c>
      <c r="O54" s="47">
        <f t="shared" si="11"/>
        <v>1.2119487908961593</v>
      </c>
      <c r="P54" s="9"/>
    </row>
    <row r="55" spans="1:119">
      <c r="A55" s="12"/>
      <c r="B55" s="44">
        <v>685</v>
      </c>
      <c r="C55" s="20" t="s">
        <v>72</v>
      </c>
      <c r="D55" s="46">
        <v>14091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14091</v>
      </c>
      <c r="O55" s="47">
        <f t="shared" si="11"/>
        <v>0.60739687055476532</v>
      </c>
      <c r="P55" s="9"/>
    </row>
    <row r="56" spans="1:119">
      <c r="A56" s="12"/>
      <c r="B56" s="44">
        <v>694</v>
      </c>
      <c r="C56" s="20" t="s">
        <v>73</v>
      </c>
      <c r="D56" s="46">
        <v>0</v>
      </c>
      <c r="E56" s="46">
        <v>25228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25228</v>
      </c>
      <c r="O56" s="47">
        <f t="shared" si="11"/>
        <v>1.0874606664080348</v>
      </c>
      <c r="P56" s="9"/>
    </row>
    <row r="57" spans="1:119">
      <c r="A57" s="12"/>
      <c r="B57" s="44">
        <v>719</v>
      </c>
      <c r="C57" s="20" t="s">
        <v>92</v>
      </c>
      <c r="D57" s="46">
        <v>2652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2652</v>
      </c>
      <c r="O57" s="47">
        <f t="shared" si="11"/>
        <v>0.11431527221000905</v>
      </c>
      <c r="P57" s="9"/>
    </row>
    <row r="58" spans="1:119">
      <c r="A58" s="12"/>
      <c r="B58" s="44">
        <v>724</v>
      </c>
      <c r="C58" s="20" t="s">
        <v>76</v>
      </c>
      <c r="D58" s="46">
        <v>0</v>
      </c>
      <c r="E58" s="46">
        <v>155070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155070</v>
      </c>
      <c r="O58" s="47">
        <f t="shared" si="11"/>
        <v>6.6843398422345794</v>
      </c>
      <c r="P58" s="9"/>
    </row>
    <row r="59" spans="1:119">
      <c r="A59" s="12"/>
      <c r="B59" s="44">
        <v>744</v>
      </c>
      <c r="C59" s="20" t="s">
        <v>85</v>
      </c>
      <c r="D59" s="46">
        <v>0</v>
      </c>
      <c r="E59" s="46">
        <v>15479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15479</v>
      </c>
      <c r="O59" s="47">
        <f t="shared" si="11"/>
        <v>0.66722703564808827</v>
      </c>
      <c r="P59" s="9"/>
    </row>
    <row r="60" spans="1:119" ht="15.75" thickBot="1">
      <c r="A60" s="12"/>
      <c r="B60" s="44">
        <v>764</v>
      </c>
      <c r="C60" s="20" t="s">
        <v>80</v>
      </c>
      <c r="D60" s="46">
        <v>0</v>
      </c>
      <c r="E60" s="46">
        <v>83780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83780</v>
      </c>
      <c r="O60" s="47">
        <f t="shared" si="11"/>
        <v>3.6113625587309799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SUM(D5,D12,D21,D26,D29,D34,D40,D45,D47)</f>
        <v>13877875</v>
      </c>
      <c r="E61" s="15">
        <f t="shared" si="17"/>
        <v>15698960</v>
      </c>
      <c r="F61" s="15">
        <f t="shared" si="17"/>
        <v>1055081</v>
      </c>
      <c r="G61" s="15">
        <f t="shared" si="17"/>
        <v>2142373</v>
      </c>
      <c r="H61" s="15">
        <f t="shared" si="17"/>
        <v>0</v>
      </c>
      <c r="I61" s="15">
        <f t="shared" si="17"/>
        <v>135582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>SUM(D61:M61)</f>
        <v>32909871</v>
      </c>
      <c r="O61" s="37">
        <f t="shared" si="11"/>
        <v>1418.590068537437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93</v>
      </c>
      <c r="M63" s="48"/>
      <c r="N63" s="48"/>
      <c r="O63" s="41">
        <v>23199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1271868</v>
      </c>
      <c r="E5" s="26">
        <f t="shared" si="0"/>
        <v>1931774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3203642</v>
      </c>
      <c r="O5" s="32">
        <f t="shared" ref="O5:O36" si="2">(N5/O$69)</f>
        <v>142.28290993071593</v>
      </c>
      <c r="P5" s="6"/>
    </row>
    <row r="6" spans="1:133">
      <c r="A6" s="12"/>
      <c r="B6" s="44">
        <v>511</v>
      </c>
      <c r="C6" s="20" t="s">
        <v>20</v>
      </c>
      <c r="D6" s="46">
        <v>214473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214473</v>
      </c>
      <c r="O6" s="47">
        <f t="shared" si="2"/>
        <v>9.5253597441819142</v>
      </c>
      <c r="P6" s="9"/>
    </row>
    <row r="7" spans="1:133">
      <c r="A7" s="12"/>
      <c r="B7" s="44">
        <v>512</v>
      </c>
      <c r="C7" s="20" t="s">
        <v>21</v>
      </c>
      <c r="D7" s="46">
        <v>242034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242034</v>
      </c>
      <c r="O7" s="47">
        <f t="shared" si="2"/>
        <v>10.749422632794458</v>
      </c>
      <c r="P7" s="9"/>
    </row>
    <row r="8" spans="1:133">
      <c r="A8" s="12"/>
      <c r="B8" s="44">
        <v>513</v>
      </c>
      <c r="C8" s="20" t="s">
        <v>22</v>
      </c>
      <c r="D8" s="46">
        <v>378904</v>
      </c>
      <c r="E8" s="46">
        <v>118709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497613</v>
      </c>
      <c r="O8" s="47">
        <f t="shared" si="2"/>
        <v>22.100417480902468</v>
      </c>
      <c r="P8" s="9"/>
    </row>
    <row r="9" spans="1:133">
      <c r="A9" s="12"/>
      <c r="B9" s="44">
        <v>514</v>
      </c>
      <c r="C9" s="20" t="s">
        <v>23</v>
      </c>
      <c r="D9" s="46">
        <v>29395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29395</v>
      </c>
      <c r="O9" s="47">
        <f t="shared" si="2"/>
        <v>1.3055160774560313</v>
      </c>
      <c r="P9" s="9"/>
    </row>
    <row r="10" spans="1:133">
      <c r="A10" s="12"/>
      <c r="B10" s="44">
        <v>515</v>
      </c>
      <c r="C10" s="20" t="s">
        <v>24</v>
      </c>
      <c r="D10" s="46">
        <v>3852</v>
      </c>
      <c r="E10" s="46">
        <v>89833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93685</v>
      </c>
      <c r="O10" s="47">
        <f t="shared" si="2"/>
        <v>4.1608189731746315</v>
      </c>
      <c r="P10" s="9"/>
    </row>
    <row r="11" spans="1:133">
      <c r="A11" s="12"/>
      <c r="B11" s="44">
        <v>519</v>
      </c>
      <c r="C11" s="20" t="s">
        <v>25</v>
      </c>
      <c r="D11" s="46">
        <v>403210</v>
      </c>
      <c r="E11" s="46">
        <v>1723232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2126442</v>
      </c>
      <c r="O11" s="47">
        <f t="shared" si="2"/>
        <v>94.441375022206429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1283433</v>
      </c>
      <c r="E12" s="31">
        <f t="shared" si="3"/>
        <v>6802214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8085647</v>
      </c>
      <c r="O12" s="43">
        <f t="shared" si="2"/>
        <v>359.10672410730149</v>
      </c>
      <c r="P12" s="10"/>
    </row>
    <row r="13" spans="1:133">
      <c r="A13" s="12"/>
      <c r="B13" s="44">
        <v>521</v>
      </c>
      <c r="C13" s="20" t="s">
        <v>27</v>
      </c>
      <c r="D13" s="46">
        <v>38729</v>
      </c>
      <c r="E13" s="46">
        <v>3372777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3411506</v>
      </c>
      <c r="O13" s="47">
        <f t="shared" si="2"/>
        <v>151.51474507017232</v>
      </c>
      <c r="P13" s="9"/>
    </row>
    <row r="14" spans="1:133">
      <c r="A14" s="12"/>
      <c r="B14" s="44">
        <v>522</v>
      </c>
      <c r="C14" s="20" t="s">
        <v>28</v>
      </c>
      <c r="D14" s="46">
        <v>18465</v>
      </c>
      <c r="E14" s="46">
        <v>851786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870251</v>
      </c>
      <c r="O14" s="47">
        <f t="shared" si="2"/>
        <v>38.650337537750936</v>
      </c>
      <c r="P14" s="9"/>
    </row>
    <row r="15" spans="1:133">
      <c r="A15" s="12"/>
      <c r="B15" s="44">
        <v>523</v>
      </c>
      <c r="C15" s="20" t="s">
        <v>29</v>
      </c>
      <c r="D15" s="46">
        <v>276842</v>
      </c>
      <c r="E15" s="46">
        <v>2218829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2495671</v>
      </c>
      <c r="O15" s="47">
        <f t="shared" si="2"/>
        <v>110.83989163261681</v>
      </c>
      <c r="P15" s="9"/>
    </row>
    <row r="16" spans="1:133">
      <c r="A16" s="12"/>
      <c r="B16" s="44">
        <v>524</v>
      </c>
      <c r="C16" s="20" t="s">
        <v>30</v>
      </c>
      <c r="D16" s="46">
        <v>564</v>
      </c>
      <c r="E16" s="46">
        <v>198502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199066</v>
      </c>
      <c r="O16" s="47">
        <f t="shared" si="2"/>
        <v>8.8410907798898553</v>
      </c>
      <c r="P16" s="9"/>
    </row>
    <row r="17" spans="1:16">
      <c r="A17" s="12"/>
      <c r="B17" s="44">
        <v>525</v>
      </c>
      <c r="C17" s="20" t="s">
        <v>31</v>
      </c>
      <c r="D17" s="46">
        <v>209471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209471</v>
      </c>
      <c r="O17" s="47">
        <f t="shared" si="2"/>
        <v>9.303206608633861</v>
      </c>
      <c r="P17" s="9"/>
    </row>
    <row r="18" spans="1:16">
      <c r="A18" s="12"/>
      <c r="B18" s="44">
        <v>526</v>
      </c>
      <c r="C18" s="20" t="s">
        <v>32</v>
      </c>
      <c r="D18" s="46">
        <v>695486</v>
      </c>
      <c r="E18" s="46">
        <v>2863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698349</v>
      </c>
      <c r="O18" s="47">
        <f t="shared" si="2"/>
        <v>31.015677740273585</v>
      </c>
      <c r="P18" s="9"/>
    </row>
    <row r="19" spans="1:16">
      <c r="A19" s="12"/>
      <c r="B19" s="44">
        <v>527</v>
      </c>
      <c r="C19" s="20" t="s">
        <v>33</v>
      </c>
      <c r="D19" s="46">
        <v>43876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43876</v>
      </c>
      <c r="O19" s="47">
        <f t="shared" si="2"/>
        <v>1.9486587315686623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157457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157457</v>
      </c>
      <c r="O20" s="47">
        <f t="shared" si="2"/>
        <v>6.9931160063954518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543697</v>
      </c>
      <c r="E21" s="31">
        <f t="shared" si="5"/>
        <v>1335020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1878717</v>
      </c>
      <c r="O21" s="43">
        <f t="shared" si="2"/>
        <v>83.439198791970156</v>
      </c>
      <c r="P21" s="10"/>
    </row>
    <row r="22" spans="1:16">
      <c r="A22" s="12"/>
      <c r="B22" s="44">
        <v>534</v>
      </c>
      <c r="C22" s="20" t="s">
        <v>36</v>
      </c>
      <c r="D22" s="46">
        <v>241744</v>
      </c>
      <c r="E22" s="46">
        <v>1264218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1505962</v>
      </c>
      <c r="O22" s="47">
        <f t="shared" si="2"/>
        <v>66.884082430271803</v>
      </c>
      <c r="P22" s="9"/>
    </row>
    <row r="23" spans="1:16">
      <c r="A23" s="12"/>
      <c r="B23" s="44">
        <v>537</v>
      </c>
      <c r="C23" s="20" t="s">
        <v>38</v>
      </c>
      <c r="D23" s="46">
        <v>301953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301953</v>
      </c>
      <c r="O23" s="47">
        <f t="shared" si="2"/>
        <v>13.410596908864807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70802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70802</v>
      </c>
      <c r="O24" s="47">
        <f t="shared" si="2"/>
        <v>3.1445194528335407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SUM(D26:D28)</f>
        <v>74355</v>
      </c>
      <c r="E25" s="31">
        <f t="shared" si="6"/>
        <v>2137321</v>
      </c>
      <c r="F25" s="31">
        <f t="shared" si="6"/>
        <v>0</v>
      </c>
      <c r="G25" s="31">
        <f t="shared" si="6"/>
        <v>852915</v>
      </c>
      <c r="H25" s="31">
        <f t="shared" si="6"/>
        <v>0</v>
      </c>
      <c r="I25" s="31">
        <f t="shared" si="6"/>
        <v>128080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3192671</v>
      </c>
      <c r="O25" s="43">
        <f t="shared" si="2"/>
        <v>141.79565642209985</v>
      </c>
      <c r="P25" s="10"/>
    </row>
    <row r="26" spans="1:16">
      <c r="A26" s="12"/>
      <c r="B26" s="44">
        <v>541</v>
      </c>
      <c r="C26" s="20" t="s">
        <v>42</v>
      </c>
      <c r="D26" s="46">
        <v>16625</v>
      </c>
      <c r="E26" s="46">
        <v>2071316</v>
      </c>
      <c r="F26" s="46">
        <v>0</v>
      </c>
      <c r="G26" s="46">
        <v>852915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2940856</v>
      </c>
      <c r="O26" s="47">
        <f t="shared" si="2"/>
        <v>130.61183158642743</v>
      </c>
      <c r="P26" s="9"/>
    </row>
    <row r="27" spans="1:16">
      <c r="A27" s="12"/>
      <c r="B27" s="44">
        <v>542</v>
      </c>
      <c r="C27" s="20" t="s">
        <v>43</v>
      </c>
      <c r="D27" s="46">
        <v>0</v>
      </c>
      <c r="E27" s="46">
        <v>66005</v>
      </c>
      <c r="F27" s="46">
        <v>0</v>
      </c>
      <c r="G27" s="46">
        <v>0</v>
      </c>
      <c r="H27" s="46">
        <v>0</v>
      </c>
      <c r="I27" s="46">
        <v>128080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194085</v>
      </c>
      <c r="O27" s="47">
        <f t="shared" si="2"/>
        <v>8.6198703144430624</v>
      </c>
      <c r="P27" s="9"/>
    </row>
    <row r="28" spans="1:16">
      <c r="A28" s="12"/>
      <c r="B28" s="44">
        <v>549</v>
      </c>
      <c r="C28" s="20" t="s">
        <v>44</v>
      </c>
      <c r="D28" s="46">
        <v>57730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57730</v>
      </c>
      <c r="O28" s="47">
        <f t="shared" si="2"/>
        <v>2.563954521229348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SUM(D30:D33)</f>
        <v>204366</v>
      </c>
      <c r="E29" s="31">
        <f t="shared" si="8"/>
        <v>453034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657400</v>
      </c>
      <c r="O29" s="43">
        <f t="shared" si="2"/>
        <v>29.197015455675963</v>
      </c>
      <c r="P29" s="10"/>
    </row>
    <row r="30" spans="1:16">
      <c r="A30" s="13"/>
      <c r="B30" s="45">
        <v>552</v>
      </c>
      <c r="C30" s="21" t="s">
        <v>46</v>
      </c>
      <c r="D30" s="46">
        <v>182180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182180</v>
      </c>
      <c r="O30" s="47">
        <f t="shared" si="2"/>
        <v>8.0911351927518211</v>
      </c>
      <c r="P30" s="9"/>
    </row>
    <row r="31" spans="1:16">
      <c r="A31" s="13"/>
      <c r="B31" s="45">
        <v>553</v>
      </c>
      <c r="C31" s="21" t="s">
        <v>47</v>
      </c>
      <c r="D31" s="46">
        <v>22186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22186</v>
      </c>
      <c r="O31" s="47">
        <f t="shared" si="2"/>
        <v>0.98534375555160769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322096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322096</v>
      </c>
      <c r="O32" s="47">
        <f t="shared" si="2"/>
        <v>14.305205187422278</v>
      </c>
      <c r="P32" s="9"/>
    </row>
    <row r="33" spans="1:16">
      <c r="A33" s="13"/>
      <c r="B33" s="45">
        <v>559</v>
      </c>
      <c r="C33" s="21" t="s">
        <v>49</v>
      </c>
      <c r="D33" s="46">
        <v>0</v>
      </c>
      <c r="E33" s="46">
        <v>130938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130938</v>
      </c>
      <c r="O33" s="47">
        <f t="shared" si="2"/>
        <v>5.8153313199502579</v>
      </c>
      <c r="P33" s="9"/>
    </row>
    <row r="34" spans="1:16" ht="15.75">
      <c r="A34" s="28" t="s">
        <v>50</v>
      </c>
      <c r="B34" s="29"/>
      <c r="C34" s="30"/>
      <c r="D34" s="31">
        <f>SUM(D35:D40)</f>
        <v>682941</v>
      </c>
      <c r="E34" s="31">
        <f t="shared" ref="E34:M34" si="9">SUM(E35:E40)</f>
        <v>0</v>
      </c>
      <c r="F34" s="31">
        <f t="shared" si="9"/>
        <v>1053919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1736860</v>
      </c>
      <c r="O34" s="43">
        <f t="shared" si="2"/>
        <v>77.13892343222598</v>
      </c>
      <c r="P34" s="10"/>
    </row>
    <row r="35" spans="1:16">
      <c r="A35" s="12"/>
      <c r="B35" s="44">
        <v>561</v>
      </c>
      <c r="C35" s="20" t="s">
        <v>51</v>
      </c>
      <c r="D35" s="46">
        <v>50128</v>
      </c>
      <c r="E35" s="46">
        <v>0</v>
      </c>
      <c r="F35" s="46">
        <v>1053919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1104047</v>
      </c>
      <c r="O35" s="47">
        <f t="shared" si="2"/>
        <v>49.033887013679163</v>
      </c>
      <c r="P35" s="9"/>
    </row>
    <row r="36" spans="1:16">
      <c r="A36" s="12"/>
      <c r="B36" s="44">
        <v>562</v>
      </c>
      <c r="C36" s="20" t="s">
        <v>52</v>
      </c>
      <c r="D36" s="46">
        <v>164364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164364</v>
      </c>
      <c r="O36" s="47">
        <f t="shared" si="2"/>
        <v>7.2998756439864989</v>
      </c>
      <c r="P36" s="9"/>
    </row>
    <row r="37" spans="1:16">
      <c r="A37" s="12"/>
      <c r="B37" s="44">
        <v>563</v>
      </c>
      <c r="C37" s="20" t="s">
        <v>53</v>
      </c>
      <c r="D37" s="46">
        <v>52900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52900</v>
      </c>
      <c r="O37" s="47">
        <f t="shared" ref="O37:O67" si="11">(N37/O$69)</f>
        <v>2.3494403979392433</v>
      </c>
      <c r="P37" s="9"/>
    </row>
    <row r="38" spans="1:16">
      <c r="A38" s="12"/>
      <c r="B38" s="44">
        <v>564</v>
      </c>
      <c r="C38" s="20" t="s">
        <v>54</v>
      </c>
      <c r="D38" s="46">
        <v>304456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304456</v>
      </c>
      <c r="O38" s="47">
        <f t="shared" si="11"/>
        <v>13.521762302362765</v>
      </c>
      <c r="P38" s="9"/>
    </row>
    <row r="39" spans="1:16">
      <c r="A39" s="12"/>
      <c r="B39" s="44">
        <v>565</v>
      </c>
      <c r="C39" s="20" t="s">
        <v>95</v>
      </c>
      <c r="D39" s="46">
        <v>11093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11093</v>
      </c>
      <c r="O39" s="47">
        <f t="shared" si="11"/>
        <v>0.49267187777580385</v>
      </c>
      <c r="P39" s="9"/>
    </row>
    <row r="40" spans="1:16">
      <c r="A40" s="12"/>
      <c r="B40" s="44">
        <v>569</v>
      </c>
      <c r="C40" s="20" t="s">
        <v>55</v>
      </c>
      <c r="D40" s="46">
        <v>100000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100000</v>
      </c>
      <c r="O40" s="47">
        <f t="shared" si="11"/>
        <v>4.4412861964825012</v>
      </c>
      <c r="P40" s="9"/>
    </row>
    <row r="41" spans="1:16" ht="15.75">
      <c r="A41" s="28" t="s">
        <v>56</v>
      </c>
      <c r="B41" s="29"/>
      <c r="C41" s="30"/>
      <c r="D41" s="31">
        <f t="shared" ref="D41:M41" si="12">SUM(D42:D45)</f>
        <v>1214992</v>
      </c>
      <c r="E41" s="31">
        <f t="shared" si="12"/>
        <v>162007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1376999</v>
      </c>
      <c r="O41" s="43">
        <f t="shared" si="11"/>
        <v>61.156466512702082</v>
      </c>
      <c r="P41" s="9"/>
    </row>
    <row r="42" spans="1:16">
      <c r="A42" s="12"/>
      <c r="B42" s="44">
        <v>571</v>
      </c>
      <c r="C42" s="20" t="s">
        <v>57</v>
      </c>
      <c r="D42" s="46">
        <v>415472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415472</v>
      </c>
      <c r="O42" s="47">
        <f t="shared" si="11"/>
        <v>18.452300586249777</v>
      </c>
      <c r="P42" s="9"/>
    </row>
    <row r="43" spans="1:16">
      <c r="A43" s="12"/>
      <c r="B43" s="44">
        <v>572</v>
      </c>
      <c r="C43" s="20" t="s">
        <v>58</v>
      </c>
      <c r="D43" s="46">
        <v>654398</v>
      </c>
      <c r="E43" s="46">
        <v>162000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816398</v>
      </c>
      <c r="O43" s="47">
        <f t="shared" si="11"/>
        <v>36.258571682359211</v>
      </c>
      <c r="P43" s="9"/>
    </row>
    <row r="44" spans="1:16">
      <c r="A44" s="12"/>
      <c r="B44" s="44">
        <v>575</v>
      </c>
      <c r="C44" s="20" t="s">
        <v>59</v>
      </c>
      <c r="D44" s="46">
        <v>19033</v>
      </c>
      <c r="E44" s="46">
        <v>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19040</v>
      </c>
      <c r="O44" s="47">
        <f t="shared" si="11"/>
        <v>0.84562089181026823</v>
      </c>
      <c r="P44" s="9"/>
    </row>
    <row r="45" spans="1:16">
      <c r="A45" s="12"/>
      <c r="B45" s="44">
        <v>579</v>
      </c>
      <c r="C45" s="20" t="s">
        <v>83</v>
      </c>
      <c r="D45" s="46">
        <v>126089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126089</v>
      </c>
      <c r="O45" s="47">
        <f t="shared" si="11"/>
        <v>5.599973352282821</v>
      </c>
      <c r="P45" s="9"/>
    </row>
    <row r="46" spans="1:16" ht="15.75">
      <c r="A46" s="28" t="s">
        <v>77</v>
      </c>
      <c r="B46" s="29"/>
      <c r="C46" s="30"/>
      <c r="D46" s="31">
        <f t="shared" ref="D46:M46" si="13">SUM(D47:D47)</f>
        <v>7088224</v>
      </c>
      <c r="E46" s="31">
        <f t="shared" si="13"/>
        <v>1285513</v>
      </c>
      <c r="F46" s="31">
        <f t="shared" si="13"/>
        <v>0</v>
      </c>
      <c r="G46" s="31">
        <f t="shared" si="13"/>
        <v>402421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8776158</v>
      </c>
      <c r="O46" s="43">
        <f t="shared" si="11"/>
        <v>389.77429383549475</v>
      </c>
      <c r="P46" s="9"/>
    </row>
    <row r="47" spans="1:16">
      <c r="A47" s="12"/>
      <c r="B47" s="44">
        <v>581</v>
      </c>
      <c r="C47" s="20" t="s">
        <v>60</v>
      </c>
      <c r="D47" s="46">
        <v>7088224</v>
      </c>
      <c r="E47" s="46">
        <v>1285513</v>
      </c>
      <c r="F47" s="46">
        <v>0</v>
      </c>
      <c r="G47" s="46">
        <v>402421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8776158</v>
      </c>
      <c r="O47" s="47">
        <f t="shared" si="11"/>
        <v>389.77429383549475</v>
      </c>
      <c r="P47" s="9"/>
    </row>
    <row r="48" spans="1:16" ht="15.75">
      <c r="A48" s="28" t="s">
        <v>61</v>
      </c>
      <c r="B48" s="29"/>
      <c r="C48" s="30"/>
      <c r="D48" s="31">
        <f t="shared" ref="D48:M48" si="14">SUM(D49:D66)</f>
        <v>632722</v>
      </c>
      <c r="E48" s="31">
        <f t="shared" si="14"/>
        <v>1677998</v>
      </c>
      <c r="F48" s="31">
        <f t="shared" si="14"/>
        <v>0</v>
      </c>
      <c r="G48" s="31">
        <f t="shared" si="14"/>
        <v>11231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2321951</v>
      </c>
      <c r="O48" s="43">
        <f t="shared" si="11"/>
        <v>103.1244892520874</v>
      </c>
      <c r="P48" s="9"/>
    </row>
    <row r="49" spans="1:16">
      <c r="A49" s="12"/>
      <c r="B49" s="44">
        <v>601</v>
      </c>
      <c r="C49" s="20" t="s">
        <v>62</v>
      </c>
      <c r="D49" s="46">
        <v>38892</v>
      </c>
      <c r="E49" s="46">
        <v>177151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5">SUM(D49:M49)</f>
        <v>216043</v>
      </c>
      <c r="O49" s="47">
        <f t="shared" si="11"/>
        <v>9.5950879374666904</v>
      </c>
      <c r="P49" s="9"/>
    </row>
    <row r="50" spans="1:16">
      <c r="A50" s="12"/>
      <c r="B50" s="44">
        <v>602</v>
      </c>
      <c r="C50" s="20" t="s">
        <v>63</v>
      </c>
      <c r="D50" s="46">
        <v>25944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25944</v>
      </c>
      <c r="O50" s="47">
        <f t="shared" si="11"/>
        <v>1.1522472908154202</v>
      </c>
      <c r="P50" s="9"/>
    </row>
    <row r="51" spans="1:16">
      <c r="A51" s="12"/>
      <c r="B51" s="44">
        <v>603</v>
      </c>
      <c r="C51" s="20" t="s">
        <v>64</v>
      </c>
      <c r="D51" s="46">
        <v>19018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19018</v>
      </c>
      <c r="O51" s="47">
        <f t="shared" si="11"/>
        <v>0.84464380884704215</v>
      </c>
      <c r="P51" s="9"/>
    </row>
    <row r="52" spans="1:16">
      <c r="A52" s="12"/>
      <c r="B52" s="44">
        <v>604</v>
      </c>
      <c r="C52" s="20" t="s">
        <v>84</v>
      </c>
      <c r="D52" s="46">
        <v>0</v>
      </c>
      <c r="E52" s="46">
        <v>865910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865910</v>
      </c>
      <c r="O52" s="47">
        <f t="shared" si="11"/>
        <v>38.457541303961627</v>
      </c>
      <c r="P52" s="9"/>
    </row>
    <row r="53" spans="1:16">
      <c r="A53" s="12"/>
      <c r="B53" s="44">
        <v>605</v>
      </c>
      <c r="C53" s="20" t="s">
        <v>65</v>
      </c>
      <c r="D53" s="46">
        <v>5219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5219</v>
      </c>
      <c r="O53" s="47">
        <f t="shared" si="11"/>
        <v>0.23179072659442174</v>
      </c>
      <c r="P53" s="9"/>
    </row>
    <row r="54" spans="1:16">
      <c r="A54" s="12"/>
      <c r="B54" s="44">
        <v>608</v>
      </c>
      <c r="C54" s="20" t="s">
        <v>66</v>
      </c>
      <c r="D54" s="46">
        <v>0</v>
      </c>
      <c r="E54" s="46">
        <v>2360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2360</v>
      </c>
      <c r="O54" s="47">
        <f t="shared" si="11"/>
        <v>0.10481435423698703</v>
      </c>
      <c r="P54" s="9"/>
    </row>
    <row r="55" spans="1:16">
      <c r="A55" s="12"/>
      <c r="B55" s="44">
        <v>614</v>
      </c>
      <c r="C55" s="20" t="s">
        <v>67</v>
      </c>
      <c r="D55" s="46">
        <v>0</v>
      </c>
      <c r="E55" s="46">
        <v>161840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161840</v>
      </c>
      <c r="O55" s="47">
        <f t="shared" si="11"/>
        <v>7.1877775803872801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71618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71618</v>
      </c>
      <c r="O56" s="47">
        <f t="shared" si="11"/>
        <v>3.1807603481968378</v>
      </c>
      <c r="P56" s="9"/>
    </row>
    <row r="57" spans="1:16">
      <c r="A57" s="12"/>
      <c r="B57" s="44">
        <v>654</v>
      </c>
      <c r="C57" s="20" t="s">
        <v>69</v>
      </c>
      <c r="D57" s="46">
        <v>0</v>
      </c>
      <c r="E57" s="46">
        <v>55449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55449</v>
      </c>
      <c r="O57" s="47">
        <f t="shared" si="11"/>
        <v>2.4626487830875821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35069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35069</v>
      </c>
      <c r="O58" s="47">
        <f t="shared" si="11"/>
        <v>1.5575146562444484</v>
      </c>
      <c r="P58" s="9"/>
    </row>
    <row r="59" spans="1:16">
      <c r="A59" s="12"/>
      <c r="B59" s="44">
        <v>685</v>
      </c>
      <c r="C59" s="20" t="s">
        <v>72</v>
      </c>
      <c r="D59" s="46">
        <v>13158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13158</v>
      </c>
      <c r="O59" s="47">
        <f t="shared" si="11"/>
        <v>0.58438443773316751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25038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25038</v>
      </c>
      <c r="O60" s="47">
        <f t="shared" si="11"/>
        <v>1.1120092378752886</v>
      </c>
      <c r="P60" s="9"/>
    </row>
    <row r="61" spans="1:16">
      <c r="A61" s="12"/>
      <c r="B61" s="44">
        <v>712</v>
      </c>
      <c r="C61" s="20" t="s">
        <v>74</v>
      </c>
      <c r="D61" s="46">
        <v>383169</v>
      </c>
      <c r="E61" s="46">
        <v>0</v>
      </c>
      <c r="F61" s="46">
        <v>0</v>
      </c>
      <c r="G61" s="46">
        <v>11231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6">SUM(D61:M61)</f>
        <v>394400</v>
      </c>
      <c r="O61" s="47">
        <f t="shared" si="11"/>
        <v>17.516432758926985</v>
      </c>
      <c r="P61" s="9"/>
    </row>
    <row r="62" spans="1:16">
      <c r="A62" s="12"/>
      <c r="B62" s="44">
        <v>713</v>
      </c>
      <c r="C62" s="20" t="s">
        <v>75</v>
      </c>
      <c r="D62" s="46">
        <v>141683</v>
      </c>
      <c r="E62" s="46">
        <v>51928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193611</v>
      </c>
      <c r="O62" s="47">
        <f t="shared" si="11"/>
        <v>8.5988186178717356</v>
      </c>
      <c r="P62" s="9"/>
    </row>
    <row r="63" spans="1:16">
      <c r="A63" s="12"/>
      <c r="B63" s="44">
        <v>724</v>
      </c>
      <c r="C63" s="20" t="s">
        <v>76</v>
      </c>
      <c r="D63" s="46">
        <v>0</v>
      </c>
      <c r="E63" s="46">
        <v>112140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112140</v>
      </c>
      <c r="O63" s="47">
        <f t="shared" si="11"/>
        <v>4.9804583407354768</v>
      </c>
      <c r="P63" s="9"/>
    </row>
    <row r="64" spans="1:16">
      <c r="A64" s="12"/>
      <c r="B64" s="44">
        <v>744</v>
      </c>
      <c r="C64" s="20" t="s">
        <v>85</v>
      </c>
      <c r="D64" s="46">
        <v>0</v>
      </c>
      <c r="E64" s="46">
        <v>41738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41738</v>
      </c>
      <c r="O64" s="47">
        <f t="shared" si="11"/>
        <v>1.8537040326878664</v>
      </c>
      <c r="P64" s="9"/>
    </row>
    <row r="65" spans="1:119">
      <c r="A65" s="12"/>
      <c r="B65" s="44">
        <v>752</v>
      </c>
      <c r="C65" s="20" t="s">
        <v>96</v>
      </c>
      <c r="D65" s="46">
        <v>5639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5639</v>
      </c>
      <c r="O65" s="47">
        <f t="shared" si="11"/>
        <v>0.25044412861964827</v>
      </c>
      <c r="P65" s="9"/>
    </row>
    <row r="66" spans="1:119" ht="15.75" thickBot="1">
      <c r="A66" s="12"/>
      <c r="B66" s="44">
        <v>764</v>
      </c>
      <c r="C66" s="20" t="s">
        <v>80</v>
      </c>
      <c r="D66" s="46">
        <v>0</v>
      </c>
      <c r="E66" s="46">
        <v>77757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77757</v>
      </c>
      <c r="O66" s="47">
        <f t="shared" si="11"/>
        <v>3.4534109077988986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SUM(D5,D12,D21,D25,D29,D34,D41,D46,D48)</f>
        <v>12996598</v>
      </c>
      <c r="E67" s="15">
        <f t="shared" si="17"/>
        <v>15784881</v>
      </c>
      <c r="F67" s="15">
        <f t="shared" si="17"/>
        <v>1053919</v>
      </c>
      <c r="G67" s="15">
        <f t="shared" si="17"/>
        <v>1266567</v>
      </c>
      <c r="H67" s="15">
        <f t="shared" si="17"/>
        <v>0</v>
      </c>
      <c r="I67" s="15">
        <f t="shared" si="17"/>
        <v>128080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31230045</v>
      </c>
      <c r="O67" s="37">
        <f t="shared" si="11"/>
        <v>1387.0156777402735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97</v>
      </c>
      <c r="M69" s="48"/>
      <c r="N69" s="48"/>
      <c r="O69" s="41">
        <v>22516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1102193</v>
      </c>
      <c r="E5" s="26">
        <f t="shared" si="0"/>
        <v>1740892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2843085</v>
      </c>
      <c r="O5" s="32">
        <f t="shared" ref="O5:O36" si="2">(N5/O$66)</f>
        <v>132.41511806622887</v>
      </c>
      <c r="P5" s="6"/>
    </row>
    <row r="6" spans="1:133">
      <c r="A6" s="12"/>
      <c r="B6" s="44">
        <v>511</v>
      </c>
      <c r="C6" s="20" t="s">
        <v>20</v>
      </c>
      <c r="D6" s="46">
        <v>193608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193608</v>
      </c>
      <c r="O6" s="47">
        <f t="shared" si="2"/>
        <v>9.0171859717758842</v>
      </c>
      <c r="P6" s="9"/>
    </row>
    <row r="7" spans="1:133">
      <c r="A7" s="12"/>
      <c r="B7" s="44">
        <v>512</v>
      </c>
      <c r="C7" s="20" t="s">
        <v>21</v>
      </c>
      <c r="D7" s="46">
        <v>177025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177025</v>
      </c>
      <c r="O7" s="47">
        <f t="shared" si="2"/>
        <v>8.2448418797447722</v>
      </c>
      <c r="P7" s="9"/>
    </row>
    <row r="8" spans="1:133">
      <c r="A8" s="12"/>
      <c r="B8" s="44">
        <v>513</v>
      </c>
      <c r="C8" s="20" t="s">
        <v>22</v>
      </c>
      <c r="D8" s="46">
        <v>325020</v>
      </c>
      <c r="E8" s="46">
        <v>4163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329183</v>
      </c>
      <c r="O8" s="47">
        <f t="shared" si="2"/>
        <v>15.331516929812304</v>
      </c>
      <c r="P8" s="9"/>
    </row>
    <row r="9" spans="1:133">
      <c r="A9" s="12"/>
      <c r="B9" s="44">
        <v>514</v>
      </c>
      <c r="C9" s="20" t="s">
        <v>23</v>
      </c>
      <c r="D9" s="46">
        <v>34827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34827</v>
      </c>
      <c r="O9" s="47">
        <f t="shared" si="2"/>
        <v>1.6220483442783289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63550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63550</v>
      </c>
      <c r="O10" s="47">
        <f t="shared" si="2"/>
        <v>2.9598062502910905</v>
      </c>
      <c r="P10" s="9"/>
    </row>
    <row r="11" spans="1:133">
      <c r="A11" s="12"/>
      <c r="B11" s="44">
        <v>519</v>
      </c>
      <c r="C11" s="20" t="s">
        <v>25</v>
      </c>
      <c r="D11" s="46">
        <v>371713</v>
      </c>
      <c r="E11" s="46">
        <v>1673179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2044892</v>
      </c>
      <c r="O11" s="47">
        <f t="shared" si="2"/>
        <v>95.239718690326484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1094134</v>
      </c>
      <c r="E12" s="31">
        <f t="shared" si="3"/>
        <v>6939771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8033905</v>
      </c>
      <c r="O12" s="43">
        <f t="shared" si="2"/>
        <v>374.1747007591635</v>
      </c>
      <c r="P12" s="10"/>
    </row>
    <row r="13" spans="1:133">
      <c r="A13" s="12"/>
      <c r="B13" s="44">
        <v>521</v>
      </c>
      <c r="C13" s="20" t="s">
        <v>27</v>
      </c>
      <c r="D13" s="46">
        <v>64548</v>
      </c>
      <c r="E13" s="46">
        <v>3209967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3274515</v>
      </c>
      <c r="O13" s="47">
        <f t="shared" si="2"/>
        <v>152.50873270923572</v>
      </c>
      <c r="P13" s="9"/>
    </row>
    <row r="14" spans="1:133">
      <c r="A14" s="12"/>
      <c r="B14" s="44">
        <v>522</v>
      </c>
      <c r="C14" s="20" t="s">
        <v>28</v>
      </c>
      <c r="D14" s="46">
        <v>18465</v>
      </c>
      <c r="E14" s="46">
        <v>1180788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1199253</v>
      </c>
      <c r="O14" s="47">
        <f t="shared" si="2"/>
        <v>55.854547994969963</v>
      </c>
      <c r="P14" s="9"/>
    </row>
    <row r="15" spans="1:133">
      <c r="A15" s="12"/>
      <c r="B15" s="44">
        <v>523</v>
      </c>
      <c r="C15" s="20" t="s">
        <v>29</v>
      </c>
      <c r="D15" s="46">
        <v>184879</v>
      </c>
      <c r="E15" s="46">
        <v>2235808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2420687</v>
      </c>
      <c r="O15" s="47">
        <f t="shared" si="2"/>
        <v>112.74216384891248</v>
      </c>
      <c r="P15" s="9"/>
    </row>
    <row r="16" spans="1:133">
      <c r="A16" s="12"/>
      <c r="B16" s="44">
        <v>524</v>
      </c>
      <c r="C16" s="20" t="s">
        <v>30</v>
      </c>
      <c r="D16" s="46">
        <v>363</v>
      </c>
      <c r="E16" s="46">
        <v>155472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155835</v>
      </c>
      <c r="O16" s="47">
        <f t="shared" si="2"/>
        <v>7.2579292999860279</v>
      </c>
      <c r="P16" s="9"/>
    </row>
    <row r="17" spans="1:16">
      <c r="A17" s="12"/>
      <c r="B17" s="44">
        <v>525</v>
      </c>
      <c r="C17" s="20" t="s">
        <v>31</v>
      </c>
      <c r="D17" s="46">
        <v>226353</v>
      </c>
      <c r="E17" s="46">
        <v>2312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228665</v>
      </c>
      <c r="O17" s="47">
        <f t="shared" si="2"/>
        <v>10.649946439383355</v>
      </c>
      <c r="P17" s="9"/>
    </row>
    <row r="18" spans="1:16">
      <c r="A18" s="12"/>
      <c r="B18" s="44">
        <v>526</v>
      </c>
      <c r="C18" s="20" t="s">
        <v>32</v>
      </c>
      <c r="D18" s="46">
        <v>531271</v>
      </c>
      <c r="E18" s="46">
        <v>3834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535105</v>
      </c>
      <c r="O18" s="47">
        <f t="shared" si="2"/>
        <v>24.922220669740579</v>
      </c>
      <c r="P18" s="9"/>
    </row>
    <row r="19" spans="1:16">
      <c r="A19" s="12"/>
      <c r="B19" s="44">
        <v>527</v>
      </c>
      <c r="C19" s="20" t="s">
        <v>33</v>
      </c>
      <c r="D19" s="46">
        <v>45056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45056</v>
      </c>
      <c r="O19" s="47">
        <f t="shared" si="2"/>
        <v>2.0984583857295886</v>
      </c>
      <c r="P19" s="9"/>
    </row>
    <row r="20" spans="1:16">
      <c r="A20" s="12"/>
      <c r="B20" s="44">
        <v>529</v>
      </c>
      <c r="C20" s="20" t="s">
        <v>34</v>
      </c>
      <c r="D20" s="46">
        <v>23199</v>
      </c>
      <c r="E20" s="46">
        <v>151590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174789</v>
      </c>
      <c r="O20" s="47">
        <f t="shared" si="2"/>
        <v>8.1407014112058125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516771</v>
      </c>
      <c r="E21" s="31">
        <f t="shared" si="5"/>
        <v>1167634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1684405</v>
      </c>
      <c r="O21" s="43">
        <f t="shared" si="2"/>
        <v>78.450235200968748</v>
      </c>
      <c r="P21" s="10"/>
    </row>
    <row r="22" spans="1:16">
      <c r="A22" s="12"/>
      <c r="B22" s="44">
        <v>534</v>
      </c>
      <c r="C22" s="20" t="s">
        <v>36</v>
      </c>
      <c r="D22" s="46">
        <v>229443</v>
      </c>
      <c r="E22" s="46">
        <v>1167634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1397077</v>
      </c>
      <c r="O22" s="47">
        <f t="shared" si="2"/>
        <v>65.068091844813935</v>
      </c>
      <c r="P22" s="9"/>
    </row>
    <row r="23" spans="1:16">
      <c r="A23" s="12"/>
      <c r="B23" s="44">
        <v>537</v>
      </c>
      <c r="C23" s="20" t="s">
        <v>38</v>
      </c>
      <c r="D23" s="46">
        <v>287328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287328</v>
      </c>
      <c r="O23" s="47">
        <f t="shared" si="2"/>
        <v>13.382143356154813</v>
      </c>
      <c r="P23" s="9"/>
    </row>
    <row r="24" spans="1:16" ht="15.75">
      <c r="A24" s="28" t="s">
        <v>41</v>
      </c>
      <c r="B24" s="29"/>
      <c r="C24" s="30"/>
      <c r="D24" s="31">
        <f t="shared" ref="D24:M24" si="6">SUM(D25:D27)</f>
        <v>85639</v>
      </c>
      <c r="E24" s="31">
        <f t="shared" si="6"/>
        <v>2821320</v>
      </c>
      <c r="F24" s="31">
        <f t="shared" si="6"/>
        <v>0</v>
      </c>
      <c r="G24" s="31">
        <f t="shared" si="6"/>
        <v>871787</v>
      </c>
      <c r="H24" s="31">
        <f t="shared" si="6"/>
        <v>0</v>
      </c>
      <c r="I24" s="31">
        <f t="shared" si="6"/>
        <v>85257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3864003</v>
      </c>
      <c r="O24" s="43">
        <f t="shared" si="2"/>
        <v>179.96381165292721</v>
      </c>
      <c r="P24" s="10"/>
    </row>
    <row r="25" spans="1:16">
      <c r="A25" s="12"/>
      <c r="B25" s="44">
        <v>541</v>
      </c>
      <c r="C25" s="20" t="s">
        <v>42</v>
      </c>
      <c r="D25" s="46">
        <v>24375</v>
      </c>
      <c r="E25" s="46">
        <v>2229768</v>
      </c>
      <c r="F25" s="46">
        <v>0</v>
      </c>
      <c r="G25" s="46">
        <v>871787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3125930</v>
      </c>
      <c r="O25" s="47">
        <f t="shared" si="2"/>
        <v>145.58846816636392</v>
      </c>
      <c r="P25" s="9"/>
    </row>
    <row r="26" spans="1:16">
      <c r="A26" s="12"/>
      <c r="B26" s="44">
        <v>542</v>
      </c>
      <c r="C26" s="20" t="s">
        <v>43</v>
      </c>
      <c r="D26" s="46">
        <v>996</v>
      </c>
      <c r="E26" s="46">
        <v>591552</v>
      </c>
      <c r="F26" s="46">
        <v>0</v>
      </c>
      <c r="G26" s="46">
        <v>0</v>
      </c>
      <c r="H26" s="46">
        <v>0</v>
      </c>
      <c r="I26" s="46">
        <v>85257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677805</v>
      </c>
      <c r="O26" s="47">
        <f t="shared" si="2"/>
        <v>31.568394578734107</v>
      </c>
      <c r="P26" s="9"/>
    </row>
    <row r="27" spans="1:16">
      <c r="A27" s="12"/>
      <c r="B27" s="44">
        <v>549</v>
      </c>
      <c r="C27" s="20" t="s">
        <v>44</v>
      </c>
      <c r="D27" s="46">
        <v>60268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60268</v>
      </c>
      <c r="O27" s="47">
        <f t="shared" si="2"/>
        <v>2.806948907829165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SUM(D29:D31)</f>
        <v>307386</v>
      </c>
      <c r="E28" s="31">
        <f t="shared" si="8"/>
        <v>830465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1137851</v>
      </c>
      <c r="O28" s="43">
        <f t="shared" si="2"/>
        <v>52.994783661683201</v>
      </c>
      <c r="P28" s="10"/>
    </row>
    <row r="29" spans="1:16">
      <c r="A29" s="13"/>
      <c r="B29" s="45">
        <v>552</v>
      </c>
      <c r="C29" s="21" t="s">
        <v>46</v>
      </c>
      <c r="D29" s="46">
        <v>282433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282433</v>
      </c>
      <c r="O29" s="47">
        <f t="shared" si="2"/>
        <v>13.154161427041124</v>
      </c>
      <c r="P29" s="9"/>
    </row>
    <row r="30" spans="1:16">
      <c r="A30" s="13"/>
      <c r="B30" s="45">
        <v>553</v>
      </c>
      <c r="C30" s="21" t="s">
        <v>47</v>
      </c>
      <c r="D30" s="46">
        <v>24953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24953</v>
      </c>
      <c r="O30" s="47">
        <f t="shared" si="2"/>
        <v>1.162172232313353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830465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830465</v>
      </c>
      <c r="O31" s="47">
        <f t="shared" si="2"/>
        <v>38.678450002328724</v>
      </c>
      <c r="P31" s="9"/>
    </row>
    <row r="32" spans="1:16" ht="15.75">
      <c r="A32" s="28" t="s">
        <v>50</v>
      </c>
      <c r="B32" s="29"/>
      <c r="C32" s="30"/>
      <c r="D32" s="31">
        <f t="shared" ref="D32:M32" si="9">SUM(D33:D37)</f>
        <v>565523</v>
      </c>
      <c r="E32" s="31">
        <f t="shared" si="9"/>
        <v>666196</v>
      </c>
      <c r="F32" s="31">
        <f t="shared" si="9"/>
        <v>1076756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2308475</v>
      </c>
      <c r="O32" s="43">
        <f t="shared" si="2"/>
        <v>107.51595174887056</v>
      </c>
      <c r="P32" s="10"/>
    </row>
    <row r="33" spans="1:16">
      <c r="A33" s="12"/>
      <c r="B33" s="44">
        <v>561</v>
      </c>
      <c r="C33" s="20" t="s">
        <v>51</v>
      </c>
      <c r="D33" s="46">
        <v>36627</v>
      </c>
      <c r="E33" s="46">
        <v>666196</v>
      </c>
      <c r="F33" s="46">
        <v>1076756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1779579</v>
      </c>
      <c r="O33" s="47">
        <f t="shared" si="2"/>
        <v>82.882911834567551</v>
      </c>
      <c r="P33" s="9"/>
    </row>
    <row r="34" spans="1:16">
      <c r="A34" s="12"/>
      <c r="B34" s="44">
        <v>562</v>
      </c>
      <c r="C34" s="20" t="s">
        <v>52</v>
      </c>
      <c r="D34" s="46">
        <v>155069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155069</v>
      </c>
      <c r="O34" s="47">
        <f t="shared" si="2"/>
        <v>7.2222532718550605</v>
      </c>
      <c r="P34" s="9"/>
    </row>
    <row r="35" spans="1:16">
      <c r="A35" s="12"/>
      <c r="B35" s="44">
        <v>563</v>
      </c>
      <c r="C35" s="20" t="s">
        <v>53</v>
      </c>
      <c r="D35" s="46">
        <v>52900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52900</v>
      </c>
      <c r="O35" s="47">
        <f t="shared" si="2"/>
        <v>2.4637883657025754</v>
      </c>
      <c r="P35" s="9"/>
    </row>
    <row r="36" spans="1:16">
      <c r="A36" s="12"/>
      <c r="B36" s="44">
        <v>564</v>
      </c>
      <c r="C36" s="20" t="s">
        <v>54</v>
      </c>
      <c r="D36" s="46">
        <v>286927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286927</v>
      </c>
      <c r="O36" s="47">
        <f t="shared" si="2"/>
        <v>13.363467002002702</v>
      </c>
      <c r="P36" s="9"/>
    </row>
    <row r="37" spans="1:16">
      <c r="A37" s="12"/>
      <c r="B37" s="44">
        <v>569</v>
      </c>
      <c r="C37" s="20" t="s">
        <v>55</v>
      </c>
      <c r="D37" s="46">
        <v>34000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34000</v>
      </c>
      <c r="O37" s="47">
        <f t="shared" ref="O37:O64" si="11">(N37/O$66)</f>
        <v>1.5835312747426762</v>
      </c>
      <c r="P37" s="9"/>
    </row>
    <row r="38" spans="1:16" ht="15.75">
      <c r="A38" s="28" t="s">
        <v>56</v>
      </c>
      <c r="B38" s="29"/>
      <c r="C38" s="30"/>
      <c r="D38" s="31">
        <f t="shared" ref="D38:M38" si="12">SUM(D39:D42)</f>
        <v>2353417</v>
      </c>
      <c r="E38" s="31">
        <f t="shared" si="12"/>
        <v>90008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2443425</v>
      </c>
      <c r="O38" s="43">
        <f t="shared" si="11"/>
        <v>113.80117367612128</v>
      </c>
      <c r="P38" s="9"/>
    </row>
    <row r="39" spans="1:16">
      <c r="A39" s="12"/>
      <c r="B39" s="44">
        <v>571</v>
      </c>
      <c r="C39" s="20" t="s">
        <v>57</v>
      </c>
      <c r="D39" s="46">
        <v>362181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362181</v>
      </c>
      <c r="O39" s="47">
        <f t="shared" si="11"/>
        <v>16.868380606399331</v>
      </c>
      <c r="P39" s="9"/>
    </row>
    <row r="40" spans="1:16">
      <c r="A40" s="12"/>
      <c r="B40" s="44">
        <v>572</v>
      </c>
      <c r="C40" s="20" t="s">
        <v>58</v>
      </c>
      <c r="D40" s="46">
        <v>1980374</v>
      </c>
      <c r="E40" s="46">
        <v>90000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2070374</v>
      </c>
      <c r="O40" s="47">
        <f t="shared" si="11"/>
        <v>96.426528806296872</v>
      </c>
      <c r="P40" s="9"/>
    </row>
    <row r="41" spans="1:16">
      <c r="A41" s="12"/>
      <c r="B41" s="44">
        <v>575</v>
      </c>
      <c r="C41" s="20" t="s">
        <v>59</v>
      </c>
      <c r="D41" s="46">
        <v>6858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6858</v>
      </c>
      <c r="O41" s="47">
        <f t="shared" si="11"/>
        <v>0.3194075730054492</v>
      </c>
      <c r="P41" s="9"/>
    </row>
    <row r="42" spans="1:16">
      <c r="A42" s="12"/>
      <c r="B42" s="44">
        <v>579</v>
      </c>
      <c r="C42" s="20" t="s">
        <v>83</v>
      </c>
      <c r="D42" s="46">
        <v>4004</v>
      </c>
      <c r="E42" s="46">
        <v>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4012</v>
      </c>
      <c r="O42" s="47">
        <f t="shared" si="11"/>
        <v>0.18685669041963579</v>
      </c>
      <c r="P42" s="9"/>
    </row>
    <row r="43" spans="1:16" ht="15.75">
      <c r="A43" s="28" t="s">
        <v>77</v>
      </c>
      <c r="B43" s="29"/>
      <c r="C43" s="30"/>
      <c r="D43" s="31">
        <f t="shared" ref="D43:M43" si="13">SUM(D44:D44)</f>
        <v>6896591</v>
      </c>
      <c r="E43" s="31">
        <f t="shared" si="13"/>
        <v>971268</v>
      </c>
      <c r="F43" s="31">
        <f t="shared" si="13"/>
        <v>0</v>
      </c>
      <c r="G43" s="31">
        <f t="shared" si="13"/>
        <v>632317</v>
      </c>
      <c r="H43" s="31">
        <f t="shared" si="13"/>
        <v>0</v>
      </c>
      <c r="I43" s="31">
        <f t="shared" si="13"/>
        <v>22239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8522415</v>
      </c>
      <c r="O43" s="43">
        <f t="shared" si="11"/>
        <v>396.92678496576775</v>
      </c>
      <c r="P43" s="9"/>
    </row>
    <row r="44" spans="1:16">
      <c r="A44" s="12"/>
      <c r="B44" s="44">
        <v>581</v>
      </c>
      <c r="C44" s="20" t="s">
        <v>60</v>
      </c>
      <c r="D44" s="46">
        <v>6896591</v>
      </c>
      <c r="E44" s="46">
        <v>971268</v>
      </c>
      <c r="F44" s="46">
        <v>0</v>
      </c>
      <c r="G44" s="46">
        <v>632317</v>
      </c>
      <c r="H44" s="46">
        <v>0</v>
      </c>
      <c r="I44" s="46">
        <v>22239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8522415</v>
      </c>
      <c r="O44" s="47">
        <f t="shared" si="11"/>
        <v>396.92678496576775</v>
      </c>
      <c r="P44" s="9"/>
    </row>
    <row r="45" spans="1:16" ht="15.75">
      <c r="A45" s="28" t="s">
        <v>61</v>
      </c>
      <c r="B45" s="29"/>
      <c r="C45" s="30"/>
      <c r="D45" s="31">
        <f t="shared" ref="D45:M45" si="14">SUM(D46:D63)</f>
        <v>579235</v>
      </c>
      <c r="E45" s="31">
        <f t="shared" si="14"/>
        <v>1424369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2003604</v>
      </c>
      <c r="O45" s="43">
        <f t="shared" si="11"/>
        <v>93.316752829397799</v>
      </c>
      <c r="P45" s="9"/>
    </row>
    <row r="46" spans="1:16">
      <c r="A46" s="12"/>
      <c r="B46" s="44">
        <v>601</v>
      </c>
      <c r="C46" s="20" t="s">
        <v>62</v>
      </c>
      <c r="D46" s="46">
        <v>24737</v>
      </c>
      <c r="E46" s="46">
        <v>110201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5" si="15">SUM(D46:M46)</f>
        <v>134938</v>
      </c>
      <c r="O46" s="47">
        <f t="shared" si="11"/>
        <v>6.2846630338596245</v>
      </c>
      <c r="P46" s="9"/>
    </row>
    <row r="47" spans="1:16">
      <c r="A47" s="12"/>
      <c r="B47" s="44">
        <v>602</v>
      </c>
      <c r="C47" s="20" t="s">
        <v>63</v>
      </c>
      <c r="D47" s="46">
        <v>15252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15252</v>
      </c>
      <c r="O47" s="47">
        <f t="shared" si="11"/>
        <v>0.71035350006986164</v>
      </c>
      <c r="P47" s="9"/>
    </row>
    <row r="48" spans="1:16">
      <c r="A48" s="12"/>
      <c r="B48" s="44">
        <v>603</v>
      </c>
      <c r="C48" s="20" t="s">
        <v>64</v>
      </c>
      <c r="D48" s="46">
        <v>6927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6927</v>
      </c>
      <c r="O48" s="47">
        <f t="shared" si="11"/>
        <v>0.32262121000419169</v>
      </c>
      <c r="P48" s="9"/>
    </row>
    <row r="49" spans="1:119">
      <c r="A49" s="12"/>
      <c r="B49" s="44">
        <v>604</v>
      </c>
      <c r="C49" s="20" t="s">
        <v>84</v>
      </c>
      <c r="D49" s="46">
        <v>0</v>
      </c>
      <c r="E49" s="46">
        <v>746750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746750</v>
      </c>
      <c r="O49" s="47">
        <f t="shared" si="11"/>
        <v>34.779469982767452</v>
      </c>
      <c r="P49" s="9"/>
    </row>
    <row r="50" spans="1:119">
      <c r="A50" s="12"/>
      <c r="B50" s="44">
        <v>605</v>
      </c>
      <c r="C50" s="20" t="s">
        <v>65</v>
      </c>
      <c r="D50" s="46">
        <v>4333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4333</v>
      </c>
      <c r="O50" s="47">
        <f t="shared" si="11"/>
        <v>0.20180708863117694</v>
      </c>
      <c r="P50" s="9"/>
    </row>
    <row r="51" spans="1:119">
      <c r="A51" s="12"/>
      <c r="B51" s="44">
        <v>611</v>
      </c>
      <c r="C51" s="20" t="s">
        <v>99</v>
      </c>
      <c r="D51" s="46">
        <v>0</v>
      </c>
      <c r="E51" s="46">
        <v>181764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181764</v>
      </c>
      <c r="O51" s="47">
        <f t="shared" si="11"/>
        <v>8.4655581947743475</v>
      </c>
      <c r="P51" s="9"/>
    </row>
    <row r="52" spans="1:119">
      <c r="A52" s="12"/>
      <c r="B52" s="44">
        <v>629</v>
      </c>
      <c r="C52" s="20" t="s">
        <v>103</v>
      </c>
      <c r="D52" s="46">
        <v>2040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2040</v>
      </c>
      <c r="O52" s="47">
        <f t="shared" si="11"/>
        <v>9.5011876484560567E-2</v>
      </c>
      <c r="P52" s="9"/>
    </row>
    <row r="53" spans="1:119">
      <c r="A53" s="12"/>
      <c r="B53" s="44">
        <v>631</v>
      </c>
      <c r="C53" s="20" t="s">
        <v>104</v>
      </c>
      <c r="D53" s="46">
        <v>0</v>
      </c>
      <c r="E53" s="46">
        <v>80753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80753</v>
      </c>
      <c r="O53" s="47">
        <f t="shared" si="11"/>
        <v>3.7610265008616275</v>
      </c>
      <c r="P53" s="9"/>
    </row>
    <row r="54" spans="1:119">
      <c r="A54" s="12"/>
      <c r="B54" s="44">
        <v>651</v>
      </c>
      <c r="C54" s="20" t="s">
        <v>110</v>
      </c>
      <c r="D54" s="46">
        <v>0</v>
      </c>
      <c r="E54" s="46">
        <v>38139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38139</v>
      </c>
      <c r="O54" s="47">
        <f t="shared" si="11"/>
        <v>1.7763029202179683</v>
      </c>
      <c r="P54" s="9"/>
    </row>
    <row r="55" spans="1:119">
      <c r="A55" s="12"/>
      <c r="B55" s="44">
        <v>671</v>
      </c>
      <c r="C55" s="20" t="s">
        <v>70</v>
      </c>
      <c r="D55" s="46">
        <v>0</v>
      </c>
      <c r="E55" s="46">
        <v>35233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35233</v>
      </c>
      <c r="O55" s="47">
        <f t="shared" si="11"/>
        <v>1.6409575706767268</v>
      </c>
      <c r="P55" s="9"/>
    </row>
    <row r="56" spans="1:119">
      <c r="A56" s="12"/>
      <c r="B56" s="44">
        <v>685</v>
      </c>
      <c r="C56" s="20" t="s">
        <v>72</v>
      </c>
      <c r="D56" s="46">
        <v>8192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8192</v>
      </c>
      <c r="O56" s="47">
        <f t="shared" si="11"/>
        <v>0.38153788831447066</v>
      </c>
      <c r="P56" s="9"/>
    </row>
    <row r="57" spans="1:119">
      <c r="A57" s="12"/>
      <c r="B57" s="44">
        <v>691</v>
      </c>
      <c r="C57" s="20" t="s">
        <v>106</v>
      </c>
      <c r="D57" s="46">
        <v>0</v>
      </c>
      <c r="E57" s="46">
        <v>21313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21313</v>
      </c>
      <c r="O57" s="47">
        <f t="shared" si="11"/>
        <v>0.99264123701737228</v>
      </c>
      <c r="P57" s="9"/>
    </row>
    <row r="58" spans="1:119">
      <c r="A58" s="12"/>
      <c r="B58" s="44">
        <v>712</v>
      </c>
      <c r="C58" s="20" t="s">
        <v>74</v>
      </c>
      <c r="D58" s="46">
        <v>427123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6">SUM(D58:M58)</f>
        <v>427123</v>
      </c>
      <c r="O58" s="47">
        <f t="shared" si="11"/>
        <v>19.893018490056356</v>
      </c>
      <c r="P58" s="9"/>
    </row>
    <row r="59" spans="1:119">
      <c r="A59" s="12"/>
      <c r="B59" s="44">
        <v>713</v>
      </c>
      <c r="C59" s="20" t="s">
        <v>75</v>
      </c>
      <c r="D59" s="46">
        <v>83378</v>
      </c>
      <c r="E59" s="46">
        <v>14908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98286</v>
      </c>
      <c r="O59" s="47">
        <f t="shared" si="11"/>
        <v>4.5776163196870199</v>
      </c>
      <c r="P59" s="9"/>
    </row>
    <row r="60" spans="1:119">
      <c r="A60" s="12"/>
      <c r="B60" s="44">
        <v>724</v>
      </c>
      <c r="C60" s="20" t="s">
        <v>76</v>
      </c>
      <c r="D60" s="46">
        <v>0</v>
      </c>
      <c r="E60" s="46">
        <v>99592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99592</v>
      </c>
      <c r="O60" s="47">
        <f t="shared" si="11"/>
        <v>4.6384425504168414</v>
      </c>
      <c r="P60" s="9"/>
    </row>
    <row r="61" spans="1:119">
      <c r="A61" s="12"/>
      <c r="B61" s="44">
        <v>744</v>
      </c>
      <c r="C61" s="20" t="s">
        <v>85</v>
      </c>
      <c r="D61" s="46">
        <v>0</v>
      </c>
      <c r="E61" s="46">
        <v>40362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40362</v>
      </c>
      <c r="O61" s="47">
        <f t="shared" si="11"/>
        <v>1.8798379209165852</v>
      </c>
      <c r="P61" s="9"/>
    </row>
    <row r="62" spans="1:119">
      <c r="A62" s="12"/>
      <c r="B62" s="44">
        <v>752</v>
      </c>
      <c r="C62" s="20" t="s">
        <v>96</v>
      </c>
      <c r="D62" s="46">
        <v>7253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7253</v>
      </c>
      <c r="O62" s="47">
        <f t="shared" si="11"/>
        <v>0.33780448046201855</v>
      </c>
      <c r="P62" s="9"/>
    </row>
    <row r="63" spans="1:119" ht="15.75" thickBot="1">
      <c r="A63" s="12"/>
      <c r="B63" s="44">
        <v>764</v>
      </c>
      <c r="C63" s="20" t="s">
        <v>80</v>
      </c>
      <c r="D63" s="46">
        <v>0</v>
      </c>
      <c r="E63" s="46">
        <v>55354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55354</v>
      </c>
      <c r="O63" s="47">
        <f t="shared" si="11"/>
        <v>2.5780820641795912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SUM(D5,D12,D21,D24,D28,D32,D38,D43,D45)</f>
        <v>13500889</v>
      </c>
      <c r="E64" s="15">
        <f t="shared" si="17"/>
        <v>16651923</v>
      </c>
      <c r="F64" s="15">
        <f t="shared" si="17"/>
        <v>1076756</v>
      </c>
      <c r="G64" s="15">
        <f t="shared" si="17"/>
        <v>1504104</v>
      </c>
      <c r="H64" s="15">
        <f t="shared" si="17"/>
        <v>0</v>
      </c>
      <c r="I64" s="15">
        <f t="shared" si="17"/>
        <v>107496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32841168</v>
      </c>
      <c r="O64" s="37">
        <f t="shared" si="11"/>
        <v>1529.559312561129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111</v>
      </c>
      <c r="M66" s="48"/>
      <c r="N66" s="48"/>
      <c r="O66" s="41">
        <v>21471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1407926</v>
      </c>
      <c r="E5" s="26">
        <f t="shared" si="0"/>
        <v>1705021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3112947</v>
      </c>
      <c r="O5" s="32">
        <f t="shared" ref="O5:O36" si="2">(N5/O$62)</f>
        <v>146.07916471140311</v>
      </c>
      <c r="P5" s="6"/>
    </row>
    <row r="6" spans="1:133">
      <c r="A6" s="12"/>
      <c r="B6" s="44">
        <v>511</v>
      </c>
      <c r="C6" s="20" t="s">
        <v>20</v>
      </c>
      <c r="D6" s="46">
        <v>178922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178922</v>
      </c>
      <c r="O6" s="47">
        <f t="shared" si="2"/>
        <v>8.3961520412951671</v>
      </c>
      <c r="P6" s="9"/>
    </row>
    <row r="7" spans="1:133">
      <c r="A7" s="12"/>
      <c r="B7" s="44">
        <v>512</v>
      </c>
      <c r="C7" s="20" t="s">
        <v>21</v>
      </c>
      <c r="D7" s="46">
        <v>165133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165133</v>
      </c>
      <c r="O7" s="47">
        <f t="shared" si="2"/>
        <v>7.7490849366494601</v>
      </c>
      <c r="P7" s="9"/>
    </row>
    <row r="8" spans="1:133">
      <c r="A8" s="12"/>
      <c r="B8" s="44">
        <v>513</v>
      </c>
      <c r="C8" s="20" t="s">
        <v>22</v>
      </c>
      <c r="D8" s="46">
        <v>358757</v>
      </c>
      <c r="E8" s="46">
        <v>1081953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1440710</v>
      </c>
      <c r="O8" s="47">
        <f t="shared" si="2"/>
        <v>67.607226654152981</v>
      </c>
      <c r="P8" s="9"/>
    </row>
    <row r="9" spans="1:133">
      <c r="A9" s="12"/>
      <c r="B9" s="44">
        <v>514</v>
      </c>
      <c r="C9" s="20" t="s">
        <v>23</v>
      </c>
      <c r="D9" s="46">
        <v>27556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27556</v>
      </c>
      <c r="O9" s="47">
        <f t="shared" si="2"/>
        <v>1.293101830126701</v>
      </c>
      <c r="P9" s="9"/>
    </row>
    <row r="10" spans="1:133">
      <c r="A10" s="12"/>
      <c r="B10" s="44">
        <v>515</v>
      </c>
      <c r="C10" s="20" t="s">
        <v>24</v>
      </c>
      <c r="D10" s="46">
        <v>3653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3653</v>
      </c>
      <c r="O10" s="47">
        <f t="shared" si="2"/>
        <v>0.1714218676677616</v>
      </c>
      <c r="P10" s="9"/>
    </row>
    <row r="11" spans="1:133">
      <c r="A11" s="12"/>
      <c r="B11" s="44">
        <v>519</v>
      </c>
      <c r="C11" s="20" t="s">
        <v>25</v>
      </c>
      <c r="D11" s="46">
        <v>673905</v>
      </c>
      <c r="E11" s="46">
        <v>623068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1296973</v>
      </c>
      <c r="O11" s="47">
        <f t="shared" si="2"/>
        <v>60.862177381511025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820555</v>
      </c>
      <c r="E12" s="31">
        <f t="shared" si="3"/>
        <v>6105582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6926137</v>
      </c>
      <c r="O12" s="43">
        <f t="shared" si="2"/>
        <v>325.0181604880338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2904013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2904013</v>
      </c>
      <c r="O13" s="47">
        <f t="shared" si="2"/>
        <v>136.27465978413889</v>
      </c>
      <c r="P13" s="9"/>
    </row>
    <row r="14" spans="1:133">
      <c r="A14" s="12"/>
      <c r="B14" s="44">
        <v>522</v>
      </c>
      <c r="C14" s="20" t="s">
        <v>28</v>
      </c>
      <c r="D14" s="46">
        <v>16665</v>
      </c>
      <c r="E14" s="46">
        <v>950861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967526</v>
      </c>
      <c r="O14" s="47">
        <f t="shared" si="2"/>
        <v>45.402440168934774</v>
      </c>
      <c r="P14" s="9"/>
    </row>
    <row r="15" spans="1:133">
      <c r="A15" s="12"/>
      <c r="B15" s="44">
        <v>523</v>
      </c>
      <c r="C15" s="20" t="s">
        <v>29</v>
      </c>
      <c r="D15" s="46">
        <v>141174</v>
      </c>
      <c r="E15" s="46">
        <v>1942134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2083308</v>
      </c>
      <c r="O15" s="47">
        <f t="shared" si="2"/>
        <v>97.761989676208358</v>
      </c>
      <c r="P15" s="9"/>
    </row>
    <row r="16" spans="1:133">
      <c r="A16" s="12"/>
      <c r="B16" s="44">
        <v>524</v>
      </c>
      <c r="C16" s="20" t="s">
        <v>30</v>
      </c>
      <c r="D16" s="46">
        <v>20305</v>
      </c>
      <c r="E16" s="46">
        <v>200332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220637</v>
      </c>
      <c r="O16" s="47">
        <f t="shared" si="2"/>
        <v>10.353683716564992</v>
      </c>
      <c r="P16" s="9"/>
    </row>
    <row r="17" spans="1:16">
      <c r="A17" s="12"/>
      <c r="B17" s="44">
        <v>525</v>
      </c>
      <c r="C17" s="20" t="s">
        <v>31</v>
      </c>
      <c r="D17" s="46">
        <v>258957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258957</v>
      </c>
      <c r="O17" s="47">
        <f t="shared" si="2"/>
        <v>12.151900516189583</v>
      </c>
      <c r="P17" s="9"/>
    </row>
    <row r="18" spans="1:16">
      <c r="A18" s="12"/>
      <c r="B18" s="44">
        <v>526</v>
      </c>
      <c r="C18" s="20" t="s">
        <v>32</v>
      </c>
      <c r="D18" s="46">
        <v>342559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342559</v>
      </c>
      <c r="O18" s="47">
        <f t="shared" si="2"/>
        <v>16.075035194744252</v>
      </c>
      <c r="P18" s="9"/>
    </row>
    <row r="19" spans="1:16">
      <c r="A19" s="12"/>
      <c r="B19" s="44">
        <v>527</v>
      </c>
      <c r="C19" s="20" t="s">
        <v>33</v>
      </c>
      <c r="D19" s="46">
        <v>40895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40895</v>
      </c>
      <c r="O19" s="47">
        <f t="shared" si="2"/>
        <v>1.9190520882214923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108242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108242</v>
      </c>
      <c r="O20" s="47">
        <f t="shared" si="2"/>
        <v>5.079399343031441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465034</v>
      </c>
      <c r="E21" s="31">
        <f t="shared" si="5"/>
        <v>1112729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1577763</v>
      </c>
      <c r="O21" s="43">
        <f t="shared" si="2"/>
        <v>74.038620366025341</v>
      </c>
      <c r="P21" s="10"/>
    </row>
    <row r="22" spans="1:16">
      <c r="A22" s="12"/>
      <c r="B22" s="44">
        <v>534</v>
      </c>
      <c r="C22" s="20" t="s">
        <v>36</v>
      </c>
      <c r="D22" s="46">
        <v>176777</v>
      </c>
      <c r="E22" s="46">
        <v>1112729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1289506</v>
      </c>
      <c r="O22" s="47">
        <f t="shared" si="2"/>
        <v>60.511778507742847</v>
      </c>
      <c r="P22" s="9"/>
    </row>
    <row r="23" spans="1:16">
      <c r="A23" s="12"/>
      <c r="B23" s="44">
        <v>537</v>
      </c>
      <c r="C23" s="20" t="s">
        <v>38</v>
      </c>
      <c r="D23" s="46">
        <v>288257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288257</v>
      </c>
      <c r="O23" s="47">
        <f t="shared" si="2"/>
        <v>13.526841858282497</v>
      </c>
      <c r="P23" s="9"/>
    </row>
    <row r="24" spans="1:16" ht="15.75">
      <c r="A24" s="28" t="s">
        <v>41</v>
      </c>
      <c r="B24" s="29"/>
      <c r="C24" s="30"/>
      <c r="D24" s="31">
        <f t="shared" ref="D24:M24" si="6">SUM(D25:D26)</f>
        <v>750</v>
      </c>
      <c r="E24" s="31">
        <f t="shared" si="6"/>
        <v>2436215</v>
      </c>
      <c r="F24" s="31">
        <f t="shared" si="6"/>
        <v>0</v>
      </c>
      <c r="G24" s="31">
        <f t="shared" si="6"/>
        <v>518961</v>
      </c>
      <c r="H24" s="31">
        <f t="shared" si="6"/>
        <v>0</v>
      </c>
      <c r="I24" s="31">
        <f t="shared" si="6"/>
        <v>60618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3016544</v>
      </c>
      <c r="O24" s="43">
        <f t="shared" si="2"/>
        <v>141.55532613796339</v>
      </c>
      <c r="P24" s="10"/>
    </row>
    <row r="25" spans="1:16">
      <c r="A25" s="12"/>
      <c r="B25" s="44">
        <v>541</v>
      </c>
      <c r="C25" s="20" t="s">
        <v>42</v>
      </c>
      <c r="D25" s="46">
        <v>0</v>
      </c>
      <c r="E25" s="46">
        <v>1938459</v>
      </c>
      <c r="F25" s="46">
        <v>0</v>
      </c>
      <c r="G25" s="46">
        <v>518961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2457420</v>
      </c>
      <c r="O25" s="47">
        <f t="shared" si="2"/>
        <v>115.31769122477709</v>
      </c>
      <c r="P25" s="9"/>
    </row>
    <row r="26" spans="1:16">
      <c r="A26" s="12"/>
      <c r="B26" s="44">
        <v>542</v>
      </c>
      <c r="C26" s="20" t="s">
        <v>43</v>
      </c>
      <c r="D26" s="46">
        <v>750</v>
      </c>
      <c r="E26" s="46">
        <v>497756</v>
      </c>
      <c r="F26" s="46">
        <v>0</v>
      </c>
      <c r="G26" s="46">
        <v>0</v>
      </c>
      <c r="H26" s="46">
        <v>0</v>
      </c>
      <c r="I26" s="46">
        <v>60618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559124</v>
      </c>
      <c r="O26" s="47">
        <f t="shared" si="2"/>
        <v>26.237634913186298</v>
      </c>
      <c r="P26" s="9"/>
    </row>
    <row r="27" spans="1:16" ht="15.75">
      <c r="A27" s="28" t="s">
        <v>45</v>
      </c>
      <c r="B27" s="29"/>
      <c r="C27" s="30"/>
      <c r="D27" s="31">
        <f t="shared" ref="D27:M27" si="8">SUM(D28:D31)</f>
        <v>87189</v>
      </c>
      <c r="E27" s="31">
        <f t="shared" si="8"/>
        <v>550677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637866</v>
      </c>
      <c r="O27" s="43">
        <f t="shared" si="2"/>
        <v>29.932707648991084</v>
      </c>
      <c r="P27" s="10"/>
    </row>
    <row r="28" spans="1:16">
      <c r="A28" s="13"/>
      <c r="B28" s="45">
        <v>551</v>
      </c>
      <c r="C28" s="21" t="s">
        <v>146</v>
      </c>
      <c r="D28" s="46">
        <v>0</v>
      </c>
      <c r="E28" s="46">
        <v>88260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88260</v>
      </c>
      <c r="O28" s="47">
        <f t="shared" si="2"/>
        <v>4.141717503519474</v>
      </c>
      <c r="P28" s="9"/>
    </row>
    <row r="29" spans="1:16">
      <c r="A29" s="13"/>
      <c r="B29" s="45">
        <v>552</v>
      </c>
      <c r="C29" s="21" t="s">
        <v>46</v>
      </c>
      <c r="D29" s="46">
        <v>49995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49995</v>
      </c>
      <c r="O29" s="47">
        <f t="shared" si="2"/>
        <v>2.3460816518066636</v>
      </c>
      <c r="P29" s="9"/>
    </row>
    <row r="30" spans="1:16">
      <c r="A30" s="13"/>
      <c r="B30" s="45">
        <v>553</v>
      </c>
      <c r="C30" s="21" t="s">
        <v>47</v>
      </c>
      <c r="D30" s="46">
        <v>37194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37194</v>
      </c>
      <c r="O30" s="47">
        <f t="shared" si="2"/>
        <v>1.7453777569216331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462417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462417</v>
      </c>
      <c r="O31" s="47">
        <f t="shared" si="2"/>
        <v>21.699530736743313</v>
      </c>
      <c r="P31" s="9"/>
    </row>
    <row r="32" spans="1:16" ht="15.75">
      <c r="A32" s="28" t="s">
        <v>50</v>
      </c>
      <c r="B32" s="29"/>
      <c r="C32" s="30"/>
      <c r="D32" s="31">
        <f>SUM(D33:D38)</f>
        <v>657714</v>
      </c>
      <c r="E32" s="31">
        <f t="shared" ref="E32:M32" si="9">SUM(E33:E38)</f>
        <v>1123904</v>
      </c>
      <c r="F32" s="31">
        <f t="shared" si="9"/>
        <v>18172316</v>
      </c>
      <c r="G32" s="31">
        <f t="shared" si="9"/>
        <v>3004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19956938</v>
      </c>
      <c r="O32" s="43">
        <f t="shared" si="2"/>
        <v>936.50577193805725</v>
      </c>
      <c r="P32" s="10"/>
    </row>
    <row r="33" spans="1:16">
      <c r="A33" s="12"/>
      <c r="B33" s="44">
        <v>561</v>
      </c>
      <c r="C33" s="20" t="s">
        <v>51</v>
      </c>
      <c r="D33" s="46">
        <v>21527</v>
      </c>
      <c r="E33" s="46">
        <v>1123904</v>
      </c>
      <c r="F33" s="46">
        <v>18172316</v>
      </c>
      <c r="G33" s="46">
        <v>3004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19320751</v>
      </c>
      <c r="O33" s="47">
        <f t="shared" si="2"/>
        <v>906.65185358986389</v>
      </c>
      <c r="P33" s="9"/>
    </row>
    <row r="34" spans="1:16">
      <c r="A34" s="12"/>
      <c r="B34" s="44">
        <v>562</v>
      </c>
      <c r="C34" s="20" t="s">
        <v>52</v>
      </c>
      <c r="D34" s="46">
        <v>91091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0">SUM(D34:M34)</f>
        <v>91091</v>
      </c>
      <c r="O34" s="47">
        <f t="shared" si="2"/>
        <v>4.2745659314875644</v>
      </c>
      <c r="P34" s="9"/>
    </row>
    <row r="35" spans="1:16">
      <c r="A35" s="12"/>
      <c r="B35" s="44">
        <v>563</v>
      </c>
      <c r="C35" s="20" t="s">
        <v>53</v>
      </c>
      <c r="D35" s="46">
        <v>52900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52900</v>
      </c>
      <c r="O35" s="47">
        <f t="shared" si="2"/>
        <v>2.4824026278742375</v>
      </c>
      <c r="P35" s="9"/>
    </row>
    <row r="36" spans="1:16">
      <c r="A36" s="12"/>
      <c r="B36" s="44">
        <v>564</v>
      </c>
      <c r="C36" s="20" t="s">
        <v>54</v>
      </c>
      <c r="D36" s="46">
        <v>12500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12500</v>
      </c>
      <c r="O36" s="47">
        <f t="shared" si="2"/>
        <v>0.58657907085875172</v>
      </c>
      <c r="P36" s="9"/>
    </row>
    <row r="37" spans="1:16">
      <c r="A37" s="12"/>
      <c r="B37" s="44">
        <v>565</v>
      </c>
      <c r="C37" s="20" t="s">
        <v>95</v>
      </c>
      <c r="D37" s="46">
        <v>15953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15953</v>
      </c>
      <c r="O37" s="47">
        <f t="shared" ref="O37:O60" si="11">(N37/O$62)</f>
        <v>0.74861567339277335</v>
      </c>
      <c r="P37" s="9"/>
    </row>
    <row r="38" spans="1:16">
      <c r="A38" s="12"/>
      <c r="B38" s="44">
        <v>569</v>
      </c>
      <c r="C38" s="20" t="s">
        <v>55</v>
      </c>
      <c r="D38" s="46">
        <v>463743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463743</v>
      </c>
      <c r="O38" s="47">
        <f t="shared" si="11"/>
        <v>21.76175504458001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SUM(D40:D43)</f>
        <v>643156</v>
      </c>
      <c r="E39" s="31">
        <f t="shared" si="12"/>
        <v>122764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765920</v>
      </c>
      <c r="O39" s="43">
        <f t="shared" si="11"/>
        <v>35.94181135617081</v>
      </c>
      <c r="P39" s="9"/>
    </row>
    <row r="40" spans="1:16">
      <c r="A40" s="12"/>
      <c r="B40" s="44">
        <v>571</v>
      </c>
      <c r="C40" s="20" t="s">
        <v>57</v>
      </c>
      <c r="D40" s="46">
        <v>357483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357483</v>
      </c>
      <c r="O40" s="47">
        <f t="shared" si="11"/>
        <v>16.775363679023933</v>
      </c>
      <c r="P40" s="9"/>
    </row>
    <row r="41" spans="1:16">
      <c r="A41" s="12"/>
      <c r="B41" s="44">
        <v>572</v>
      </c>
      <c r="C41" s="20" t="s">
        <v>58</v>
      </c>
      <c r="D41" s="46">
        <v>99514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99514</v>
      </c>
      <c r="O41" s="47">
        <f t="shared" si="11"/>
        <v>4.6698263725950255</v>
      </c>
      <c r="P41" s="9"/>
    </row>
    <row r="42" spans="1:16">
      <c r="A42" s="12"/>
      <c r="B42" s="44">
        <v>575</v>
      </c>
      <c r="C42" s="20" t="s">
        <v>59</v>
      </c>
      <c r="D42" s="46">
        <v>179969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179969</v>
      </c>
      <c r="O42" s="47">
        <f t="shared" si="11"/>
        <v>8.4452839042702958</v>
      </c>
      <c r="P42" s="9"/>
    </row>
    <row r="43" spans="1:16">
      <c r="A43" s="12"/>
      <c r="B43" s="44">
        <v>579</v>
      </c>
      <c r="C43" s="20" t="s">
        <v>83</v>
      </c>
      <c r="D43" s="46">
        <v>6190</v>
      </c>
      <c r="E43" s="46">
        <v>122764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128954</v>
      </c>
      <c r="O43" s="47">
        <f t="shared" si="11"/>
        <v>6.0513374002815583</v>
      </c>
      <c r="P43" s="9"/>
    </row>
    <row r="44" spans="1:16" ht="15.75">
      <c r="A44" s="28" t="s">
        <v>77</v>
      </c>
      <c r="B44" s="29"/>
      <c r="C44" s="30"/>
      <c r="D44" s="31">
        <f t="shared" ref="D44:M44" si="13">SUM(D45:D45)</f>
        <v>5707559</v>
      </c>
      <c r="E44" s="31">
        <f t="shared" si="13"/>
        <v>1187842</v>
      </c>
      <c r="F44" s="31">
        <f t="shared" si="13"/>
        <v>0</v>
      </c>
      <c r="G44" s="31">
        <f t="shared" si="13"/>
        <v>6222</v>
      </c>
      <c r="H44" s="31">
        <f t="shared" si="13"/>
        <v>0</v>
      </c>
      <c r="I44" s="31">
        <f t="shared" si="13"/>
        <v>16858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6918481</v>
      </c>
      <c r="O44" s="43">
        <f t="shared" si="11"/>
        <v>324.65889253871421</v>
      </c>
      <c r="P44" s="9"/>
    </row>
    <row r="45" spans="1:16">
      <c r="A45" s="12"/>
      <c r="B45" s="44">
        <v>581</v>
      </c>
      <c r="C45" s="20" t="s">
        <v>60</v>
      </c>
      <c r="D45" s="46">
        <v>5707559</v>
      </c>
      <c r="E45" s="46">
        <v>1187842</v>
      </c>
      <c r="F45" s="46">
        <v>0</v>
      </c>
      <c r="G45" s="46">
        <v>6222</v>
      </c>
      <c r="H45" s="46">
        <v>0</v>
      </c>
      <c r="I45" s="46">
        <v>16858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6918481</v>
      </c>
      <c r="O45" s="47">
        <f t="shared" si="11"/>
        <v>324.65889253871421</v>
      </c>
      <c r="P45" s="9"/>
    </row>
    <row r="46" spans="1:16" ht="15.75">
      <c r="A46" s="28" t="s">
        <v>61</v>
      </c>
      <c r="B46" s="29"/>
      <c r="C46" s="30"/>
      <c r="D46" s="31">
        <f t="shared" ref="D46:M46" si="14">SUM(D47:D59)</f>
        <v>46297</v>
      </c>
      <c r="E46" s="31">
        <f t="shared" si="14"/>
        <v>847605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893902</v>
      </c>
      <c r="O46" s="43">
        <f t="shared" si="11"/>
        <v>41.947536367902394</v>
      </c>
      <c r="P46" s="9"/>
    </row>
    <row r="47" spans="1:16">
      <c r="A47" s="12"/>
      <c r="B47" s="44">
        <v>601</v>
      </c>
      <c r="C47" s="20" t="s">
        <v>62</v>
      </c>
      <c r="D47" s="46">
        <v>5447</v>
      </c>
      <c r="E47" s="46">
        <v>297131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5">SUM(D47:M47)</f>
        <v>302578</v>
      </c>
      <c r="O47" s="47">
        <f t="shared" si="11"/>
        <v>14.198873768183951</v>
      </c>
      <c r="P47" s="9"/>
    </row>
    <row r="48" spans="1:16">
      <c r="A48" s="12"/>
      <c r="B48" s="44">
        <v>602</v>
      </c>
      <c r="C48" s="20" t="s">
        <v>63</v>
      </c>
      <c r="D48" s="46">
        <v>12696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12696</v>
      </c>
      <c r="O48" s="47">
        <f t="shared" si="11"/>
        <v>0.59577663068981701</v>
      </c>
      <c r="P48" s="9"/>
    </row>
    <row r="49" spans="1:119">
      <c r="A49" s="12"/>
      <c r="B49" s="44">
        <v>603</v>
      </c>
      <c r="C49" s="20" t="s">
        <v>64</v>
      </c>
      <c r="D49" s="46">
        <v>6927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6927</v>
      </c>
      <c r="O49" s="47">
        <f t="shared" si="11"/>
        <v>0.32505865790708588</v>
      </c>
      <c r="P49" s="9"/>
    </row>
    <row r="50" spans="1:119">
      <c r="A50" s="12"/>
      <c r="B50" s="44">
        <v>604</v>
      </c>
      <c r="C50" s="20" t="s">
        <v>84</v>
      </c>
      <c r="D50" s="46">
        <v>0</v>
      </c>
      <c r="E50" s="46">
        <v>19000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19000</v>
      </c>
      <c r="O50" s="47">
        <f t="shared" si="11"/>
        <v>0.89160018770530269</v>
      </c>
      <c r="P50" s="9"/>
    </row>
    <row r="51" spans="1:119">
      <c r="A51" s="12"/>
      <c r="B51" s="44">
        <v>605</v>
      </c>
      <c r="C51" s="20" t="s">
        <v>65</v>
      </c>
      <c r="D51" s="46">
        <v>4388</v>
      </c>
      <c r="E51" s="46">
        <v>13738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18126</v>
      </c>
      <c r="O51" s="47">
        <f t="shared" si="11"/>
        <v>0.85058657907085877</v>
      </c>
      <c r="P51" s="9"/>
    </row>
    <row r="52" spans="1:119">
      <c r="A52" s="12"/>
      <c r="B52" s="44">
        <v>611</v>
      </c>
      <c r="C52" s="20" t="s">
        <v>99</v>
      </c>
      <c r="D52" s="46">
        <v>11628</v>
      </c>
      <c r="E52" s="46">
        <v>181127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192755</v>
      </c>
      <c r="O52" s="47">
        <f t="shared" si="11"/>
        <v>9.0452839042702955</v>
      </c>
      <c r="P52" s="9"/>
    </row>
    <row r="53" spans="1:119">
      <c r="A53" s="12"/>
      <c r="B53" s="44">
        <v>631</v>
      </c>
      <c r="C53" s="20" t="s">
        <v>104</v>
      </c>
      <c r="D53" s="46">
        <v>0</v>
      </c>
      <c r="E53" s="46">
        <v>59499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59499</v>
      </c>
      <c r="O53" s="47">
        <f t="shared" si="11"/>
        <v>2.7920694509619897</v>
      </c>
      <c r="P53" s="9"/>
    </row>
    <row r="54" spans="1:119">
      <c r="A54" s="12"/>
      <c r="B54" s="44">
        <v>651</v>
      </c>
      <c r="C54" s="20" t="s">
        <v>110</v>
      </c>
      <c r="D54" s="46">
        <v>0</v>
      </c>
      <c r="E54" s="46">
        <v>38594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38594</v>
      </c>
      <c r="O54" s="47">
        <f t="shared" si="11"/>
        <v>1.8110746128578132</v>
      </c>
      <c r="P54" s="9"/>
    </row>
    <row r="55" spans="1:119">
      <c r="A55" s="12"/>
      <c r="B55" s="44">
        <v>671</v>
      </c>
      <c r="C55" s="20" t="s">
        <v>70</v>
      </c>
      <c r="D55" s="46">
        <v>5211</v>
      </c>
      <c r="E55" s="46">
        <v>22485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27696</v>
      </c>
      <c r="O55" s="47">
        <f t="shared" si="11"/>
        <v>1.2996715157203191</v>
      </c>
      <c r="P55" s="9"/>
    </row>
    <row r="56" spans="1:119">
      <c r="A56" s="12"/>
      <c r="B56" s="44">
        <v>691</v>
      </c>
      <c r="C56" s="20" t="s">
        <v>106</v>
      </c>
      <c r="D56" s="46">
        <v>0</v>
      </c>
      <c r="E56" s="46">
        <v>19889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19889</v>
      </c>
      <c r="O56" s="47">
        <f t="shared" si="11"/>
        <v>0.93331769122477715</v>
      </c>
      <c r="P56" s="9"/>
    </row>
    <row r="57" spans="1:119">
      <c r="A57" s="12"/>
      <c r="B57" s="44">
        <v>721</v>
      </c>
      <c r="C57" s="20" t="s">
        <v>141</v>
      </c>
      <c r="D57" s="46">
        <v>0</v>
      </c>
      <c r="E57" s="46">
        <v>98730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98730</v>
      </c>
      <c r="O57" s="47">
        <f t="shared" si="11"/>
        <v>4.6330361332707648</v>
      </c>
      <c r="P57" s="9"/>
    </row>
    <row r="58" spans="1:119">
      <c r="A58" s="12"/>
      <c r="B58" s="44">
        <v>741</v>
      </c>
      <c r="C58" s="20" t="s">
        <v>78</v>
      </c>
      <c r="D58" s="46">
        <v>0</v>
      </c>
      <c r="E58" s="46">
        <v>42715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42715</v>
      </c>
      <c r="O58" s="47">
        <f t="shared" si="11"/>
        <v>2.0044580009385267</v>
      </c>
      <c r="P58" s="9"/>
    </row>
    <row r="59" spans="1:119" ht="15.75" thickBot="1">
      <c r="A59" s="12"/>
      <c r="B59" s="44">
        <v>761</v>
      </c>
      <c r="C59" s="20" t="s">
        <v>79</v>
      </c>
      <c r="D59" s="46">
        <v>0</v>
      </c>
      <c r="E59" s="46">
        <v>54697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54697</v>
      </c>
      <c r="O59" s="47">
        <f t="shared" si="11"/>
        <v>2.5667292351008917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6">SUM(D5,D12,D21,D24,D27,D32,D39,D44,D46)</f>
        <v>9836180</v>
      </c>
      <c r="E60" s="15">
        <f t="shared" si="16"/>
        <v>15192339</v>
      </c>
      <c r="F60" s="15">
        <f t="shared" si="16"/>
        <v>18172316</v>
      </c>
      <c r="G60" s="15">
        <f t="shared" si="16"/>
        <v>528187</v>
      </c>
      <c r="H60" s="15">
        <f t="shared" si="16"/>
        <v>0</v>
      </c>
      <c r="I60" s="15">
        <f t="shared" si="16"/>
        <v>77476</v>
      </c>
      <c r="J60" s="15">
        <f t="shared" si="16"/>
        <v>0</v>
      </c>
      <c r="K60" s="15">
        <f t="shared" si="16"/>
        <v>0</v>
      </c>
      <c r="L60" s="15">
        <f t="shared" si="16"/>
        <v>0</v>
      </c>
      <c r="M60" s="15">
        <f t="shared" si="16"/>
        <v>0</v>
      </c>
      <c r="N60" s="15">
        <f>SUM(D60:M60)</f>
        <v>43806498</v>
      </c>
      <c r="O60" s="37">
        <f t="shared" si="11"/>
        <v>2055.6779915532616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147</v>
      </c>
      <c r="M62" s="48"/>
      <c r="N62" s="48"/>
      <c r="O62" s="41">
        <v>21310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90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170</v>
      </c>
      <c r="N4" s="34" t="s">
        <v>5</v>
      </c>
      <c r="O4" s="34" t="s">
        <v>171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2090940</v>
      </c>
      <c r="E5" s="26">
        <f t="shared" si="0"/>
        <v>3930100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6021040</v>
      </c>
      <c r="P5" s="32">
        <f t="shared" ref="P5:P36" si="1">(O5/P$67)</f>
        <v>287.30448060313978</v>
      </c>
      <c r="Q5" s="6"/>
    </row>
    <row r="6" spans="1:134">
      <c r="A6" s="12"/>
      <c r="B6" s="44">
        <v>511</v>
      </c>
      <c r="C6" s="20" t="s">
        <v>20</v>
      </c>
      <c r="D6" s="46">
        <v>310366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310366</v>
      </c>
      <c r="P6" s="47">
        <f t="shared" si="1"/>
        <v>14.809657870878466</v>
      </c>
      <c r="Q6" s="9"/>
    </row>
    <row r="7" spans="1:134">
      <c r="A7" s="12"/>
      <c r="B7" s="44">
        <v>512</v>
      </c>
      <c r="C7" s="20" t="s">
        <v>21</v>
      </c>
      <c r="D7" s="46">
        <v>1200</v>
      </c>
      <c r="E7" s="46">
        <v>399747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400947</v>
      </c>
      <c r="P7" s="47">
        <f t="shared" si="1"/>
        <v>19.131889106265209</v>
      </c>
      <c r="Q7" s="9"/>
    </row>
    <row r="8" spans="1:134">
      <c r="A8" s="12"/>
      <c r="B8" s="44">
        <v>513</v>
      </c>
      <c r="C8" s="20" t="s">
        <v>22</v>
      </c>
      <c r="D8" s="46">
        <v>1142332</v>
      </c>
      <c r="E8" s="46">
        <v>2814180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3956512</v>
      </c>
      <c r="P8" s="47">
        <f t="shared" si="1"/>
        <v>188.7919072386315</v>
      </c>
      <c r="Q8" s="9"/>
    </row>
    <row r="9" spans="1:134">
      <c r="A9" s="12"/>
      <c r="B9" s="44">
        <v>514</v>
      </c>
      <c r="C9" s="20" t="s">
        <v>23</v>
      </c>
      <c r="D9" s="46">
        <v>35345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35345</v>
      </c>
      <c r="P9" s="47">
        <f t="shared" si="1"/>
        <v>1.6865486472300424</v>
      </c>
      <c r="Q9" s="9"/>
    </row>
    <row r="10" spans="1:134">
      <c r="A10" s="12"/>
      <c r="B10" s="44">
        <v>515</v>
      </c>
      <c r="C10" s="20" t="s">
        <v>24</v>
      </c>
      <c r="D10" s="46">
        <v>3962</v>
      </c>
      <c r="E10" s="46">
        <v>56269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60231</v>
      </c>
      <c r="P10" s="47">
        <f t="shared" si="1"/>
        <v>2.8740277711504509</v>
      </c>
      <c r="Q10" s="9"/>
    </row>
    <row r="11" spans="1:134">
      <c r="A11" s="12"/>
      <c r="B11" s="44">
        <v>516</v>
      </c>
      <c r="C11" s="20" t="s">
        <v>154</v>
      </c>
      <c r="D11" s="46">
        <v>107585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107585</v>
      </c>
      <c r="P11" s="47">
        <f t="shared" si="1"/>
        <v>5.1336069093858852</v>
      </c>
      <c r="Q11" s="9"/>
    </row>
    <row r="12" spans="1:134">
      <c r="A12" s="12"/>
      <c r="B12" s="44">
        <v>519</v>
      </c>
      <c r="C12" s="20" t="s">
        <v>25</v>
      </c>
      <c r="D12" s="46">
        <v>490150</v>
      </c>
      <c r="E12" s="46">
        <v>659904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1150054</v>
      </c>
      <c r="P12" s="47">
        <f t="shared" si="1"/>
        <v>54.876843059598222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SUM(D14:D21)</f>
        <v>1076832</v>
      </c>
      <c r="E13" s="31">
        <f t="shared" si="3"/>
        <v>11136273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12213105</v>
      </c>
      <c r="P13" s="43">
        <f t="shared" si="1"/>
        <v>582.76971894832275</v>
      </c>
      <c r="Q13" s="10"/>
    </row>
    <row r="14" spans="1:134">
      <c r="A14" s="12"/>
      <c r="B14" s="44">
        <v>521</v>
      </c>
      <c r="C14" s="20" t="s">
        <v>27</v>
      </c>
      <c r="D14" s="46">
        <v>8756</v>
      </c>
      <c r="E14" s="46">
        <v>5189120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5197876</v>
      </c>
      <c r="P14" s="47">
        <f t="shared" si="1"/>
        <v>248.02576704681013</v>
      </c>
      <c r="Q14" s="9"/>
    </row>
    <row r="15" spans="1:134">
      <c r="A15" s="12"/>
      <c r="B15" s="44">
        <v>522</v>
      </c>
      <c r="C15" s="20" t="s">
        <v>28</v>
      </c>
      <c r="D15" s="46">
        <v>0</v>
      </c>
      <c r="E15" s="46">
        <v>1485637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1485637</v>
      </c>
      <c r="P15" s="47">
        <f t="shared" si="1"/>
        <v>70.889774299756638</v>
      </c>
      <c r="Q15" s="9"/>
    </row>
    <row r="16" spans="1:134">
      <c r="A16" s="12"/>
      <c r="B16" s="44">
        <v>523</v>
      </c>
      <c r="C16" s="20" t="s">
        <v>29</v>
      </c>
      <c r="D16" s="46">
        <v>229384</v>
      </c>
      <c r="E16" s="46">
        <v>2374567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2603951</v>
      </c>
      <c r="P16" s="47">
        <f t="shared" si="1"/>
        <v>124.25208760795915</v>
      </c>
      <c r="Q16" s="9"/>
    </row>
    <row r="17" spans="1:17">
      <c r="A17" s="12"/>
      <c r="B17" s="44">
        <v>524</v>
      </c>
      <c r="C17" s="20" t="s">
        <v>30</v>
      </c>
      <c r="D17" s="46">
        <v>1252</v>
      </c>
      <c r="E17" s="46">
        <v>183669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184921</v>
      </c>
      <c r="P17" s="47">
        <f t="shared" si="1"/>
        <v>8.823829746624039</v>
      </c>
      <c r="Q17" s="9"/>
    </row>
    <row r="18" spans="1:17">
      <c r="A18" s="12"/>
      <c r="B18" s="44">
        <v>525</v>
      </c>
      <c r="C18" s="20" t="s">
        <v>31</v>
      </c>
      <c r="D18" s="46">
        <v>650441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650441</v>
      </c>
      <c r="P18" s="47">
        <f t="shared" si="1"/>
        <v>31.036932767094527</v>
      </c>
      <c r="Q18" s="9"/>
    </row>
    <row r="19" spans="1:17">
      <c r="A19" s="12"/>
      <c r="B19" s="44">
        <v>526</v>
      </c>
      <c r="C19" s="20" t="s">
        <v>32</v>
      </c>
      <c r="D19" s="46">
        <v>25746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25746</v>
      </c>
      <c r="P19" s="47">
        <f t="shared" si="1"/>
        <v>1.2285155318032162</v>
      </c>
      <c r="Q19" s="9"/>
    </row>
    <row r="20" spans="1:17">
      <c r="A20" s="12"/>
      <c r="B20" s="44">
        <v>527</v>
      </c>
      <c r="C20" s="20" t="s">
        <v>33</v>
      </c>
      <c r="D20" s="46">
        <v>68729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68729</v>
      </c>
      <c r="P20" s="47">
        <f t="shared" si="1"/>
        <v>3.2795247411366129</v>
      </c>
      <c r="Q20" s="9"/>
    </row>
    <row r="21" spans="1:17">
      <c r="A21" s="12"/>
      <c r="B21" s="44">
        <v>529</v>
      </c>
      <c r="C21" s="20" t="s">
        <v>34</v>
      </c>
      <c r="D21" s="46">
        <v>92524</v>
      </c>
      <c r="E21" s="46">
        <v>1903280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1995804</v>
      </c>
      <c r="P21" s="47">
        <f t="shared" si="1"/>
        <v>95.233287207138432</v>
      </c>
      <c r="Q21" s="9"/>
    </row>
    <row r="22" spans="1:17" ht="15.75">
      <c r="A22" s="28" t="s">
        <v>35</v>
      </c>
      <c r="B22" s="29"/>
      <c r="C22" s="30"/>
      <c r="D22" s="31">
        <f t="shared" ref="D22:N22" si="5">SUM(D23:D26)</f>
        <v>266522</v>
      </c>
      <c r="E22" s="31">
        <f t="shared" si="5"/>
        <v>1911934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2178456</v>
      </c>
      <c r="P22" s="43">
        <f t="shared" si="1"/>
        <v>103.94884764040654</v>
      </c>
      <c r="Q22" s="10"/>
    </row>
    <row r="23" spans="1:17">
      <c r="A23" s="12"/>
      <c r="B23" s="44">
        <v>534</v>
      </c>
      <c r="C23" s="20" t="s">
        <v>36</v>
      </c>
      <c r="D23" s="46">
        <v>214312</v>
      </c>
      <c r="E23" s="46">
        <v>1871328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2085640</v>
      </c>
      <c r="P23" s="47">
        <f t="shared" si="1"/>
        <v>99.519969461277853</v>
      </c>
      <c r="Q23" s="9"/>
    </row>
    <row r="24" spans="1:17">
      <c r="A24" s="12"/>
      <c r="B24" s="44">
        <v>537</v>
      </c>
      <c r="C24" s="20" t="s">
        <v>38</v>
      </c>
      <c r="D24" s="46">
        <v>8690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8690</v>
      </c>
      <c r="P24" s="47">
        <f t="shared" si="1"/>
        <v>0.41465858662976574</v>
      </c>
      <c r="Q24" s="9"/>
    </row>
    <row r="25" spans="1:17">
      <c r="A25" s="12"/>
      <c r="B25" s="44">
        <v>538</v>
      </c>
      <c r="C25" s="20" t="s">
        <v>39</v>
      </c>
      <c r="D25" s="46">
        <v>0</v>
      </c>
      <c r="E25" s="46">
        <v>40606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40606</v>
      </c>
      <c r="P25" s="47">
        <f t="shared" si="1"/>
        <v>1.9375864866154506</v>
      </c>
      <c r="Q25" s="9"/>
    </row>
    <row r="26" spans="1:17">
      <c r="A26" s="12"/>
      <c r="B26" s="44">
        <v>539</v>
      </c>
      <c r="C26" s="20" t="s">
        <v>40</v>
      </c>
      <c r="D26" s="46">
        <v>43520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43520</v>
      </c>
      <c r="P26" s="47">
        <f t="shared" si="1"/>
        <v>2.0766331058834755</v>
      </c>
      <c r="Q26" s="9"/>
    </row>
    <row r="27" spans="1:17" ht="15.75">
      <c r="A27" s="28" t="s">
        <v>41</v>
      </c>
      <c r="B27" s="29"/>
      <c r="C27" s="30"/>
      <c r="D27" s="31">
        <f t="shared" ref="D27:N27" si="6">SUM(D28:D29)</f>
        <v>0</v>
      </c>
      <c r="E27" s="31">
        <f t="shared" si="6"/>
        <v>2995455</v>
      </c>
      <c r="F27" s="31">
        <f t="shared" si="6"/>
        <v>0</v>
      </c>
      <c r="G27" s="31">
        <f t="shared" si="6"/>
        <v>4336100</v>
      </c>
      <c r="H27" s="31">
        <f t="shared" si="6"/>
        <v>0</v>
      </c>
      <c r="I27" s="31">
        <f t="shared" si="6"/>
        <v>227505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6" si="7">SUM(D27:N27)</f>
        <v>7559060</v>
      </c>
      <c r="P27" s="43">
        <f t="shared" si="1"/>
        <v>360.69380159373958</v>
      </c>
      <c r="Q27" s="10"/>
    </row>
    <row r="28" spans="1:17">
      <c r="A28" s="12"/>
      <c r="B28" s="44">
        <v>541</v>
      </c>
      <c r="C28" s="20" t="s">
        <v>42</v>
      </c>
      <c r="D28" s="46">
        <v>0</v>
      </c>
      <c r="E28" s="46">
        <v>2921489</v>
      </c>
      <c r="F28" s="46">
        <v>0</v>
      </c>
      <c r="G28" s="46">
        <v>4336100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7257589</v>
      </c>
      <c r="P28" s="47">
        <f t="shared" si="1"/>
        <v>346.30858424392807</v>
      </c>
      <c r="Q28" s="9"/>
    </row>
    <row r="29" spans="1:17">
      <c r="A29" s="12"/>
      <c r="B29" s="44">
        <v>542</v>
      </c>
      <c r="C29" s="20" t="s">
        <v>43</v>
      </c>
      <c r="D29" s="46">
        <v>0</v>
      </c>
      <c r="E29" s="46">
        <v>73966</v>
      </c>
      <c r="F29" s="46">
        <v>0</v>
      </c>
      <c r="G29" s="46">
        <v>0</v>
      </c>
      <c r="H29" s="46">
        <v>0</v>
      </c>
      <c r="I29" s="46">
        <v>227505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301471</v>
      </c>
      <c r="P29" s="47">
        <f t="shared" si="1"/>
        <v>14.385217349811519</v>
      </c>
      <c r="Q29" s="9"/>
    </row>
    <row r="30" spans="1:17" ht="15.75">
      <c r="A30" s="28" t="s">
        <v>45</v>
      </c>
      <c r="B30" s="29"/>
      <c r="C30" s="30"/>
      <c r="D30" s="31">
        <f t="shared" ref="D30:N30" si="8">SUM(D31:D34)</f>
        <v>451042</v>
      </c>
      <c r="E30" s="31">
        <f t="shared" si="8"/>
        <v>3688384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7"/>
        <v>4139426</v>
      </c>
      <c r="P30" s="43">
        <f t="shared" si="1"/>
        <v>197.51996946127787</v>
      </c>
      <c r="Q30" s="10"/>
    </row>
    <row r="31" spans="1:17">
      <c r="A31" s="13"/>
      <c r="B31" s="45">
        <v>552</v>
      </c>
      <c r="C31" s="21" t="s">
        <v>46</v>
      </c>
      <c r="D31" s="46">
        <v>100000</v>
      </c>
      <c r="E31" s="46">
        <v>3549946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3649946</v>
      </c>
      <c r="P31" s="47">
        <f t="shared" si="1"/>
        <v>174.16357303049099</v>
      </c>
      <c r="Q31" s="9"/>
    </row>
    <row r="32" spans="1:17">
      <c r="A32" s="13"/>
      <c r="B32" s="45">
        <v>553</v>
      </c>
      <c r="C32" s="21" t="s">
        <v>47</v>
      </c>
      <c r="D32" s="46">
        <v>22550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22550</v>
      </c>
      <c r="P32" s="47">
        <f t="shared" si="1"/>
        <v>1.0760127880898984</v>
      </c>
      <c r="Q32" s="9"/>
    </row>
    <row r="33" spans="1:17">
      <c r="A33" s="13"/>
      <c r="B33" s="45">
        <v>554</v>
      </c>
      <c r="C33" s="21" t="s">
        <v>48</v>
      </c>
      <c r="D33" s="46">
        <v>0</v>
      </c>
      <c r="E33" s="46">
        <v>113610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113610</v>
      </c>
      <c r="P33" s="47">
        <f t="shared" si="1"/>
        <v>5.421100348332299</v>
      </c>
      <c r="Q33" s="9"/>
    </row>
    <row r="34" spans="1:17">
      <c r="A34" s="13"/>
      <c r="B34" s="45">
        <v>559</v>
      </c>
      <c r="C34" s="21" t="s">
        <v>49</v>
      </c>
      <c r="D34" s="46">
        <v>328492</v>
      </c>
      <c r="E34" s="46">
        <v>24828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353320</v>
      </c>
      <c r="P34" s="47">
        <f t="shared" si="1"/>
        <v>16.859283294364651</v>
      </c>
      <c r="Q34" s="9"/>
    </row>
    <row r="35" spans="1:17" ht="15.75">
      <c r="A35" s="28" t="s">
        <v>50</v>
      </c>
      <c r="B35" s="29"/>
      <c r="C35" s="30"/>
      <c r="D35" s="31">
        <f t="shared" ref="D35:N35" si="9">SUM(D36:D40)</f>
        <v>607477</v>
      </c>
      <c r="E35" s="31">
        <f t="shared" si="9"/>
        <v>569009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7"/>
        <v>1176486</v>
      </c>
      <c r="P35" s="43">
        <f t="shared" si="1"/>
        <v>56.13809228420098</v>
      </c>
      <c r="Q35" s="10"/>
    </row>
    <row r="36" spans="1:17">
      <c r="A36" s="12"/>
      <c r="B36" s="44">
        <v>561</v>
      </c>
      <c r="C36" s="20" t="s">
        <v>51</v>
      </c>
      <c r="D36" s="46">
        <v>0</v>
      </c>
      <c r="E36" s="46">
        <v>398007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398007</v>
      </c>
      <c r="P36" s="47">
        <f t="shared" si="1"/>
        <v>18.991601851410032</v>
      </c>
      <c r="Q36" s="9"/>
    </row>
    <row r="37" spans="1:17">
      <c r="A37" s="12"/>
      <c r="B37" s="44">
        <v>562</v>
      </c>
      <c r="C37" s="20" t="s">
        <v>52</v>
      </c>
      <c r="D37" s="46">
        <v>60607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7" si="10">SUM(D37:N37)</f>
        <v>60607</v>
      </c>
      <c r="P37" s="47">
        <f t="shared" ref="P37:P65" si="11">(O37/P$67)</f>
        <v>2.8919692704108413</v>
      </c>
      <c r="Q37" s="9"/>
    </row>
    <row r="38" spans="1:17">
      <c r="A38" s="12"/>
      <c r="B38" s="44">
        <v>563</v>
      </c>
      <c r="C38" s="20" t="s">
        <v>53</v>
      </c>
      <c r="D38" s="46">
        <v>52900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52900</v>
      </c>
      <c r="P38" s="47">
        <f t="shared" si="11"/>
        <v>2.5242162523261915</v>
      </c>
      <c r="Q38" s="9"/>
    </row>
    <row r="39" spans="1:17">
      <c r="A39" s="12"/>
      <c r="B39" s="44">
        <v>564</v>
      </c>
      <c r="C39" s="20" t="s">
        <v>54</v>
      </c>
      <c r="D39" s="46">
        <v>435337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435337</v>
      </c>
      <c r="P39" s="47">
        <f t="shared" si="11"/>
        <v>20.772868254043996</v>
      </c>
      <c r="Q39" s="9"/>
    </row>
    <row r="40" spans="1:17">
      <c r="A40" s="12"/>
      <c r="B40" s="44">
        <v>569</v>
      </c>
      <c r="C40" s="20" t="s">
        <v>55</v>
      </c>
      <c r="D40" s="46">
        <v>58633</v>
      </c>
      <c r="E40" s="46">
        <v>171002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229635</v>
      </c>
      <c r="P40" s="47">
        <f t="shared" si="11"/>
        <v>10.957436656009925</v>
      </c>
      <c r="Q40" s="9"/>
    </row>
    <row r="41" spans="1:17" ht="15.75">
      <c r="A41" s="28" t="s">
        <v>56</v>
      </c>
      <c r="B41" s="29"/>
      <c r="C41" s="30"/>
      <c r="D41" s="31">
        <f t="shared" ref="D41:N41" si="12">SUM(D42:D47)</f>
        <v>1027275</v>
      </c>
      <c r="E41" s="31">
        <f t="shared" si="12"/>
        <v>177169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>SUM(D41:N41)</f>
        <v>1204444</v>
      </c>
      <c r="P41" s="43">
        <f t="shared" si="11"/>
        <v>57.472157274419047</v>
      </c>
      <c r="Q41" s="9"/>
    </row>
    <row r="42" spans="1:17">
      <c r="A42" s="12"/>
      <c r="B42" s="44">
        <v>571</v>
      </c>
      <c r="C42" s="20" t="s">
        <v>57</v>
      </c>
      <c r="D42" s="46">
        <v>252022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252022</v>
      </c>
      <c r="P42" s="47">
        <f t="shared" si="11"/>
        <v>12.02567161330343</v>
      </c>
      <c r="Q42" s="9"/>
    </row>
    <row r="43" spans="1:17">
      <c r="A43" s="12"/>
      <c r="B43" s="44">
        <v>572</v>
      </c>
      <c r="C43" s="20" t="s">
        <v>58</v>
      </c>
      <c r="D43" s="46">
        <v>599135</v>
      </c>
      <c r="E43" s="46">
        <v>176929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776064</v>
      </c>
      <c r="P43" s="47">
        <f t="shared" si="11"/>
        <v>37.031254473445628</v>
      </c>
      <c r="Q43" s="9"/>
    </row>
    <row r="44" spans="1:17">
      <c r="A44" s="12"/>
      <c r="B44" s="44">
        <v>573</v>
      </c>
      <c r="C44" s="20" t="s">
        <v>88</v>
      </c>
      <c r="D44" s="46">
        <v>7266</v>
      </c>
      <c r="E44" s="46">
        <v>240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7506</v>
      </c>
      <c r="P44" s="47">
        <f t="shared" si="11"/>
        <v>0.35816195066087703</v>
      </c>
      <c r="Q44" s="9"/>
    </row>
    <row r="45" spans="1:17">
      <c r="A45" s="12"/>
      <c r="B45" s="44">
        <v>574</v>
      </c>
      <c r="C45" s="20" t="s">
        <v>158</v>
      </c>
      <c r="D45" s="46">
        <v>444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444</v>
      </c>
      <c r="P45" s="47">
        <f t="shared" si="11"/>
        <v>2.1186238488333255E-2</v>
      </c>
      <c r="Q45" s="9"/>
    </row>
    <row r="46" spans="1:17">
      <c r="A46" s="12"/>
      <c r="B46" s="44">
        <v>575</v>
      </c>
      <c r="C46" s="20" t="s">
        <v>59</v>
      </c>
      <c r="D46" s="46">
        <v>168096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168096</v>
      </c>
      <c r="P46" s="47">
        <f t="shared" si="11"/>
        <v>8.0209953714749247</v>
      </c>
      <c r="Q46" s="9"/>
    </row>
    <row r="47" spans="1:17">
      <c r="A47" s="12"/>
      <c r="B47" s="44">
        <v>579</v>
      </c>
      <c r="C47" s="20" t="s">
        <v>83</v>
      </c>
      <c r="D47" s="46">
        <v>312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312</v>
      </c>
      <c r="P47" s="47">
        <f t="shared" si="11"/>
        <v>1.4887627045855801E-2</v>
      </c>
      <c r="Q47" s="9"/>
    </row>
    <row r="48" spans="1:17" ht="15.75">
      <c r="A48" s="28" t="s">
        <v>77</v>
      </c>
      <c r="B48" s="29"/>
      <c r="C48" s="30"/>
      <c r="D48" s="31">
        <f t="shared" ref="D48:N48" si="13">SUM(D49:D49)</f>
        <v>9742927</v>
      </c>
      <c r="E48" s="31">
        <f t="shared" si="13"/>
        <v>1975681</v>
      </c>
      <c r="F48" s="31">
        <f t="shared" si="13"/>
        <v>0</v>
      </c>
      <c r="G48" s="31">
        <f t="shared" si="13"/>
        <v>165000</v>
      </c>
      <c r="H48" s="31">
        <f t="shared" si="13"/>
        <v>0</v>
      </c>
      <c r="I48" s="31">
        <f t="shared" si="13"/>
        <v>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 t="shared" ref="O48:O55" si="14">SUM(D48:N48)</f>
        <v>11883608</v>
      </c>
      <c r="P48" s="43">
        <f t="shared" si="11"/>
        <v>567.04719186906527</v>
      </c>
      <c r="Q48" s="9"/>
    </row>
    <row r="49" spans="1:17">
      <c r="A49" s="12"/>
      <c r="B49" s="44">
        <v>581</v>
      </c>
      <c r="C49" s="20" t="s">
        <v>172</v>
      </c>
      <c r="D49" s="46">
        <v>9742927</v>
      </c>
      <c r="E49" s="46">
        <v>1975681</v>
      </c>
      <c r="F49" s="46">
        <v>0</v>
      </c>
      <c r="G49" s="46">
        <v>165000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11883608</v>
      </c>
      <c r="P49" s="47">
        <f t="shared" si="11"/>
        <v>567.04719186906527</v>
      </c>
      <c r="Q49" s="9"/>
    </row>
    <row r="50" spans="1:17" ht="15.75">
      <c r="A50" s="28" t="s">
        <v>61</v>
      </c>
      <c r="B50" s="29"/>
      <c r="C50" s="30"/>
      <c r="D50" s="31">
        <f t="shared" ref="D50:N50" si="15">SUM(D51:D64)</f>
        <v>165493</v>
      </c>
      <c r="E50" s="31">
        <f t="shared" si="15"/>
        <v>626504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 t="shared" si="15"/>
        <v>0</v>
      </c>
      <c r="O50" s="31">
        <f t="shared" si="14"/>
        <v>791997</v>
      </c>
      <c r="P50" s="43">
        <f t="shared" si="11"/>
        <v>37.791525504604664</v>
      </c>
      <c r="Q50" s="9"/>
    </row>
    <row r="51" spans="1:17">
      <c r="A51" s="12"/>
      <c r="B51" s="44">
        <v>601</v>
      </c>
      <c r="C51" s="20" t="s">
        <v>62</v>
      </c>
      <c r="D51" s="46">
        <v>61004</v>
      </c>
      <c r="E51" s="46">
        <v>72646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133650</v>
      </c>
      <c r="P51" s="47">
        <f t="shared" si="11"/>
        <v>6.3773440855084216</v>
      </c>
      <c r="Q51" s="9"/>
    </row>
    <row r="52" spans="1:17">
      <c r="A52" s="12"/>
      <c r="B52" s="44">
        <v>602</v>
      </c>
      <c r="C52" s="20" t="s">
        <v>63</v>
      </c>
      <c r="D52" s="46">
        <v>67541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67541</v>
      </c>
      <c r="P52" s="47">
        <f t="shared" si="11"/>
        <v>3.222837238154316</v>
      </c>
      <c r="Q52" s="9"/>
    </row>
    <row r="53" spans="1:17">
      <c r="A53" s="12"/>
      <c r="B53" s="44">
        <v>603</v>
      </c>
      <c r="C53" s="20" t="s">
        <v>64</v>
      </c>
      <c r="D53" s="46">
        <v>16760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16760</v>
      </c>
      <c r="P53" s="47">
        <f t="shared" si="11"/>
        <v>0.79973278618122823</v>
      </c>
      <c r="Q53" s="9"/>
    </row>
    <row r="54" spans="1:17">
      <c r="A54" s="12"/>
      <c r="B54" s="44">
        <v>604</v>
      </c>
      <c r="C54" s="20" t="s">
        <v>84</v>
      </c>
      <c r="D54" s="46">
        <v>0</v>
      </c>
      <c r="E54" s="46">
        <v>142796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4"/>
        <v>142796</v>
      </c>
      <c r="P54" s="47">
        <f t="shared" si="11"/>
        <v>6.8137615116667458</v>
      </c>
      <c r="Q54" s="9"/>
    </row>
    <row r="55" spans="1:17">
      <c r="A55" s="12"/>
      <c r="B55" s="44">
        <v>608</v>
      </c>
      <c r="C55" s="20" t="s">
        <v>66</v>
      </c>
      <c r="D55" s="46">
        <v>0</v>
      </c>
      <c r="E55" s="46">
        <v>8819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8819</v>
      </c>
      <c r="P55" s="47">
        <f t="shared" si="11"/>
        <v>0.42081404781218684</v>
      </c>
      <c r="Q55" s="9"/>
    </row>
    <row r="56" spans="1:17">
      <c r="A56" s="12"/>
      <c r="B56" s="44">
        <v>614</v>
      </c>
      <c r="C56" s="20" t="s">
        <v>67</v>
      </c>
      <c r="D56" s="46">
        <v>0</v>
      </c>
      <c r="E56" s="46">
        <v>194275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2" si="16">SUM(D56:N56)</f>
        <v>194275</v>
      </c>
      <c r="P56" s="47">
        <f t="shared" si="11"/>
        <v>9.2701722574796008</v>
      </c>
      <c r="Q56" s="9"/>
    </row>
    <row r="57" spans="1:17">
      <c r="A57" s="12"/>
      <c r="B57" s="44">
        <v>634</v>
      </c>
      <c r="C57" s="20" t="s">
        <v>68</v>
      </c>
      <c r="D57" s="46">
        <v>0</v>
      </c>
      <c r="E57" s="46">
        <v>63704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63704</v>
      </c>
      <c r="P57" s="47">
        <f t="shared" si="11"/>
        <v>3.0397480555423009</v>
      </c>
      <c r="Q57" s="9"/>
    </row>
    <row r="58" spans="1:17">
      <c r="A58" s="12"/>
      <c r="B58" s="44">
        <v>654</v>
      </c>
      <c r="C58" s="20" t="s">
        <v>105</v>
      </c>
      <c r="D58" s="46">
        <v>0</v>
      </c>
      <c r="E58" s="46">
        <v>4971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4971</v>
      </c>
      <c r="P58" s="47">
        <f t="shared" si="11"/>
        <v>0.23719998091329866</v>
      </c>
      <c r="Q58" s="9"/>
    </row>
    <row r="59" spans="1:17">
      <c r="A59" s="12"/>
      <c r="B59" s="44">
        <v>674</v>
      </c>
      <c r="C59" s="20" t="s">
        <v>71</v>
      </c>
      <c r="D59" s="46">
        <v>0</v>
      </c>
      <c r="E59" s="46">
        <v>20768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20768</v>
      </c>
      <c r="P59" s="47">
        <f t="shared" si="11"/>
        <v>0.99098153361645269</v>
      </c>
      <c r="Q59" s="9"/>
    </row>
    <row r="60" spans="1:17">
      <c r="A60" s="12"/>
      <c r="B60" s="44">
        <v>685</v>
      </c>
      <c r="C60" s="20" t="s">
        <v>72</v>
      </c>
      <c r="D60" s="46">
        <v>19105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19105</v>
      </c>
      <c r="P60" s="47">
        <f t="shared" si="11"/>
        <v>0.91162857279190723</v>
      </c>
      <c r="Q60" s="9"/>
    </row>
    <row r="61" spans="1:17">
      <c r="A61" s="12"/>
      <c r="B61" s="44">
        <v>694</v>
      </c>
      <c r="C61" s="20" t="s">
        <v>73</v>
      </c>
      <c r="D61" s="46">
        <v>0</v>
      </c>
      <c r="E61" s="46">
        <v>8656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8656</v>
      </c>
      <c r="P61" s="47">
        <f t="shared" si="11"/>
        <v>0.41303621701579424</v>
      </c>
      <c r="Q61" s="9"/>
    </row>
    <row r="62" spans="1:17">
      <c r="A62" s="12"/>
      <c r="B62" s="44">
        <v>714</v>
      </c>
      <c r="C62" s="20" t="s">
        <v>173</v>
      </c>
      <c r="D62" s="46">
        <v>1083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1083</v>
      </c>
      <c r="P62" s="47">
        <f t="shared" si="11"/>
        <v>5.1677243880326386E-2</v>
      </c>
      <c r="Q62" s="9"/>
    </row>
    <row r="63" spans="1:17">
      <c r="A63" s="12"/>
      <c r="B63" s="44">
        <v>744</v>
      </c>
      <c r="C63" s="20" t="s">
        <v>85</v>
      </c>
      <c r="D63" s="46">
        <v>0</v>
      </c>
      <c r="E63" s="46">
        <v>39586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39586</v>
      </c>
      <c r="P63" s="47">
        <f t="shared" si="11"/>
        <v>1.8889153981963067</v>
      </c>
      <c r="Q63" s="9"/>
    </row>
    <row r="64" spans="1:17" ht="15.75" thickBot="1">
      <c r="A64" s="12"/>
      <c r="B64" s="44">
        <v>764</v>
      </c>
      <c r="C64" s="20" t="s">
        <v>80</v>
      </c>
      <c r="D64" s="46">
        <v>0</v>
      </c>
      <c r="E64" s="46">
        <v>70283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70283</v>
      </c>
      <c r="P64" s="47">
        <f t="shared" si="11"/>
        <v>3.3536765758457796</v>
      </c>
      <c r="Q64" s="9"/>
    </row>
    <row r="65" spans="1:120" ht="16.5" thickBot="1">
      <c r="A65" s="14" t="s">
        <v>10</v>
      </c>
      <c r="B65" s="23"/>
      <c r="C65" s="22"/>
      <c r="D65" s="15">
        <f t="shared" ref="D65:N65" si="17">SUM(D5,D13,D22,D27,D30,D35,D41,D48,D50)</f>
        <v>15428508</v>
      </c>
      <c r="E65" s="15">
        <f t="shared" si="17"/>
        <v>27010509</v>
      </c>
      <c r="F65" s="15">
        <f t="shared" si="17"/>
        <v>0</v>
      </c>
      <c r="G65" s="15">
        <f t="shared" si="17"/>
        <v>4501100</v>
      </c>
      <c r="H65" s="15">
        <f t="shared" si="17"/>
        <v>0</v>
      </c>
      <c r="I65" s="15">
        <f t="shared" si="17"/>
        <v>227505</v>
      </c>
      <c r="J65" s="15">
        <f t="shared" si="17"/>
        <v>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 t="shared" si="17"/>
        <v>0</v>
      </c>
      <c r="O65" s="15">
        <f>SUM(D65:N65)</f>
        <v>47167622</v>
      </c>
      <c r="P65" s="37">
        <f t="shared" si="11"/>
        <v>2250.6857851791765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20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20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8" t="s">
        <v>168</v>
      </c>
      <c r="N67" s="48"/>
      <c r="O67" s="48"/>
      <c r="P67" s="41">
        <v>20957</v>
      </c>
    </row>
    <row r="68" spans="1:120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20" ht="15.75" customHeight="1" thickBot="1">
      <c r="A69" s="52" t="s">
        <v>90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2019040</v>
      </c>
      <c r="E5" s="26">
        <f t="shared" si="0"/>
        <v>3799868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5818908</v>
      </c>
      <c r="O5" s="32">
        <f t="shared" ref="O5:O36" si="1">(N5/O$67)</f>
        <v>259.35585665894098</v>
      </c>
      <c r="P5" s="6"/>
    </row>
    <row r="6" spans="1:133">
      <c r="A6" s="12"/>
      <c r="B6" s="44">
        <v>511</v>
      </c>
      <c r="C6" s="20" t="s">
        <v>20</v>
      </c>
      <c r="D6" s="46">
        <v>284537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284537</v>
      </c>
      <c r="O6" s="47">
        <f t="shared" si="1"/>
        <v>12.682162595828133</v>
      </c>
      <c r="P6" s="9"/>
    </row>
    <row r="7" spans="1:133">
      <c r="A7" s="12"/>
      <c r="B7" s="44">
        <v>512</v>
      </c>
      <c r="C7" s="20" t="s">
        <v>21</v>
      </c>
      <c r="D7" s="46">
        <v>220917</v>
      </c>
      <c r="E7" s="46">
        <v>383880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604797</v>
      </c>
      <c r="O7" s="47">
        <f t="shared" si="1"/>
        <v>26.956543055803174</v>
      </c>
      <c r="P7" s="9"/>
    </row>
    <row r="8" spans="1:133">
      <c r="A8" s="12"/>
      <c r="B8" s="44">
        <v>513</v>
      </c>
      <c r="C8" s="20" t="s">
        <v>22</v>
      </c>
      <c r="D8" s="46">
        <v>861071</v>
      </c>
      <c r="E8" s="46">
        <v>2672076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3533147</v>
      </c>
      <c r="O8" s="47">
        <f t="shared" si="1"/>
        <v>157.47668924942059</v>
      </c>
      <c r="P8" s="9"/>
    </row>
    <row r="9" spans="1:133">
      <c r="A9" s="12"/>
      <c r="B9" s="44">
        <v>514</v>
      </c>
      <c r="C9" s="20" t="s">
        <v>23</v>
      </c>
      <c r="D9" s="46">
        <v>36030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36030</v>
      </c>
      <c r="O9" s="47">
        <f t="shared" si="1"/>
        <v>1.6059012301658049</v>
      </c>
      <c r="P9" s="9"/>
    </row>
    <row r="10" spans="1:133">
      <c r="A10" s="12"/>
      <c r="B10" s="44">
        <v>515</v>
      </c>
      <c r="C10" s="20" t="s">
        <v>24</v>
      </c>
      <c r="D10" s="46">
        <v>3913</v>
      </c>
      <c r="E10" s="46">
        <v>56771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60684</v>
      </c>
      <c r="O10" s="47">
        <f t="shared" si="1"/>
        <v>2.7047602068104832</v>
      </c>
      <c r="P10" s="9"/>
    </row>
    <row r="11" spans="1:133">
      <c r="A11" s="12"/>
      <c r="B11" s="44">
        <v>516</v>
      </c>
      <c r="C11" s="20" t="s">
        <v>154</v>
      </c>
      <c r="D11" s="46">
        <v>102599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102599</v>
      </c>
      <c r="O11" s="47">
        <f t="shared" si="1"/>
        <v>4.5729630950258517</v>
      </c>
      <c r="P11" s="9"/>
    </row>
    <row r="12" spans="1:133">
      <c r="A12" s="12"/>
      <c r="B12" s="44">
        <v>519</v>
      </c>
      <c r="C12" s="20" t="s">
        <v>113</v>
      </c>
      <c r="D12" s="46">
        <v>509973</v>
      </c>
      <c r="E12" s="46">
        <v>687141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1197114</v>
      </c>
      <c r="O12" s="47">
        <f t="shared" si="1"/>
        <v>53.35683722588697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1019540</v>
      </c>
      <c r="E13" s="31">
        <f t="shared" si="3"/>
        <v>10601749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11621289</v>
      </c>
      <c r="O13" s="43">
        <f t="shared" si="1"/>
        <v>517.97508468532715</v>
      </c>
      <c r="P13" s="10"/>
    </row>
    <row r="14" spans="1:133">
      <c r="A14" s="12"/>
      <c r="B14" s="44">
        <v>521</v>
      </c>
      <c r="C14" s="20" t="s">
        <v>27</v>
      </c>
      <c r="D14" s="46">
        <v>40457</v>
      </c>
      <c r="E14" s="46">
        <v>6072781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6113238</v>
      </c>
      <c r="O14" s="47">
        <f t="shared" si="1"/>
        <v>272.47450525940451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1498870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1498870</v>
      </c>
      <c r="O15" s="47">
        <f t="shared" si="1"/>
        <v>66.806471741843467</v>
      </c>
      <c r="P15" s="9"/>
    </row>
    <row r="16" spans="1:133">
      <c r="A16" s="12"/>
      <c r="B16" s="44">
        <v>523</v>
      </c>
      <c r="C16" s="20" t="s">
        <v>114</v>
      </c>
      <c r="D16" s="46">
        <v>276847</v>
      </c>
      <c r="E16" s="46">
        <v>2279496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2556343</v>
      </c>
      <c r="O16" s="47">
        <f t="shared" si="1"/>
        <v>113.93933856302371</v>
      </c>
      <c r="P16" s="9"/>
    </row>
    <row r="17" spans="1:16">
      <c r="A17" s="12"/>
      <c r="B17" s="44">
        <v>524</v>
      </c>
      <c r="C17" s="20" t="s">
        <v>30</v>
      </c>
      <c r="D17" s="46">
        <v>1014</v>
      </c>
      <c r="E17" s="46">
        <v>179884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180898</v>
      </c>
      <c r="O17" s="47">
        <f t="shared" si="1"/>
        <v>8.0628454269923342</v>
      </c>
      <c r="P17" s="9"/>
    </row>
    <row r="18" spans="1:16">
      <c r="A18" s="12"/>
      <c r="B18" s="44">
        <v>525</v>
      </c>
      <c r="C18" s="20" t="s">
        <v>31</v>
      </c>
      <c r="D18" s="46">
        <v>603453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603453</v>
      </c>
      <c r="O18" s="47">
        <f t="shared" si="1"/>
        <v>26.896639329648778</v>
      </c>
      <c r="P18" s="9"/>
    </row>
    <row r="19" spans="1:16">
      <c r="A19" s="12"/>
      <c r="B19" s="44">
        <v>526</v>
      </c>
      <c r="C19" s="20" t="s">
        <v>32</v>
      </c>
      <c r="D19" s="46">
        <v>5614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5614</v>
      </c>
      <c r="O19" s="47">
        <f t="shared" si="1"/>
        <v>0.25022285612408629</v>
      </c>
      <c r="P19" s="9"/>
    </row>
    <row r="20" spans="1:16">
      <c r="A20" s="12"/>
      <c r="B20" s="44">
        <v>527</v>
      </c>
      <c r="C20" s="20" t="s">
        <v>33</v>
      </c>
      <c r="D20" s="46">
        <v>92155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92155</v>
      </c>
      <c r="O20" s="47">
        <f t="shared" si="1"/>
        <v>4.1074612230344094</v>
      </c>
      <c r="P20" s="9"/>
    </row>
    <row r="21" spans="1:16">
      <c r="A21" s="12"/>
      <c r="B21" s="44">
        <v>529</v>
      </c>
      <c r="C21" s="20" t="s">
        <v>34</v>
      </c>
      <c r="D21" s="46">
        <v>0</v>
      </c>
      <c r="E21" s="46">
        <v>570718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570718</v>
      </c>
      <c r="O21" s="47">
        <f t="shared" si="1"/>
        <v>25.43760028525584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331193</v>
      </c>
      <c r="E22" s="31">
        <f t="shared" si="5"/>
        <v>1405587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1736780</v>
      </c>
      <c r="O22" s="43">
        <f t="shared" si="1"/>
        <v>77.410411838117312</v>
      </c>
      <c r="P22" s="10"/>
    </row>
    <row r="23" spans="1:16">
      <c r="A23" s="12"/>
      <c r="B23" s="44">
        <v>534</v>
      </c>
      <c r="C23" s="20" t="s">
        <v>115</v>
      </c>
      <c r="D23" s="46">
        <v>194513</v>
      </c>
      <c r="E23" s="46">
        <v>1364017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1558530</v>
      </c>
      <c r="O23" s="47">
        <f t="shared" si="1"/>
        <v>69.465591014441074</v>
      </c>
      <c r="P23" s="9"/>
    </row>
    <row r="24" spans="1:16">
      <c r="A24" s="12"/>
      <c r="B24" s="44">
        <v>537</v>
      </c>
      <c r="C24" s="20" t="s">
        <v>116</v>
      </c>
      <c r="D24" s="46">
        <v>89580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89580</v>
      </c>
      <c r="O24" s="47">
        <f t="shared" si="1"/>
        <v>3.9926903191299696</v>
      </c>
      <c r="P24" s="9"/>
    </row>
    <row r="25" spans="1:16">
      <c r="A25" s="12"/>
      <c r="B25" s="44">
        <v>538</v>
      </c>
      <c r="C25" s="20" t="s">
        <v>117</v>
      </c>
      <c r="D25" s="46">
        <v>0</v>
      </c>
      <c r="E25" s="46">
        <v>41570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41570</v>
      </c>
      <c r="O25" s="47">
        <f t="shared" si="1"/>
        <v>1.8528258156534141</v>
      </c>
      <c r="P25" s="9"/>
    </row>
    <row r="26" spans="1:16">
      <c r="A26" s="12"/>
      <c r="B26" s="44">
        <v>539</v>
      </c>
      <c r="C26" s="20" t="s">
        <v>40</v>
      </c>
      <c r="D26" s="46">
        <v>47100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47100</v>
      </c>
      <c r="O26" s="47">
        <f t="shared" si="1"/>
        <v>2.0993046888928508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SUM(D28:D29)</f>
        <v>0</v>
      </c>
      <c r="E27" s="31">
        <f t="shared" si="6"/>
        <v>2896903</v>
      </c>
      <c r="F27" s="31">
        <f t="shared" si="6"/>
        <v>0</v>
      </c>
      <c r="G27" s="31">
        <f t="shared" si="6"/>
        <v>4176973</v>
      </c>
      <c r="H27" s="31">
        <f t="shared" si="6"/>
        <v>0</v>
      </c>
      <c r="I27" s="31">
        <f t="shared" si="6"/>
        <v>210674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7284550</v>
      </c>
      <c r="O27" s="43">
        <f t="shared" si="1"/>
        <v>324.68131574255659</v>
      </c>
      <c r="P27" s="10"/>
    </row>
    <row r="28" spans="1:16">
      <c r="A28" s="12"/>
      <c r="B28" s="44">
        <v>541</v>
      </c>
      <c r="C28" s="20" t="s">
        <v>118</v>
      </c>
      <c r="D28" s="46">
        <v>0</v>
      </c>
      <c r="E28" s="46">
        <v>2691853</v>
      </c>
      <c r="F28" s="46">
        <v>0</v>
      </c>
      <c r="G28" s="46">
        <v>4176973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6868826</v>
      </c>
      <c r="O28" s="47">
        <f t="shared" si="1"/>
        <v>306.15198787662683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205050</v>
      </c>
      <c r="F29" s="46">
        <v>0</v>
      </c>
      <c r="G29" s="46">
        <v>0</v>
      </c>
      <c r="H29" s="46">
        <v>0</v>
      </c>
      <c r="I29" s="46">
        <v>210674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415724</v>
      </c>
      <c r="O29" s="47">
        <f t="shared" si="1"/>
        <v>18.529327865929755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408712</v>
      </c>
      <c r="E30" s="31">
        <f t="shared" si="8"/>
        <v>5718733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6127445</v>
      </c>
      <c r="O30" s="43">
        <f t="shared" si="1"/>
        <v>273.10772865038331</v>
      </c>
      <c r="P30" s="10"/>
    </row>
    <row r="31" spans="1:16">
      <c r="A31" s="13"/>
      <c r="B31" s="45">
        <v>552</v>
      </c>
      <c r="C31" s="21" t="s">
        <v>46</v>
      </c>
      <c r="D31" s="46">
        <v>100000</v>
      </c>
      <c r="E31" s="46">
        <v>5224835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5324835</v>
      </c>
      <c r="O31" s="47">
        <f t="shared" si="1"/>
        <v>237.3344178998039</v>
      </c>
      <c r="P31" s="9"/>
    </row>
    <row r="32" spans="1:16">
      <c r="A32" s="13"/>
      <c r="B32" s="45">
        <v>553</v>
      </c>
      <c r="C32" s="21" t="s">
        <v>120</v>
      </c>
      <c r="D32" s="46">
        <v>20764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20764</v>
      </c>
      <c r="O32" s="47">
        <f t="shared" si="1"/>
        <v>0.92547691210554461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493898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493898</v>
      </c>
      <c r="O33" s="47">
        <f t="shared" si="1"/>
        <v>22.01363879479408</v>
      </c>
      <c r="P33" s="9"/>
    </row>
    <row r="34" spans="1:16">
      <c r="A34" s="13"/>
      <c r="B34" s="45">
        <v>559</v>
      </c>
      <c r="C34" s="21" t="s">
        <v>49</v>
      </c>
      <c r="D34" s="46">
        <v>287948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287948</v>
      </c>
      <c r="O34" s="47">
        <f t="shared" si="1"/>
        <v>12.8341950436798</v>
      </c>
      <c r="P34" s="9"/>
    </row>
    <row r="35" spans="1:16" ht="15.75">
      <c r="A35" s="28" t="s">
        <v>50</v>
      </c>
      <c r="B35" s="29"/>
      <c r="C35" s="30"/>
      <c r="D35" s="31">
        <f t="shared" ref="D35:M35" si="9">SUM(D36:D39)</f>
        <v>637881</v>
      </c>
      <c r="E35" s="31">
        <f t="shared" si="9"/>
        <v>691094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1328975</v>
      </c>
      <c r="O35" s="43">
        <f t="shared" si="1"/>
        <v>59.234043501515423</v>
      </c>
      <c r="P35" s="10"/>
    </row>
    <row r="36" spans="1:16">
      <c r="A36" s="12"/>
      <c r="B36" s="44">
        <v>561</v>
      </c>
      <c r="C36" s="20" t="s">
        <v>121</v>
      </c>
      <c r="D36" s="46">
        <v>0</v>
      </c>
      <c r="E36" s="46">
        <v>487477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487477</v>
      </c>
      <c r="O36" s="47">
        <f t="shared" si="1"/>
        <v>21.727446960242467</v>
      </c>
      <c r="P36" s="9"/>
    </row>
    <row r="37" spans="1:16">
      <c r="A37" s="12"/>
      <c r="B37" s="44">
        <v>562</v>
      </c>
      <c r="C37" s="20" t="s">
        <v>122</v>
      </c>
      <c r="D37" s="46">
        <v>119672</v>
      </c>
      <c r="E37" s="46">
        <v>17385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137057</v>
      </c>
      <c r="O37" s="47">
        <f t="shared" ref="O37:O65" si="11">(N37/O$67)</f>
        <v>6.1087983597789268</v>
      </c>
      <c r="P37" s="9"/>
    </row>
    <row r="38" spans="1:16">
      <c r="A38" s="12"/>
      <c r="B38" s="44">
        <v>564</v>
      </c>
      <c r="C38" s="20" t="s">
        <v>124</v>
      </c>
      <c r="D38" s="46">
        <v>437805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437805</v>
      </c>
      <c r="O38" s="47">
        <f t="shared" si="11"/>
        <v>19.513505081119629</v>
      </c>
      <c r="P38" s="9"/>
    </row>
    <row r="39" spans="1:16">
      <c r="A39" s="12"/>
      <c r="B39" s="44">
        <v>569</v>
      </c>
      <c r="C39" s="20" t="s">
        <v>55</v>
      </c>
      <c r="D39" s="46">
        <v>80404</v>
      </c>
      <c r="E39" s="46">
        <v>186232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266636</v>
      </c>
      <c r="O39" s="47">
        <f t="shared" si="11"/>
        <v>11.884293100374398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SUM(D41:D46)</f>
        <v>876918</v>
      </c>
      <c r="E40" s="31">
        <f t="shared" si="12"/>
        <v>15358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892276</v>
      </c>
      <c r="O40" s="43">
        <f t="shared" si="11"/>
        <v>39.769834195043678</v>
      </c>
      <c r="P40" s="9"/>
    </row>
    <row r="41" spans="1:16">
      <c r="A41" s="12"/>
      <c r="B41" s="44">
        <v>571</v>
      </c>
      <c r="C41" s="20" t="s">
        <v>57</v>
      </c>
      <c r="D41" s="46">
        <v>269500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269500</v>
      </c>
      <c r="O41" s="47">
        <f t="shared" si="11"/>
        <v>12.011945088251025</v>
      </c>
      <c r="P41" s="9"/>
    </row>
    <row r="42" spans="1:16">
      <c r="A42" s="12"/>
      <c r="B42" s="44">
        <v>572</v>
      </c>
      <c r="C42" s="20" t="s">
        <v>125</v>
      </c>
      <c r="D42" s="46">
        <v>440857</v>
      </c>
      <c r="E42" s="46">
        <v>15358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456215</v>
      </c>
      <c r="O42" s="47">
        <f t="shared" si="11"/>
        <v>20.334061330005348</v>
      </c>
      <c r="P42" s="9"/>
    </row>
    <row r="43" spans="1:16">
      <c r="A43" s="12"/>
      <c r="B43" s="44">
        <v>573</v>
      </c>
      <c r="C43" s="20" t="s">
        <v>88</v>
      </c>
      <c r="D43" s="46">
        <v>5974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5974</v>
      </c>
      <c r="O43" s="47">
        <f t="shared" si="11"/>
        <v>0.26626849705829914</v>
      </c>
      <c r="P43" s="9"/>
    </row>
    <row r="44" spans="1:16">
      <c r="A44" s="12"/>
      <c r="B44" s="44">
        <v>574</v>
      </c>
      <c r="C44" s="20" t="s">
        <v>158</v>
      </c>
      <c r="D44" s="46">
        <v>179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179</v>
      </c>
      <c r="O44" s="47">
        <f t="shared" si="11"/>
        <v>7.9782492422891781E-3</v>
      </c>
      <c r="P44" s="9"/>
    </row>
    <row r="45" spans="1:16">
      <c r="A45" s="12"/>
      <c r="B45" s="44">
        <v>575</v>
      </c>
      <c r="C45" s="20" t="s">
        <v>126</v>
      </c>
      <c r="D45" s="46">
        <v>160108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160108</v>
      </c>
      <c r="O45" s="47">
        <f t="shared" si="11"/>
        <v>7.1362096630415408</v>
      </c>
      <c r="P45" s="9"/>
    </row>
    <row r="46" spans="1:16">
      <c r="A46" s="12"/>
      <c r="B46" s="44">
        <v>579</v>
      </c>
      <c r="C46" s="20" t="s">
        <v>83</v>
      </c>
      <c r="D46" s="46">
        <v>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300</v>
      </c>
      <c r="O46" s="47">
        <f t="shared" si="11"/>
        <v>1.3371367445177394E-2</v>
      </c>
      <c r="P46" s="9"/>
    </row>
    <row r="47" spans="1:16" ht="15.75">
      <c r="A47" s="28" t="s">
        <v>127</v>
      </c>
      <c r="B47" s="29"/>
      <c r="C47" s="30"/>
      <c r="D47" s="31">
        <f t="shared" ref="D47:M47" si="13">SUM(D48:D48)</f>
        <v>9668280</v>
      </c>
      <c r="E47" s="31">
        <f t="shared" si="13"/>
        <v>781482</v>
      </c>
      <c r="F47" s="31">
        <f t="shared" si="13"/>
        <v>0</v>
      </c>
      <c r="G47" s="31">
        <f t="shared" si="13"/>
        <v>518810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10968572</v>
      </c>
      <c r="O47" s="43">
        <f t="shared" si="11"/>
        <v>488.88268853628097</v>
      </c>
      <c r="P47" s="9"/>
    </row>
    <row r="48" spans="1:16">
      <c r="A48" s="12"/>
      <c r="B48" s="44">
        <v>581</v>
      </c>
      <c r="C48" s="20" t="s">
        <v>128</v>
      </c>
      <c r="D48" s="46">
        <v>9668280</v>
      </c>
      <c r="E48" s="46">
        <v>781482</v>
      </c>
      <c r="F48" s="46">
        <v>0</v>
      </c>
      <c r="G48" s="46">
        <v>518810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10968572</v>
      </c>
      <c r="O48" s="47">
        <f t="shared" si="11"/>
        <v>488.88268853628097</v>
      </c>
      <c r="P48" s="9"/>
    </row>
    <row r="49" spans="1:16" ht="15.75">
      <c r="A49" s="28" t="s">
        <v>61</v>
      </c>
      <c r="B49" s="29"/>
      <c r="C49" s="30"/>
      <c r="D49" s="31">
        <f t="shared" ref="D49:M49" si="14">SUM(D50:D64)</f>
        <v>166616</v>
      </c>
      <c r="E49" s="31">
        <f t="shared" si="14"/>
        <v>603865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770481</v>
      </c>
      <c r="O49" s="43">
        <f t="shared" si="11"/>
        <v>34.341281868425746</v>
      </c>
      <c r="P49" s="9"/>
    </row>
    <row r="50" spans="1:16">
      <c r="A50" s="12"/>
      <c r="B50" s="44">
        <v>601</v>
      </c>
      <c r="C50" s="20" t="s">
        <v>129</v>
      </c>
      <c r="D50" s="46">
        <v>62105</v>
      </c>
      <c r="E50" s="46">
        <v>131251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5">SUM(D50:M50)</f>
        <v>193356</v>
      </c>
      <c r="O50" s="47">
        <f t="shared" si="11"/>
        <v>8.6181137457657329</v>
      </c>
      <c r="P50" s="9"/>
    </row>
    <row r="51" spans="1:16">
      <c r="A51" s="12"/>
      <c r="B51" s="44">
        <v>602</v>
      </c>
      <c r="C51" s="20" t="s">
        <v>130</v>
      </c>
      <c r="D51" s="46">
        <v>61069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61069</v>
      </c>
      <c r="O51" s="47">
        <f t="shared" si="11"/>
        <v>2.7219201283651273</v>
      </c>
      <c r="P51" s="9"/>
    </row>
    <row r="52" spans="1:16">
      <c r="A52" s="12"/>
      <c r="B52" s="44">
        <v>603</v>
      </c>
      <c r="C52" s="20" t="s">
        <v>131</v>
      </c>
      <c r="D52" s="46">
        <v>18120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18120</v>
      </c>
      <c r="O52" s="47">
        <f t="shared" si="11"/>
        <v>0.80763059368871459</v>
      </c>
      <c r="P52" s="9"/>
    </row>
    <row r="53" spans="1:16">
      <c r="A53" s="12"/>
      <c r="B53" s="44">
        <v>604</v>
      </c>
      <c r="C53" s="20" t="s">
        <v>132</v>
      </c>
      <c r="D53" s="46">
        <v>0</v>
      </c>
      <c r="E53" s="46">
        <v>110746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110746</v>
      </c>
      <c r="O53" s="47">
        <f t="shared" si="11"/>
        <v>4.9360848636120522</v>
      </c>
      <c r="P53" s="9"/>
    </row>
    <row r="54" spans="1:16">
      <c r="A54" s="12"/>
      <c r="B54" s="44">
        <v>605</v>
      </c>
      <c r="C54" s="20" t="s">
        <v>133</v>
      </c>
      <c r="D54" s="46">
        <v>805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805</v>
      </c>
      <c r="O54" s="47">
        <f t="shared" si="11"/>
        <v>3.5879835977892675E-2</v>
      </c>
      <c r="P54" s="9"/>
    </row>
    <row r="55" spans="1:16">
      <c r="A55" s="12"/>
      <c r="B55" s="44">
        <v>608</v>
      </c>
      <c r="C55" s="20" t="s">
        <v>134</v>
      </c>
      <c r="D55" s="46">
        <v>0</v>
      </c>
      <c r="E55" s="46">
        <v>11162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11162</v>
      </c>
      <c r="O55" s="47">
        <f t="shared" si="11"/>
        <v>0.49750401141023354</v>
      </c>
      <c r="P55" s="9"/>
    </row>
    <row r="56" spans="1:16">
      <c r="A56" s="12"/>
      <c r="B56" s="44">
        <v>614</v>
      </c>
      <c r="C56" s="20" t="s">
        <v>135</v>
      </c>
      <c r="D56" s="46">
        <v>0</v>
      </c>
      <c r="E56" s="46">
        <v>129123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6">SUM(D56:M56)</f>
        <v>129123</v>
      </c>
      <c r="O56" s="47">
        <f t="shared" si="11"/>
        <v>5.7551702620788019</v>
      </c>
      <c r="P56" s="9"/>
    </row>
    <row r="57" spans="1:16">
      <c r="A57" s="12"/>
      <c r="B57" s="44">
        <v>634</v>
      </c>
      <c r="C57" s="20" t="s">
        <v>136</v>
      </c>
      <c r="D57" s="46">
        <v>0</v>
      </c>
      <c r="E57" s="46">
        <v>56715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56715</v>
      </c>
      <c r="O57" s="47">
        <f t="shared" si="11"/>
        <v>2.5278570155107865</v>
      </c>
      <c r="P57" s="9"/>
    </row>
    <row r="58" spans="1:16">
      <c r="A58" s="12"/>
      <c r="B58" s="44">
        <v>674</v>
      </c>
      <c r="C58" s="20" t="s">
        <v>138</v>
      </c>
      <c r="D58" s="46">
        <v>0</v>
      </c>
      <c r="E58" s="46">
        <v>28248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28248</v>
      </c>
      <c r="O58" s="47">
        <f t="shared" si="11"/>
        <v>1.2590479586379033</v>
      </c>
      <c r="P58" s="9"/>
    </row>
    <row r="59" spans="1:16">
      <c r="A59" s="12"/>
      <c r="B59" s="44">
        <v>685</v>
      </c>
      <c r="C59" s="20" t="s">
        <v>72</v>
      </c>
      <c r="D59" s="46">
        <v>23474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23474</v>
      </c>
      <c r="O59" s="47">
        <f t="shared" si="11"/>
        <v>1.0462649313603138</v>
      </c>
      <c r="P59" s="9"/>
    </row>
    <row r="60" spans="1:16">
      <c r="A60" s="12"/>
      <c r="B60" s="44">
        <v>694</v>
      </c>
      <c r="C60" s="20" t="s">
        <v>139</v>
      </c>
      <c r="D60" s="46">
        <v>0</v>
      </c>
      <c r="E60" s="46">
        <v>7717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7717</v>
      </c>
      <c r="O60" s="47">
        <f t="shared" si="11"/>
        <v>0.3439561419147798</v>
      </c>
      <c r="P60" s="9"/>
    </row>
    <row r="61" spans="1:16">
      <c r="A61" s="12"/>
      <c r="B61" s="44">
        <v>713</v>
      </c>
      <c r="C61" s="20" t="s">
        <v>140</v>
      </c>
      <c r="D61" s="46">
        <v>0</v>
      </c>
      <c r="E61" s="46">
        <v>1633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1633</v>
      </c>
      <c r="O61" s="47">
        <f t="shared" si="11"/>
        <v>7.2784810126582278E-2</v>
      </c>
      <c r="P61" s="9"/>
    </row>
    <row r="62" spans="1:16">
      <c r="A62" s="12"/>
      <c r="B62" s="44">
        <v>714</v>
      </c>
      <c r="C62" s="20" t="s">
        <v>151</v>
      </c>
      <c r="D62" s="46">
        <v>1043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1043</v>
      </c>
      <c r="O62" s="47">
        <f t="shared" si="11"/>
        <v>4.6487787484400071E-2</v>
      </c>
      <c r="P62" s="9"/>
    </row>
    <row r="63" spans="1:16">
      <c r="A63" s="12"/>
      <c r="B63" s="44">
        <v>744</v>
      </c>
      <c r="C63" s="20" t="s">
        <v>142</v>
      </c>
      <c r="D63" s="46">
        <v>0</v>
      </c>
      <c r="E63" s="46">
        <v>49875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49875</v>
      </c>
      <c r="O63" s="47">
        <f t="shared" si="11"/>
        <v>2.2229898377607418</v>
      </c>
      <c r="P63" s="9"/>
    </row>
    <row r="64" spans="1:16" ht="15.75" thickBot="1">
      <c r="A64" s="12"/>
      <c r="B64" s="44">
        <v>764</v>
      </c>
      <c r="C64" s="20" t="s">
        <v>143</v>
      </c>
      <c r="D64" s="46">
        <v>0</v>
      </c>
      <c r="E64" s="46">
        <v>77395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77395</v>
      </c>
      <c r="O64" s="47">
        <f t="shared" si="11"/>
        <v>3.4495899447316813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SUM(D5,D13,D22,D27,D30,D35,D40,D47,D49)</f>
        <v>15128180</v>
      </c>
      <c r="E65" s="15">
        <f t="shared" si="17"/>
        <v>26514639</v>
      </c>
      <c r="F65" s="15">
        <f t="shared" si="17"/>
        <v>0</v>
      </c>
      <c r="G65" s="15">
        <f t="shared" si="17"/>
        <v>4695783</v>
      </c>
      <c r="H65" s="15">
        <f t="shared" si="17"/>
        <v>0</v>
      </c>
      <c r="I65" s="15">
        <f t="shared" si="17"/>
        <v>210674</v>
      </c>
      <c r="J65" s="15">
        <f t="shared" si="17"/>
        <v>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 t="shared" si="16"/>
        <v>46549276</v>
      </c>
      <c r="O65" s="37">
        <f t="shared" si="11"/>
        <v>2074.7582456765913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166</v>
      </c>
      <c r="M67" s="48"/>
      <c r="N67" s="48"/>
      <c r="O67" s="41">
        <v>22436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2038216</v>
      </c>
      <c r="E5" s="26">
        <f t="shared" si="0"/>
        <v>3616785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5655001</v>
      </c>
      <c r="O5" s="32">
        <f t="shared" ref="O5:O36" si="1">(N5/O$65)</f>
        <v>251.8034108112922</v>
      </c>
      <c r="P5" s="6"/>
    </row>
    <row r="6" spans="1:133">
      <c r="A6" s="12"/>
      <c r="B6" s="44">
        <v>511</v>
      </c>
      <c r="C6" s="20" t="s">
        <v>20</v>
      </c>
      <c r="D6" s="46">
        <v>283411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283411</v>
      </c>
      <c r="O6" s="47">
        <f t="shared" si="1"/>
        <v>12.619601033039451</v>
      </c>
      <c r="P6" s="9"/>
    </row>
    <row r="7" spans="1:133">
      <c r="A7" s="12"/>
      <c r="B7" s="44">
        <v>512</v>
      </c>
      <c r="C7" s="20" t="s">
        <v>21</v>
      </c>
      <c r="D7" s="46">
        <v>263904</v>
      </c>
      <c r="E7" s="46">
        <v>364648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628552</v>
      </c>
      <c r="O7" s="47">
        <f t="shared" si="1"/>
        <v>27.987888502983346</v>
      </c>
      <c r="P7" s="9"/>
    </row>
    <row r="8" spans="1:133">
      <c r="A8" s="12"/>
      <c r="B8" s="44">
        <v>513</v>
      </c>
      <c r="C8" s="20" t="s">
        <v>22</v>
      </c>
      <c r="D8" s="46">
        <v>838382</v>
      </c>
      <c r="E8" s="46">
        <v>2534706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3373088</v>
      </c>
      <c r="O8" s="47">
        <f t="shared" si="1"/>
        <v>150.19538694451865</v>
      </c>
      <c r="P8" s="9"/>
    </row>
    <row r="9" spans="1:133">
      <c r="A9" s="12"/>
      <c r="B9" s="44">
        <v>514</v>
      </c>
      <c r="C9" s="20" t="s">
        <v>23</v>
      </c>
      <c r="D9" s="46">
        <v>30616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30616</v>
      </c>
      <c r="O9" s="47">
        <f t="shared" si="1"/>
        <v>1.3632558553744769</v>
      </c>
      <c r="P9" s="9"/>
    </row>
    <row r="10" spans="1:133">
      <c r="A10" s="12"/>
      <c r="B10" s="44">
        <v>515</v>
      </c>
      <c r="C10" s="20" t="s">
        <v>24</v>
      </c>
      <c r="D10" s="46">
        <v>3874</v>
      </c>
      <c r="E10" s="46">
        <v>56671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60545</v>
      </c>
      <c r="O10" s="47">
        <f t="shared" si="1"/>
        <v>2.695921275269392</v>
      </c>
      <c r="P10" s="9"/>
    </row>
    <row r="11" spans="1:133">
      <c r="A11" s="12"/>
      <c r="B11" s="44">
        <v>516</v>
      </c>
      <c r="C11" s="20" t="s">
        <v>154</v>
      </c>
      <c r="D11" s="46">
        <v>108770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108770</v>
      </c>
      <c r="O11" s="47">
        <f t="shared" si="1"/>
        <v>4.8432629797844866</v>
      </c>
      <c r="P11" s="9"/>
    </row>
    <row r="12" spans="1:133">
      <c r="A12" s="12"/>
      <c r="B12" s="44">
        <v>519</v>
      </c>
      <c r="C12" s="20" t="s">
        <v>113</v>
      </c>
      <c r="D12" s="46">
        <v>509259</v>
      </c>
      <c r="E12" s="46">
        <v>660760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1170019</v>
      </c>
      <c r="O12" s="47">
        <f t="shared" si="1"/>
        <v>52.09809422032238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1597233</v>
      </c>
      <c r="E13" s="31">
        <f t="shared" si="3"/>
        <v>8661976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10259209</v>
      </c>
      <c r="O13" s="43">
        <f t="shared" si="1"/>
        <v>456.81757057618665</v>
      </c>
      <c r="P13" s="10"/>
    </row>
    <row r="14" spans="1:133">
      <c r="A14" s="12"/>
      <c r="B14" s="44">
        <v>521</v>
      </c>
      <c r="C14" s="20" t="s">
        <v>27</v>
      </c>
      <c r="D14" s="46">
        <v>71554</v>
      </c>
      <c r="E14" s="46">
        <v>4574640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4646194</v>
      </c>
      <c r="O14" s="47">
        <f t="shared" si="1"/>
        <v>206.88369400659008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1308753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1308753</v>
      </c>
      <c r="O15" s="47">
        <f t="shared" si="1"/>
        <v>58.275581084691424</v>
      </c>
      <c r="P15" s="9"/>
    </row>
    <row r="16" spans="1:133">
      <c r="A16" s="12"/>
      <c r="B16" s="44">
        <v>523</v>
      </c>
      <c r="C16" s="20" t="s">
        <v>114</v>
      </c>
      <c r="D16" s="46">
        <v>152014</v>
      </c>
      <c r="E16" s="46">
        <v>2433457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2585471</v>
      </c>
      <c r="O16" s="47">
        <f t="shared" si="1"/>
        <v>115.12472170273399</v>
      </c>
      <c r="P16" s="9"/>
    </row>
    <row r="17" spans="1:16">
      <c r="A17" s="12"/>
      <c r="B17" s="44">
        <v>524</v>
      </c>
      <c r="C17" s="20" t="s">
        <v>30</v>
      </c>
      <c r="D17" s="46">
        <v>1458</v>
      </c>
      <c r="E17" s="46">
        <v>176533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177991</v>
      </c>
      <c r="O17" s="47">
        <f t="shared" si="1"/>
        <v>7.9255053878350701</v>
      </c>
      <c r="P17" s="9"/>
    </row>
    <row r="18" spans="1:16">
      <c r="A18" s="12"/>
      <c r="B18" s="44">
        <v>525</v>
      </c>
      <c r="C18" s="20" t="s">
        <v>31</v>
      </c>
      <c r="D18" s="46">
        <v>1158714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1158714</v>
      </c>
      <c r="O18" s="47">
        <f t="shared" si="1"/>
        <v>51.59471012556773</v>
      </c>
      <c r="P18" s="9"/>
    </row>
    <row r="19" spans="1:16">
      <c r="A19" s="12"/>
      <c r="B19" s="44">
        <v>526</v>
      </c>
      <c r="C19" s="20" t="s">
        <v>32</v>
      </c>
      <c r="D19" s="46">
        <v>8018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8018</v>
      </c>
      <c r="O19" s="47">
        <f t="shared" si="1"/>
        <v>0.35702199661590522</v>
      </c>
      <c r="P19" s="9"/>
    </row>
    <row r="20" spans="1:16">
      <c r="A20" s="12"/>
      <c r="B20" s="44">
        <v>527</v>
      </c>
      <c r="C20" s="20" t="s">
        <v>33</v>
      </c>
      <c r="D20" s="46">
        <v>64094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64094</v>
      </c>
      <c r="O20" s="47">
        <f t="shared" si="1"/>
        <v>2.8539495947991806</v>
      </c>
      <c r="P20" s="9"/>
    </row>
    <row r="21" spans="1:16">
      <c r="A21" s="12"/>
      <c r="B21" s="44">
        <v>529</v>
      </c>
      <c r="C21" s="20" t="s">
        <v>34</v>
      </c>
      <c r="D21" s="46">
        <v>141381</v>
      </c>
      <c r="E21" s="46">
        <v>168593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309974</v>
      </c>
      <c r="O21" s="47">
        <f t="shared" si="1"/>
        <v>13.802386677353281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SUM(D23:D25)</f>
        <v>245966</v>
      </c>
      <c r="E22" s="31">
        <f t="shared" si="5"/>
        <v>1331775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1577741</v>
      </c>
      <c r="O22" s="43">
        <f t="shared" si="1"/>
        <v>70.252961082910318</v>
      </c>
      <c r="P22" s="10"/>
    </row>
    <row r="23" spans="1:16">
      <c r="A23" s="12"/>
      <c r="B23" s="44">
        <v>534</v>
      </c>
      <c r="C23" s="20" t="s">
        <v>115</v>
      </c>
      <c r="D23" s="46">
        <v>174935</v>
      </c>
      <c r="E23" s="46">
        <v>1294543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1469478</v>
      </c>
      <c r="O23" s="47">
        <f t="shared" si="1"/>
        <v>65.432273577344375</v>
      </c>
      <c r="P23" s="9"/>
    </row>
    <row r="24" spans="1:16">
      <c r="A24" s="12"/>
      <c r="B24" s="44">
        <v>538</v>
      </c>
      <c r="C24" s="20" t="s">
        <v>117</v>
      </c>
      <c r="D24" s="46">
        <v>0</v>
      </c>
      <c r="E24" s="46">
        <v>37232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37232</v>
      </c>
      <c r="O24" s="47">
        <f t="shared" si="1"/>
        <v>1.657850209279544</v>
      </c>
      <c r="P24" s="9"/>
    </row>
    <row r="25" spans="1:16">
      <c r="A25" s="12"/>
      <c r="B25" s="44">
        <v>539</v>
      </c>
      <c r="C25" s="20" t="s">
        <v>40</v>
      </c>
      <c r="D25" s="46">
        <v>71031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71031</v>
      </c>
      <c r="O25" s="47">
        <f t="shared" si="1"/>
        <v>3.1628372962864013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0</v>
      </c>
      <c r="E26" s="31">
        <f t="shared" si="6"/>
        <v>3294171</v>
      </c>
      <c r="F26" s="31">
        <f t="shared" si="6"/>
        <v>0</v>
      </c>
      <c r="G26" s="31">
        <f t="shared" si="6"/>
        <v>225676</v>
      </c>
      <c r="H26" s="31">
        <f t="shared" si="6"/>
        <v>0</v>
      </c>
      <c r="I26" s="31">
        <f t="shared" si="6"/>
        <v>279906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3799753</v>
      </c>
      <c r="O26" s="43">
        <f t="shared" si="1"/>
        <v>169.19373942470389</v>
      </c>
      <c r="P26" s="10"/>
    </row>
    <row r="27" spans="1:16">
      <c r="A27" s="12"/>
      <c r="B27" s="44">
        <v>541</v>
      </c>
      <c r="C27" s="20" t="s">
        <v>118</v>
      </c>
      <c r="D27" s="46">
        <v>0</v>
      </c>
      <c r="E27" s="46">
        <v>2558531</v>
      </c>
      <c r="F27" s="46">
        <v>0</v>
      </c>
      <c r="G27" s="46">
        <v>225676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2784207</v>
      </c>
      <c r="O27" s="47">
        <f t="shared" si="1"/>
        <v>123.97395137590168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735640</v>
      </c>
      <c r="F28" s="46">
        <v>0</v>
      </c>
      <c r="G28" s="46">
        <v>0</v>
      </c>
      <c r="H28" s="46">
        <v>0</v>
      </c>
      <c r="I28" s="46">
        <v>279906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1015546</v>
      </c>
      <c r="O28" s="47">
        <f t="shared" si="1"/>
        <v>45.219788048802208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SUM(D30:D33)</f>
        <v>427321</v>
      </c>
      <c r="E29" s="31">
        <f t="shared" si="8"/>
        <v>1316565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1743886</v>
      </c>
      <c r="O29" s="43">
        <f t="shared" si="1"/>
        <v>77.650992964645113</v>
      </c>
      <c r="P29" s="10"/>
    </row>
    <row r="30" spans="1:16">
      <c r="A30" s="13"/>
      <c r="B30" s="45">
        <v>552</v>
      </c>
      <c r="C30" s="21" t="s">
        <v>46</v>
      </c>
      <c r="D30" s="46">
        <v>100000</v>
      </c>
      <c r="E30" s="46">
        <v>144833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244833</v>
      </c>
      <c r="O30" s="47">
        <f t="shared" si="1"/>
        <v>10.901816724552498</v>
      </c>
      <c r="P30" s="9"/>
    </row>
    <row r="31" spans="1:16">
      <c r="A31" s="13"/>
      <c r="B31" s="45">
        <v>553</v>
      </c>
      <c r="C31" s="21" t="s">
        <v>120</v>
      </c>
      <c r="D31" s="46">
        <v>15080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15080</v>
      </c>
      <c r="O31" s="47">
        <f t="shared" si="1"/>
        <v>0.67147564342327903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1171732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1171732</v>
      </c>
      <c r="O32" s="47">
        <f t="shared" si="1"/>
        <v>52.174369934989755</v>
      </c>
      <c r="P32" s="9"/>
    </row>
    <row r="33" spans="1:16">
      <c r="A33" s="13"/>
      <c r="B33" s="45">
        <v>559</v>
      </c>
      <c r="C33" s="21" t="s">
        <v>49</v>
      </c>
      <c r="D33" s="46">
        <v>312241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312241</v>
      </c>
      <c r="O33" s="47">
        <f t="shared" si="1"/>
        <v>13.903330661679579</v>
      </c>
      <c r="P33" s="9"/>
    </row>
    <row r="34" spans="1:16" ht="15.75">
      <c r="A34" s="28" t="s">
        <v>50</v>
      </c>
      <c r="B34" s="29"/>
      <c r="C34" s="30"/>
      <c r="D34" s="31">
        <f t="shared" ref="D34:M34" si="9">SUM(D35:D39)</f>
        <v>614170</v>
      </c>
      <c r="E34" s="31">
        <f t="shared" si="9"/>
        <v>402066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1016236</v>
      </c>
      <c r="O34" s="43">
        <f t="shared" si="1"/>
        <v>45.250512066969456</v>
      </c>
      <c r="P34" s="10"/>
    </row>
    <row r="35" spans="1:16">
      <c r="A35" s="12"/>
      <c r="B35" s="44">
        <v>561</v>
      </c>
      <c r="C35" s="20" t="s">
        <v>121</v>
      </c>
      <c r="D35" s="46">
        <v>0</v>
      </c>
      <c r="E35" s="46">
        <v>150589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150589</v>
      </c>
      <c r="O35" s="47">
        <f t="shared" si="1"/>
        <v>6.7053611185323714</v>
      </c>
      <c r="P35" s="9"/>
    </row>
    <row r="36" spans="1:16">
      <c r="A36" s="12"/>
      <c r="B36" s="44">
        <v>562</v>
      </c>
      <c r="C36" s="20" t="s">
        <v>122</v>
      </c>
      <c r="D36" s="46">
        <v>79333</v>
      </c>
      <c r="E36" s="46">
        <v>63011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142344</v>
      </c>
      <c r="O36" s="47">
        <f t="shared" si="1"/>
        <v>6.3382313652150684</v>
      </c>
      <c r="P36" s="9"/>
    </row>
    <row r="37" spans="1:16">
      <c r="A37" s="12"/>
      <c r="B37" s="44">
        <v>563</v>
      </c>
      <c r="C37" s="20" t="s">
        <v>123</v>
      </c>
      <c r="D37" s="46">
        <v>52900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52900</v>
      </c>
      <c r="O37" s="47">
        <f t="shared" ref="O37:O63" si="11">(N37/O$65)</f>
        <v>2.3555080594888236</v>
      </c>
      <c r="P37" s="9"/>
    </row>
    <row r="38" spans="1:16">
      <c r="A38" s="12"/>
      <c r="B38" s="44">
        <v>564</v>
      </c>
      <c r="C38" s="20" t="s">
        <v>124</v>
      </c>
      <c r="D38" s="46">
        <v>393834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393834</v>
      </c>
      <c r="O38" s="47">
        <f t="shared" si="11"/>
        <v>17.536468073737645</v>
      </c>
      <c r="P38" s="9"/>
    </row>
    <row r="39" spans="1:16">
      <c r="A39" s="12"/>
      <c r="B39" s="44">
        <v>569</v>
      </c>
      <c r="C39" s="20" t="s">
        <v>55</v>
      </c>
      <c r="D39" s="46">
        <v>88103</v>
      </c>
      <c r="E39" s="46">
        <v>188466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276569</v>
      </c>
      <c r="O39" s="47">
        <f t="shared" si="11"/>
        <v>12.314943449995548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SUM(D41:D45)</f>
        <v>720212</v>
      </c>
      <c r="E40" s="31">
        <f t="shared" si="12"/>
        <v>41267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761479</v>
      </c>
      <c r="O40" s="43">
        <f t="shared" si="11"/>
        <v>33.906803811559357</v>
      </c>
      <c r="P40" s="9"/>
    </row>
    <row r="41" spans="1:16">
      <c r="A41" s="12"/>
      <c r="B41" s="44">
        <v>571</v>
      </c>
      <c r="C41" s="20" t="s">
        <v>57</v>
      </c>
      <c r="D41" s="46">
        <v>290084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290084</v>
      </c>
      <c r="O41" s="47">
        <f t="shared" si="11"/>
        <v>12.916733458010508</v>
      </c>
      <c r="P41" s="9"/>
    </row>
    <row r="42" spans="1:16">
      <c r="A42" s="12"/>
      <c r="B42" s="44">
        <v>572</v>
      </c>
      <c r="C42" s="20" t="s">
        <v>125</v>
      </c>
      <c r="D42" s="46">
        <v>210620</v>
      </c>
      <c r="E42" s="46">
        <v>41110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251730</v>
      </c>
      <c r="O42" s="47">
        <f t="shared" si="11"/>
        <v>11.20892332353727</v>
      </c>
      <c r="P42" s="9"/>
    </row>
    <row r="43" spans="1:16">
      <c r="A43" s="12"/>
      <c r="B43" s="44">
        <v>573</v>
      </c>
      <c r="C43" s="20" t="s">
        <v>88</v>
      </c>
      <c r="D43" s="46">
        <v>7783</v>
      </c>
      <c r="E43" s="46">
        <v>157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7940</v>
      </c>
      <c r="O43" s="47">
        <f t="shared" si="11"/>
        <v>0.35354884673612968</v>
      </c>
      <c r="P43" s="9"/>
    </row>
    <row r="44" spans="1:16">
      <c r="A44" s="12"/>
      <c r="B44" s="44">
        <v>575</v>
      </c>
      <c r="C44" s="20" t="s">
        <v>126</v>
      </c>
      <c r="D44" s="46">
        <v>204048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204048</v>
      </c>
      <c r="O44" s="47">
        <f t="shared" si="11"/>
        <v>9.0857600854929199</v>
      </c>
      <c r="P44" s="9"/>
    </row>
    <row r="45" spans="1:16">
      <c r="A45" s="12"/>
      <c r="B45" s="44">
        <v>579</v>
      </c>
      <c r="C45" s="20" t="s">
        <v>83</v>
      </c>
      <c r="D45" s="46">
        <v>7677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7677</v>
      </c>
      <c r="O45" s="47">
        <f t="shared" si="11"/>
        <v>0.34183809778252738</v>
      </c>
      <c r="P45" s="9"/>
    </row>
    <row r="46" spans="1:16" ht="15.75">
      <c r="A46" s="28" t="s">
        <v>127</v>
      </c>
      <c r="B46" s="29"/>
      <c r="C46" s="30"/>
      <c r="D46" s="31">
        <f t="shared" ref="D46:M46" si="13">SUM(D47:D47)</f>
        <v>9070858</v>
      </c>
      <c r="E46" s="31">
        <f t="shared" si="13"/>
        <v>1210457</v>
      </c>
      <c r="F46" s="31">
        <f t="shared" si="13"/>
        <v>0</v>
      </c>
      <c r="G46" s="31">
        <f t="shared" si="13"/>
        <v>780693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11062008</v>
      </c>
      <c r="O46" s="43">
        <f t="shared" si="11"/>
        <v>492.56425327277583</v>
      </c>
      <c r="P46" s="9"/>
    </row>
    <row r="47" spans="1:16">
      <c r="A47" s="12"/>
      <c r="B47" s="44">
        <v>581</v>
      </c>
      <c r="C47" s="20" t="s">
        <v>128</v>
      </c>
      <c r="D47" s="46">
        <v>9070858</v>
      </c>
      <c r="E47" s="46">
        <v>1210457</v>
      </c>
      <c r="F47" s="46">
        <v>0</v>
      </c>
      <c r="G47" s="46">
        <v>780693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11062008</v>
      </c>
      <c r="O47" s="47">
        <f t="shared" si="11"/>
        <v>492.56425327277583</v>
      </c>
      <c r="P47" s="9"/>
    </row>
    <row r="48" spans="1:16" ht="15.75">
      <c r="A48" s="28" t="s">
        <v>61</v>
      </c>
      <c r="B48" s="29"/>
      <c r="C48" s="30"/>
      <c r="D48" s="31">
        <f t="shared" ref="D48:M48" si="14">SUM(D49:D62)</f>
        <v>161216</v>
      </c>
      <c r="E48" s="31">
        <f t="shared" si="14"/>
        <v>678798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840014</v>
      </c>
      <c r="O48" s="43">
        <f t="shared" si="11"/>
        <v>37.403775937305191</v>
      </c>
      <c r="P48" s="9"/>
    </row>
    <row r="49" spans="1:119">
      <c r="A49" s="12"/>
      <c r="B49" s="44">
        <v>601</v>
      </c>
      <c r="C49" s="20" t="s">
        <v>129</v>
      </c>
      <c r="D49" s="46">
        <v>68575</v>
      </c>
      <c r="E49" s="46">
        <v>87855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5">SUM(D49:M49)</f>
        <v>156430</v>
      </c>
      <c r="O49" s="47">
        <f t="shared" si="11"/>
        <v>6.9654466114524887</v>
      </c>
      <c r="P49" s="9"/>
    </row>
    <row r="50" spans="1:119">
      <c r="A50" s="12"/>
      <c r="B50" s="44">
        <v>602</v>
      </c>
      <c r="C50" s="20" t="s">
        <v>130</v>
      </c>
      <c r="D50" s="46">
        <v>50493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50493</v>
      </c>
      <c r="O50" s="47">
        <f t="shared" si="11"/>
        <v>2.248330216403954</v>
      </c>
      <c r="P50" s="9"/>
    </row>
    <row r="51" spans="1:119">
      <c r="A51" s="12"/>
      <c r="B51" s="44">
        <v>603</v>
      </c>
      <c r="C51" s="20" t="s">
        <v>131</v>
      </c>
      <c r="D51" s="46">
        <v>17544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17544</v>
      </c>
      <c r="O51" s="47">
        <f t="shared" si="11"/>
        <v>0.78119155757413838</v>
      </c>
      <c r="P51" s="9"/>
    </row>
    <row r="52" spans="1:119">
      <c r="A52" s="12"/>
      <c r="B52" s="44">
        <v>604</v>
      </c>
      <c r="C52" s="20" t="s">
        <v>132</v>
      </c>
      <c r="D52" s="46">
        <v>0</v>
      </c>
      <c r="E52" s="46">
        <v>190647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190647</v>
      </c>
      <c r="O52" s="47">
        <f t="shared" si="11"/>
        <v>8.4890462196099392</v>
      </c>
      <c r="P52" s="9"/>
    </row>
    <row r="53" spans="1:119">
      <c r="A53" s="12"/>
      <c r="B53" s="44">
        <v>605</v>
      </c>
      <c r="C53" s="20" t="s">
        <v>133</v>
      </c>
      <c r="D53" s="46">
        <v>794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794</v>
      </c>
      <c r="O53" s="47">
        <f t="shared" si="11"/>
        <v>3.5354884673612967E-2</v>
      </c>
      <c r="P53" s="9"/>
    </row>
    <row r="54" spans="1:119">
      <c r="A54" s="12"/>
      <c r="B54" s="44">
        <v>608</v>
      </c>
      <c r="C54" s="20" t="s">
        <v>134</v>
      </c>
      <c r="D54" s="46">
        <v>0</v>
      </c>
      <c r="E54" s="46">
        <v>11883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11883</v>
      </c>
      <c r="O54" s="47">
        <f t="shared" si="11"/>
        <v>0.5291210259150414</v>
      </c>
      <c r="P54" s="9"/>
    </row>
    <row r="55" spans="1:119">
      <c r="A55" s="12"/>
      <c r="B55" s="44">
        <v>614</v>
      </c>
      <c r="C55" s="20" t="s">
        <v>135</v>
      </c>
      <c r="D55" s="46">
        <v>0</v>
      </c>
      <c r="E55" s="46">
        <v>159709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6">SUM(D55:M55)</f>
        <v>159709</v>
      </c>
      <c r="O55" s="47">
        <f t="shared" si="11"/>
        <v>7.1114524890907473</v>
      </c>
      <c r="P55" s="9"/>
    </row>
    <row r="56" spans="1:119">
      <c r="A56" s="12"/>
      <c r="B56" s="44">
        <v>634</v>
      </c>
      <c r="C56" s="20" t="s">
        <v>136</v>
      </c>
      <c r="D56" s="46">
        <v>0</v>
      </c>
      <c r="E56" s="46">
        <v>68492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68492</v>
      </c>
      <c r="O56" s="47">
        <f t="shared" si="11"/>
        <v>3.0497818149434499</v>
      </c>
      <c r="P56" s="9"/>
    </row>
    <row r="57" spans="1:119">
      <c r="A57" s="12"/>
      <c r="B57" s="44">
        <v>674</v>
      </c>
      <c r="C57" s="20" t="s">
        <v>138</v>
      </c>
      <c r="D57" s="46">
        <v>0</v>
      </c>
      <c r="E57" s="46">
        <v>23543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23543</v>
      </c>
      <c r="O57" s="47">
        <f t="shared" si="11"/>
        <v>1.0483124053789297</v>
      </c>
      <c r="P57" s="9"/>
    </row>
    <row r="58" spans="1:119">
      <c r="A58" s="12"/>
      <c r="B58" s="44">
        <v>685</v>
      </c>
      <c r="C58" s="20" t="s">
        <v>72</v>
      </c>
      <c r="D58" s="46">
        <v>22790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22790</v>
      </c>
      <c r="O58" s="47">
        <f t="shared" si="11"/>
        <v>1.0147831507703269</v>
      </c>
      <c r="P58" s="9"/>
    </row>
    <row r="59" spans="1:119">
      <c r="A59" s="12"/>
      <c r="B59" s="44">
        <v>694</v>
      </c>
      <c r="C59" s="20" t="s">
        <v>139</v>
      </c>
      <c r="D59" s="46">
        <v>0</v>
      </c>
      <c r="E59" s="46">
        <v>7692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7692</v>
      </c>
      <c r="O59" s="47">
        <f t="shared" si="11"/>
        <v>0.34250601122094576</v>
      </c>
      <c r="P59" s="9"/>
    </row>
    <row r="60" spans="1:119">
      <c r="A60" s="12"/>
      <c r="B60" s="44">
        <v>714</v>
      </c>
      <c r="C60" s="20" t="s">
        <v>151</v>
      </c>
      <c r="D60" s="46">
        <v>1020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1020</v>
      </c>
      <c r="O60" s="47">
        <f t="shared" si="11"/>
        <v>4.5418113812449909E-2</v>
      </c>
      <c r="P60" s="9"/>
    </row>
    <row r="61" spans="1:119">
      <c r="A61" s="12"/>
      <c r="B61" s="44">
        <v>744</v>
      </c>
      <c r="C61" s="20" t="s">
        <v>142</v>
      </c>
      <c r="D61" s="46">
        <v>0</v>
      </c>
      <c r="E61" s="46">
        <v>70109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70109</v>
      </c>
      <c r="O61" s="47">
        <f t="shared" si="11"/>
        <v>3.1217828836049515</v>
      </c>
      <c r="P61" s="9"/>
    </row>
    <row r="62" spans="1:119" ht="15.75" thickBot="1">
      <c r="A62" s="12"/>
      <c r="B62" s="44">
        <v>764</v>
      </c>
      <c r="C62" s="20" t="s">
        <v>143</v>
      </c>
      <c r="D62" s="46">
        <v>0</v>
      </c>
      <c r="E62" s="46">
        <v>58868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58868</v>
      </c>
      <c r="O62" s="47">
        <f t="shared" si="11"/>
        <v>2.6212485528542167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SUM(D5,D13,D22,D26,D29,D34,D40,D46,D48)</f>
        <v>14875192</v>
      </c>
      <c r="E63" s="15">
        <f t="shared" si="17"/>
        <v>20553860</v>
      </c>
      <c r="F63" s="15">
        <f t="shared" si="17"/>
        <v>0</v>
      </c>
      <c r="G63" s="15">
        <f t="shared" si="17"/>
        <v>1006369</v>
      </c>
      <c r="H63" s="15">
        <f t="shared" si="17"/>
        <v>0</v>
      </c>
      <c r="I63" s="15">
        <f t="shared" si="17"/>
        <v>279906</v>
      </c>
      <c r="J63" s="15">
        <f t="shared" si="17"/>
        <v>0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 t="shared" si="16"/>
        <v>36715327</v>
      </c>
      <c r="O63" s="37">
        <f t="shared" si="11"/>
        <v>1634.844019948348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164</v>
      </c>
      <c r="M65" s="48"/>
      <c r="N65" s="48"/>
      <c r="O65" s="41">
        <v>22458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2147541</v>
      </c>
      <c r="E5" s="26">
        <f t="shared" si="0"/>
        <v>3441576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5589117</v>
      </c>
      <c r="O5" s="32">
        <f t="shared" ref="O5:O36" si="1">(N5/O$64)</f>
        <v>250.8242606471301</v>
      </c>
      <c r="P5" s="6"/>
    </row>
    <row r="6" spans="1:133">
      <c r="A6" s="12"/>
      <c r="B6" s="44">
        <v>511</v>
      </c>
      <c r="C6" s="20" t="s">
        <v>20</v>
      </c>
      <c r="D6" s="46">
        <v>262930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262930</v>
      </c>
      <c r="O6" s="47">
        <f t="shared" si="1"/>
        <v>11.799578153749495</v>
      </c>
      <c r="P6" s="9"/>
    </row>
    <row r="7" spans="1:133">
      <c r="A7" s="12"/>
      <c r="B7" s="44">
        <v>512</v>
      </c>
      <c r="C7" s="20" t="s">
        <v>21</v>
      </c>
      <c r="D7" s="46">
        <v>246419</v>
      </c>
      <c r="E7" s="46">
        <v>343261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589680</v>
      </c>
      <c r="O7" s="47">
        <f t="shared" si="1"/>
        <v>26.4632230848629</v>
      </c>
      <c r="P7" s="9"/>
    </row>
    <row r="8" spans="1:133">
      <c r="A8" s="12"/>
      <c r="B8" s="44">
        <v>513</v>
      </c>
      <c r="C8" s="20" t="s">
        <v>22</v>
      </c>
      <c r="D8" s="46">
        <v>803249</v>
      </c>
      <c r="E8" s="46">
        <v>2456435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3259684</v>
      </c>
      <c r="O8" s="47">
        <f t="shared" si="1"/>
        <v>146.28568864156532</v>
      </c>
      <c r="P8" s="9"/>
    </row>
    <row r="9" spans="1:133">
      <c r="A9" s="12"/>
      <c r="B9" s="44">
        <v>514</v>
      </c>
      <c r="C9" s="20" t="s">
        <v>23</v>
      </c>
      <c r="D9" s="46">
        <v>31127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31127</v>
      </c>
      <c r="O9" s="47">
        <f t="shared" si="1"/>
        <v>1.3968944935601131</v>
      </c>
      <c r="P9" s="9"/>
    </row>
    <row r="10" spans="1:133">
      <c r="A10" s="12"/>
      <c r="B10" s="44">
        <v>515</v>
      </c>
      <c r="C10" s="20" t="s">
        <v>24</v>
      </c>
      <c r="D10" s="46">
        <v>3817</v>
      </c>
      <c r="E10" s="46">
        <v>61110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64927</v>
      </c>
      <c r="O10" s="47">
        <f t="shared" si="1"/>
        <v>2.9137459049499617</v>
      </c>
      <c r="P10" s="9"/>
    </row>
    <row r="11" spans="1:133">
      <c r="A11" s="12"/>
      <c r="B11" s="44">
        <v>516</v>
      </c>
      <c r="C11" s="20" t="s">
        <v>154</v>
      </c>
      <c r="D11" s="46">
        <v>99784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99784</v>
      </c>
      <c r="O11" s="47">
        <f t="shared" si="1"/>
        <v>4.478032580891262</v>
      </c>
      <c r="P11" s="9"/>
    </row>
    <row r="12" spans="1:133">
      <c r="A12" s="12"/>
      <c r="B12" s="44">
        <v>519</v>
      </c>
      <c r="C12" s="20" t="s">
        <v>113</v>
      </c>
      <c r="D12" s="46">
        <v>700215</v>
      </c>
      <c r="E12" s="46">
        <v>580770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1280985</v>
      </c>
      <c r="O12" s="47">
        <f t="shared" si="1"/>
        <v>57.48709778755105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1824543</v>
      </c>
      <c r="E13" s="31">
        <f t="shared" si="3"/>
        <v>8179675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10004218</v>
      </c>
      <c r="O13" s="43">
        <f t="shared" si="1"/>
        <v>448.96189920567247</v>
      </c>
      <c r="P13" s="10"/>
    </row>
    <row r="14" spans="1:133">
      <c r="A14" s="12"/>
      <c r="B14" s="44">
        <v>521</v>
      </c>
      <c r="C14" s="20" t="s">
        <v>27</v>
      </c>
      <c r="D14" s="46">
        <v>35673</v>
      </c>
      <c r="E14" s="46">
        <v>4015464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4051137</v>
      </c>
      <c r="O14" s="47">
        <f t="shared" si="1"/>
        <v>181.80393124803663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1187097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1187097</v>
      </c>
      <c r="O15" s="47">
        <f t="shared" si="1"/>
        <v>53.273661535699858</v>
      </c>
      <c r="P15" s="9"/>
    </row>
    <row r="16" spans="1:133">
      <c r="A16" s="12"/>
      <c r="B16" s="44">
        <v>523</v>
      </c>
      <c r="C16" s="20" t="s">
        <v>114</v>
      </c>
      <c r="D16" s="46">
        <v>245571</v>
      </c>
      <c r="E16" s="46">
        <v>2456591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2702162</v>
      </c>
      <c r="O16" s="47">
        <f t="shared" si="1"/>
        <v>121.26562850603599</v>
      </c>
      <c r="P16" s="9"/>
    </row>
    <row r="17" spans="1:16">
      <c r="A17" s="12"/>
      <c r="B17" s="44">
        <v>524</v>
      </c>
      <c r="C17" s="20" t="s">
        <v>30</v>
      </c>
      <c r="D17" s="46">
        <v>1073</v>
      </c>
      <c r="E17" s="46">
        <v>520523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521596</v>
      </c>
      <c r="O17" s="47">
        <f t="shared" si="1"/>
        <v>23.407799667908272</v>
      </c>
      <c r="P17" s="9"/>
    </row>
    <row r="18" spans="1:16">
      <c r="A18" s="12"/>
      <c r="B18" s="44">
        <v>525</v>
      </c>
      <c r="C18" s="20" t="s">
        <v>31</v>
      </c>
      <c r="D18" s="46">
        <v>1369093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1369093</v>
      </c>
      <c r="O18" s="47">
        <f t="shared" si="1"/>
        <v>61.441143472602434</v>
      </c>
      <c r="P18" s="9"/>
    </row>
    <row r="19" spans="1:16">
      <c r="A19" s="12"/>
      <c r="B19" s="44">
        <v>526</v>
      </c>
      <c r="C19" s="20" t="s">
        <v>32</v>
      </c>
      <c r="D19" s="46">
        <v>86868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86868</v>
      </c>
      <c r="O19" s="47">
        <f t="shared" si="1"/>
        <v>3.8983978817932954</v>
      </c>
      <c r="P19" s="9"/>
    </row>
    <row r="20" spans="1:16">
      <c r="A20" s="12"/>
      <c r="B20" s="44">
        <v>527</v>
      </c>
      <c r="C20" s="20" t="s">
        <v>33</v>
      </c>
      <c r="D20" s="46">
        <v>86265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86265</v>
      </c>
      <c r="O20" s="47">
        <f t="shared" si="1"/>
        <v>3.8713368935960148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267549</v>
      </c>
      <c r="E21" s="31">
        <f t="shared" si="5"/>
        <v>1322297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1589846</v>
      </c>
      <c r="O21" s="43">
        <f t="shared" si="1"/>
        <v>71.347933402145131</v>
      </c>
      <c r="P21" s="10"/>
    </row>
    <row r="22" spans="1:16">
      <c r="A22" s="12"/>
      <c r="B22" s="44">
        <v>534</v>
      </c>
      <c r="C22" s="20" t="s">
        <v>115</v>
      </c>
      <c r="D22" s="46">
        <v>214780</v>
      </c>
      <c r="E22" s="46">
        <v>1282924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1497704</v>
      </c>
      <c r="O22" s="47">
        <f t="shared" si="1"/>
        <v>67.212852847462187</v>
      </c>
      <c r="P22" s="9"/>
    </row>
    <row r="23" spans="1:16">
      <c r="A23" s="12"/>
      <c r="B23" s="44">
        <v>538</v>
      </c>
      <c r="C23" s="20" t="s">
        <v>117</v>
      </c>
      <c r="D23" s="46">
        <v>0</v>
      </c>
      <c r="E23" s="46">
        <v>39373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39373</v>
      </c>
      <c r="O23" s="47">
        <f t="shared" si="1"/>
        <v>1.7669523852264057</v>
      </c>
      <c r="P23" s="9"/>
    </row>
    <row r="24" spans="1:16">
      <c r="A24" s="12"/>
      <c r="B24" s="44">
        <v>539</v>
      </c>
      <c r="C24" s="20" t="s">
        <v>40</v>
      </c>
      <c r="D24" s="46">
        <v>52769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52769</v>
      </c>
      <c r="O24" s="47">
        <f t="shared" si="1"/>
        <v>2.3681281694565364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SUM(D26:D27)</f>
        <v>211370</v>
      </c>
      <c r="E25" s="31">
        <f t="shared" si="6"/>
        <v>3051633</v>
      </c>
      <c r="F25" s="31">
        <f t="shared" si="6"/>
        <v>0</v>
      </c>
      <c r="G25" s="31">
        <f t="shared" si="6"/>
        <v>2199237</v>
      </c>
      <c r="H25" s="31">
        <f t="shared" si="6"/>
        <v>0</v>
      </c>
      <c r="I25" s="31">
        <f t="shared" si="6"/>
        <v>172909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5635149</v>
      </c>
      <c r="O25" s="43">
        <f t="shared" si="1"/>
        <v>252.89005071130458</v>
      </c>
      <c r="P25" s="10"/>
    </row>
    <row r="26" spans="1:16">
      <c r="A26" s="12"/>
      <c r="B26" s="44">
        <v>541</v>
      </c>
      <c r="C26" s="20" t="s">
        <v>118</v>
      </c>
      <c r="D26" s="46">
        <v>211370</v>
      </c>
      <c r="E26" s="46">
        <v>2930482</v>
      </c>
      <c r="F26" s="46">
        <v>0</v>
      </c>
      <c r="G26" s="46">
        <v>2199237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5341089</v>
      </c>
      <c r="O26" s="47">
        <f t="shared" si="1"/>
        <v>239.69344343221289</v>
      </c>
      <c r="P26" s="9"/>
    </row>
    <row r="27" spans="1:16">
      <c r="A27" s="12"/>
      <c r="B27" s="44">
        <v>542</v>
      </c>
      <c r="C27" s="20" t="s">
        <v>43</v>
      </c>
      <c r="D27" s="46">
        <v>0</v>
      </c>
      <c r="E27" s="46">
        <v>121151</v>
      </c>
      <c r="F27" s="46">
        <v>0</v>
      </c>
      <c r="G27" s="46">
        <v>0</v>
      </c>
      <c r="H27" s="46">
        <v>0</v>
      </c>
      <c r="I27" s="46">
        <v>172909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294060</v>
      </c>
      <c r="O27" s="47">
        <f t="shared" si="1"/>
        <v>13.196607279091685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SUM(D29:D32)</f>
        <v>606176</v>
      </c>
      <c r="E28" s="31">
        <f t="shared" si="8"/>
        <v>443954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1050130</v>
      </c>
      <c r="O28" s="43">
        <f t="shared" si="1"/>
        <v>47.12695777049769</v>
      </c>
      <c r="P28" s="10"/>
    </row>
    <row r="29" spans="1:16">
      <c r="A29" s="13"/>
      <c r="B29" s="45">
        <v>552</v>
      </c>
      <c r="C29" s="21" t="s">
        <v>46</v>
      </c>
      <c r="D29" s="46">
        <v>142500</v>
      </c>
      <c r="E29" s="46">
        <v>145047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287547</v>
      </c>
      <c r="O29" s="47">
        <f t="shared" si="1"/>
        <v>12.904321680204641</v>
      </c>
      <c r="P29" s="9"/>
    </row>
    <row r="30" spans="1:16">
      <c r="A30" s="13"/>
      <c r="B30" s="45">
        <v>553</v>
      </c>
      <c r="C30" s="21" t="s">
        <v>120</v>
      </c>
      <c r="D30" s="46">
        <v>23714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23714</v>
      </c>
      <c r="O30" s="47">
        <f t="shared" si="1"/>
        <v>1.0642193600502625</v>
      </c>
      <c r="P30" s="9"/>
    </row>
    <row r="31" spans="1:16">
      <c r="A31" s="13"/>
      <c r="B31" s="45">
        <v>554</v>
      </c>
      <c r="C31" s="21" t="s">
        <v>48</v>
      </c>
      <c r="D31" s="46">
        <v>135642</v>
      </c>
      <c r="E31" s="46">
        <v>298907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434549</v>
      </c>
      <c r="O31" s="47">
        <f t="shared" si="1"/>
        <v>19.501368756451107</v>
      </c>
      <c r="P31" s="9"/>
    </row>
    <row r="32" spans="1:16">
      <c r="A32" s="13"/>
      <c r="B32" s="45">
        <v>559</v>
      </c>
      <c r="C32" s="21" t="s">
        <v>49</v>
      </c>
      <c r="D32" s="46">
        <v>304320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304320</v>
      </c>
      <c r="O32" s="47">
        <f t="shared" si="1"/>
        <v>13.657047973791681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571252</v>
      </c>
      <c r="E33" s="31">
        <f t="shared" si="9"/>
        <v>280179</v>
      </c>
      <c r="F33" s="31">
        <f t="shared" si="9"/>
        <v>2609015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3460446</v>
      </c>
      <c r="O33" s="43">
        <f t="shared" si="1"/>
        <v>155.2953372526141</v>
      </c>
      <c r="P33" s="10"/>
    </row>
    <row r="34" spans="1:16">
      <c r="A34" s="12"/>
      <c r="B34" s="44">
        <v>561</v>
      </c>
      <c r="C34" s="20" t="s">
        <v>121</v>
      </c>
      <c r="D34" s="46">
        <v>0</v>
      </c>
      <c r="E34" s="46">
        <v>93833</v>
      </c>
      <c r="F34" s="46">
        <v>2609015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2702848</v>
      </c>
      <c r="O34" s="47">
        <f t="shared" si="1"/>
        <v>121.2964143068707</v>
      </c>
      <c r="P34" s="9"/>
    </row>
    <row r="35" spans="1:16">
      <c r="A35" s="12"/>
      <c r="B35" s="44">
        <v>562</v>
      </c>
      <c r="C35" s="20" t="s">
        <v>122</v>
      </c>
      <c r="D35" s="46">
        <v>62305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62305</v>
      </c>
      <c r="O35" s="47">
        <f t="shared" si="1"/>
        <v>2.7960777274155184</v>
      </c>
      <c r="P35" s="9"/>
    </row>
    <row r="36" spans="1:16">
      <c r="A36" s="12"/>
      <c r="B36" s="44">
        <v>563</v>
      </c>
      <c r="C36" s="20" t="s">
        <v>123</v>
      </c>
      <c r="D36" s="46">
        <v>52900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52900</v>
      </c>
      <c r="O36" s="47">
        <f t="shared" si="1"/>
        <v>2.3740070906071895</v>
      </c>
      <c r="P36" s="9"/>
    </row>
    <row r="37" spans="1:16">
      <c r="A37" s="12"/>
      <c r="B37" s="44">
        <v>564</v>
      </c>
      <c r="C37" s="20" t="s">
        <v>124</v>
      </c>
      <c r="D37" s="46">
        <v>370336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370336</v>
      </c>
      <c r="O37" s="47">
        <f t="shared" ref="O37:O62" si="11">(N37/O$64)</f>
        <v>16.619665215635237</v>
      </c>
      <c r="P37" s="9"/>
    </row>
    <row r="38" spans="1:16">
      <c r="A38" s="12"/>
      <c r="B38" s="44">
        <v>569</v>
      </c>
      <c r="C38" s="20" t="s">
        <v>55</v>
      </c>
      <c r="D38" s="46">
        <v>85711</v>
      </c>
      <c r="E38" s="46">
        <v>186346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272057</v>
      </c>
      <c r="O38" s="47">
        <f t="shared" si="11"/>
        <v>12.209172912085446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SUM(D40:D43)</f>
        <v>1197869</v>
      </c>
      <c r="E39" s="31">
        <f t="shared" si="12"/>
        <v>51581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1249450</v>
      </c>
      <c r="O39" s="43">
        <f t="shared" si="11"/>
        <v>56.071893371628597</v>
      </c>
      <c r="P39" s="9"/>
    </row>
    <row r="40" spans="1:16">
      <c r="A40" s="12"/>
      <c r="B40" s="44">
        <v>571</v>
      </c>
      <c r="C40" s="20" t="s">
        <v>57</v>
      </c>
      <c r="D40" s="46">
        <v>304088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304088</v>
      </c>
      <c r="O40" s="47">
        <f t="shared" si="11"/>
        <v>13.646636449311133</v>
      </c>
      <c r="P40" s="9"/>
    </row>
    <row r="41" spans="1:16">
      <c r="A41" s="12"/>
      <c r="B41" s="44">
        <v>572</v>
      </c>
      <c r="C41" s="20" t="s">
        <v>125</v>
      </c>
      <c r="D41" s="46">
        <v>669020</v>
      </c>
      <c r="E41" s="46">
        <v>51581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720601</v>
      </c>
      <c r="O41" s="47">
        <f t="shared" si="11"/>
        <v>32.338598931921197</v>
      </c>
      <c r="P41" s="9"/>
    </row>
    <row r="42" spans="1:16">
      <c r="A42" s="12"/>
      <c r="B42" s="44">
        <v>573</v>
      </c>
      <c r="C42" s="20" t="s">
        <v>88</v>
      </c>
      <c r="D42" s="46">
        <v>6591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6591</v>
      </c>
      <c r="O42" s="47">
        <f t="shared" si="11"/>
        <v>0.29578602522102049</v>
      </c>
      <c r="P42" s="9"/>
    </row>
    <row r="43" spans="1:16">
      <c r="A43" s="12"/>
      <c r="B43" s="44">
        <v>575</v>
      </c>
      <c r="C43" s="20" t="s">
        <v>126</v>
      </c>
      <c r="D43" s="46">
        <v>218170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218170</v>
      </c>
      <c r="O43" s="47">
        <f t="shared" si="11"/>
        <v>9.7908719651752456</v>
      </c>
      <c r="P43" s="9"/>
    </row>
    <row r="44" spans="1:16" ht="15.75">
      <c r="A44" s="28" t="s">
        <v>127</v>
      </c>
      <c r="B44" s="29"/>
      <c r="C44" s="30"/>
      <c r="D44" s="31">
        <f t="shared" ref="D44:M44" si="13">SUM(D45:D45)</f>
        <v>8707109</v>
      </c>
      <c r="E44" s="31">
        <f t="shared" si="13"/>
        <v>1942275</v>
      </c>
      <c r="F44" s="31">
        <f t="shared" si="13"/>
        <v>0</v>
      </c>
      <c r="G44" s="31">
        <f t="shared" si="13"/>
        <v>567799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11217183</v>
      </c>
      <c r="O44" s="43">
        <f t="shared" si="11"/>
        <v>503.39644572095318</v>
      </c>
      <c r="P44" s="9"/>
    </row>
    <row r="45" spans="1:16">
      <c r="A45" s="12"/>
      <c r="B45" s="44">
        <v>581</v>
      </c>
      <c r="C45" s="20" t="s">
        <v>128</v>
      </c>
      <c r="D45" s="46">
        <v>8707109</v>
      </c>
      <c r="E45" s="46">
        <v>1942275</v>
      </c>
      <c r="F45" s="46">
        <v>0</v>
      </c>
      <c r="G45" s="46">
        <v>567799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11217183</v>
      </c>
      <c r="O45" s="47">
        <f t="shared" si="11"/>
        <v>503.39644572095318</v>
      </c>
      <c r="P45" s="9"/>
    </row>
    <row r="46" spans="1:16" ht="15.75">
      <c r="A46" s="28" t="s">
        <v>61</v>
      </c>
      <c r="B46" s="29"/>
      <c r="C46" s="30"/>
      <c r="D46" s="31">
        <f t="shared" ref="D46:M46" si="14">SUM(D47:D61)</f>
        <v>149353</v>
      </c>
      <c r="E46" s="31">
        <f t="shared" si="14"/>
        <v>679920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829273</v>
      </c>
      <c r="O46" s="43">
        <f t="shared" si="11"/>
        <v>37.215500605843019</v>
      </c>
      <c r="P46" s="9"/>
    </row>
    <row r="47" spans="1:16">
      <c r="A47" s="12"/>
      <c r="B47" s="44">
        <v>601</v>
      </c>
      <c r="C47" s="20" t="s">
        <v>129</v>
      </c>
      <c r="D47" s="46">
        <v>56443</v>
      </c>
      <c r="E47" s="46">
        <v>110539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5">SUM(D47:M47)</f>
        <v>166982</v>
      </c>
      <c r="O47" s="47">
        <f t="shared" si="11"/>
        <v>7.4936947448727729</v>
      </c>
      <c r="P47" s="9"/>
    </row>
    <row r="48" spans="1:16">
      <c r="A48" s="12"/>
      <c r="B48" s="44">
        <v>602</v>
      </c>
      <c r="C48" s="20" t="s">
        <v>130</v>
      </c>
      <c r="D48" s="46">
        <v>60386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60386</v>
      </c>
      <c r="O48" s="47">
        <f t="shared" si="11"/>
        <v>2.7099582641475566</v>
      </c>
      <c r="P48" s="9"/>
    </row>
    <row r="49" spans="1:119">
      <c r="A49" s="12"/>
      <c r="B49" s="44">
        <v>603</v>
      </c>
      <c r="C49" s="20" t="s">
        <v>131</v>
      </c>
      <c r="D49" s="46">
        <v>14184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14184</v>
      </c>
      <c r="O49" s="47">
        <f t="shared" si="11"/>
        <v>0.63653906565543239</v>
      </c>
      <c r="P49" s="9"/>
    </row>
    <row r="50" spans="1:119">
      <c r="A50" s="12"/>
      <c r="B50" s="44">
        <v>604</v>
      </c>
      <c r="C50" s="20" t="s">
        <v>132</v>
      </c>
      <c r="D50" s="46">
        <v>0</v>
      </c>
      <c r="E50" s="46">
        <v>152828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152828</v>
      </c>
      <c r="O50" s="47">
        <f t="shared" si="11"/>
        <v>6.8585019970381005</v>
      </c>
      <c r="P50" s="9"/>
    </row>
    <row r="51" spans="1:119">
      <c r="A51" s="12"/>
      <c r="B51" s="44">
        <v>605</v>
      </c>
      <c r="C51" s="20" t="s">
        <v>133</v>
      </c>
      <c r="D51" s="46">
        <v>1151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1151</v>
      </c>
      <c r="O51" s="47">
        <f t="shared" si="11"/>
        <v>5.1653727056500474E-2</v>
      </c>
      <c r="P51" s="9"/>
    </row>
    <row r="52" spans="1:119">
      <c r="A52" s="12"/>
      <c r="B52" s="44">
        <v>608</v>
      </c>
      <c r="C52" s="20" t="s">
        <v>134</v>
      </c>
      <c r="D52" s="46">
        <v>0</v>
      </c>
      <c r="E52" s="46">
        <v>9156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9156</v>
      </c>
      <c r="O52" s="47">
        <f t="shared" si="11"/>
        <v>0.41089619889601936</v>
      </c>
      <c r="P52" s="9"/>
    </row>
    <row r="53" spans="1:119">
      <c r="A53" s="12"/>
      <c r="B53" s="44">
        <v>614</v>
      </c>
      <c r="C53" s="20" t="s">
        <v>135</v>
      </c>
      <c r="D53" s="46">
        <v>0</v>
      </c>
      <c r="E53" s="46">
        <v>155982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6">SUM(D53:M53)</f>
        <v>155982</v>
      </c>
      <c r="O53" s="47">
        <f t="shared" si="11"/>
        <v>7.0000448772606916</v>
      </c>
      <c r="P53" s="9"/>
    </row>
    <row r="54" spans="1:119">
      <c r="A54" s="12"/>
      <c r="B54" s="44">
        <v>634</v>
      </c>
      <c r="C54" s="20" t="s">
        <v>136</v>
      </c>
      <c r="D54" s="46">
        <v>0</v>
      </c>
      <c r="E54" s="46">
        <v>71681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71681</v>
      </c>
      <c r="O54" s="47">
        <f t="shared" si="11"/>
        <v>3.2168469236637796</v>
      </c>
      <c r="P54" s="9"/>
    </row>
    <row r="55" spans="1:119">
      <c r="A55" s="12"/>
      <c r="B55" s="44">
        <v>654</v>
      </c>
      <c r="C55" s="20" t="s">
        <v>137</v>
      </c>
      <c r="D55" s="46">
        <v>0</v>
      </c>
      <c r="E55" s="46">
        <v>22252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22252</v>
      </c>
      <c r="O55" s="47">
        <f t="shared" si="11"/>
        <v>0.99860880491854775</v>
      </c>
      <c r="P55" s="9"/>
    </row>
    <row r="56" spans="1:119">
      <c r="A56" s="12"/>
      <c r="B56" s="44">
        <v>674</v>
      </c>
      <c r="C56" s="20" t="s">
        <v>138</v>
      </c>
      <c r="D56" s="46">
        <v>0</v>
      </c>
      <c r="E56" s="46">
        <v>7428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7428</v>
      </c>
      <c r="O56" s="47">
        <f t="shared" si="11"/>
        <v>0.33334829242023067</v>
      </c>
      <c r="P56" s="9"/>
    </row>
    <row r="57" spans="1:119">
      <c r="A57" s="12"/>
      <c r="B57" s="44">
        <v>685</v>
      </c>
      <c r="C57" s="20" t="s">
        <v>72</v>
      </c>
      <c r="D57" s="46">
        <v>16110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16110</v>
      </c>
      <c r="O57" s="47">
        <f t="shared" si="11"/>
        <v>0.72297266974823859</v>
      </c>
      <c r="P57" s="9"/>
    </row>
    <row r="58" spans="1:119">
      <c r="A58" s="12"/>
      <c r="B58" s="44">
        <v>714</v>
      </c>
      <c r="C58" s="20" t="s">
        <v>151</v>
      </c>
      <c r="D58" s="46">
        <v>1079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1079</v>
      </c>
      <c r="O58" s="47">
        <f t="shared" si="11"/>
        <v>4.8422564286675941E-2</v>
      </c>
      <c r="P58" s="9"/>
    </row>
    <row r="59" spans="1:119">
      <c r="A59" s="12"/>
      <c r="B59" s="44">
        <v>719</v>
      </c>
      <c r="C59" s="20" t="s">
        <v>161</v>
      </c>
      <c r="D59" s="46">
        <v>0</v>
      </c>
      <c r="E59" s="46">
        <v>52811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52811</v>
      </c>
      <c r="O59" s="47">
        <f t="shared" si="11"/>
        <v>2.3700130144056009</v>
      </c>
      <c r="P59" s="9"/>
    </row>
    <row r="60" spans="1:119">
      <c r="A60" s="12"/>
      <c r="B60" s="44">
        <v>744</v>
      </c>
      <c r="C60" s="20" t="s">
        <v>142</v>
      </c>
      <c r="D60" s="46">
        <v>0</v>
      </c>
      <c r="E60" s="46">
        <v>38471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38471</v>
      </c>
      <c r="O60" s="47">
        <f t="shared" si="11"/>
        <v>1.7264730960822152</v>
      </c>
      <c r="P60" s="9"/>
    </row>
    <row r="61" spans="1:119" ht="15.75" thickBot="1">
      <c r="A61" s="12"/>
      <c r="B61" s="44">
        <v>764</v>
      </c>
      <c r="C61" s="20" t="s">
        <v>143</v>
      </c>
      <c r="D61" s="46">
        <v>0</v>
      </c>
      <c r="E61" s="46">
        <v>58772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58772</v>
      </c>
      <c r="O61" s="47">
        <f t="shared" si="11"/>
        <v>2.6375263653906567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SUM(D5,D13,D21,D25,D28,D33,D39,D44,D46)</f>
        <v>15682762</v>
      </c>
      <c r="E62" s="15">
        <f t="shared" si="17"/>
        <v>19393090</v>
      </c>
      <c r="F62" s="15">
        <f t="shared" si="17"/>
        <v>2609015</v>
      </c>
      <c r="G62" s="15">
        <f t="shared" si="17"/>
        <v>2767036</v>
      </c>
      <c r="H62" s="15">
        <f t="shared" si="17"/>
        <v>0</v>
      </c>
      <c r="I62" s="15">
        <f t="shared" si="17"/>
        <v>172909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 t="shared" si="16"/>
        <v>40624812</v>
      </c>
      <c r="O62" s="37">
        <f t="shared" si="11"/>
        <v>1823.1302786877889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162</v>
      </c>
      <c r="M64" s="48"/>
      <c r="N64" s="48"/>
      <c r="O64" s="41">
        <v>22283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2458852</v>
      </c>
      <c r="E5" s="26">
        <f t="shared" si="0"/>
        <v>3310955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5769807</v>
      </c>
      <c r="O5" s="32">
        <f t="shared" ref="O5:O36" si="1">(N5/O$66)</f>
        <v>258.79376541825519</v>
      </c>
      <c r="P5" s="6"/>
    </row>
    <row r="6" spans="1:133">
      <c r="A6" s="12"/>
      <c r="B6" s="44">
        <v>511</v>
      </c>
      <c r="C6" s="20" t="s">
        <v>20</v>
      </c>
      <c r="D6" s="46">
        <v>263852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263852</v>
      </c>
      <c r="O6" s="47">
        <f t="shared" si="1"/>
        <v>11.834581744785826</v>
      </c>
      <c r="P6" s="9"/>
    </row>
    <row r="7" spans="1:133">
      <c r="A7" s="12"/>
      <c r="B7" s="44">
        <v>512</v>
      </c>
      <c r="C7" s="20" t="s">
        <v>21</v>
      </c>
      <c r="D7" s="46">
        <v>4000</v>
      </c>
      <c r="E7" s="46">
        <v>417462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421462</v>
      </c>
      <c r="O7" s="47">
        <f t="shared" si="1"/>
        <v>18.903879793675713</v>
      </c>
      <c r="P7" s="9"/>
    </row>
    <row r="8" spans="1:133">
      <c r="A8" s="12"/>
      <c r="B8" s="44">
        <v>513</v>
      </c>
      <c r="C8" s="20" t="s">
        <v>22</v>
      </c>
      <c r="D8" s="46">
        <v>978311</v>
      </c>
      <c r="E8" s="46">
        <v>2341470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3319781</v>
      </c>
      <c r="O8" s="47">
        <f t="shared" si="1"/>
        <v>148.9024893473873</v>
      </c>
      <c r="P8" s="9"/>
    </row>
    <row r="9" spans="1:133">
      <c r="A9" s="12"/>
      <c r="B9" s="44">
        <v>514</v>
      </c>
      <c r="C9" s="20" t="s">
        <v>23</v>
      </c>
      <c r="D9" s="46">
        <v>30030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30030</v>
      </c>
      <c r="O9" s="47">
        <f t="shared" si="1"/>
        <v>1.346938775510204</v>
      </c>
      <c r="P9" s="9"/>
    </row>
    <row r="10" spans="1:133">
      <c r="A10" s="12"/>
      <c r="B10" s="44">
        <v>515</v>
      </c>
      <c r="C10" s="20" t="s">
        <v>24</v>
      </c>
      <c r="D10" s="46">
        <v>3825</v>
      </c>
      <c r="E10" s="46">
        <v>51479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55304</v>
      </c>
      <c r="O10" s="47">
        <f t="shared" si="1"/>
        <v>2.480556178515362</v>
      </c>
      <c r="P10" s="9"/>
    </row>
    <row r="11" spans="1:133">
      <c r="A11" s="12"/>
      <c r="B11" s="44">
        <v>516</v>
      </c>
      <c r="C11" s="20" t="s">
        <v>154</v>
      </c>
      <c r="D11" s="46">
        <v>102257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102257</v>
      </c>
      <c r="O11" s="47">
        <f t="shared" si="1"/>
        <v>4.5865440681767211</v>
      </c>
      <c r="P11" s="9"/>
    </row>
    <row r="12" spans="1:133">
      <c r="A12" s="12"/>
      <c r="B12" s="44">
        <v>519</v>
      </c>
      <c r="C12" s="20" t="s">
        <v>113</v>
      </c>
      <c r="D12" s="46">
        <v>1076577</v>
      </c>
      <c r="E12" s="46">
        <v>500544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1577121</v>
      </c>
      <c r="O12" s="47">
        <f t="shared" si="1"/>
        <v>70.738775510204079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1325968</v>
      </c>
      <c r="E13" s="31">
        <f t="shared" si="3"/>
        <v>7755518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9081486</v>
      </c>
      <c r="O13" s="43">
        <f t="shared" si="1"/>
        <v>407.33285490020182</v>
      </c>
      <c r="P13" s="10"/>
    </row>
    <row r="14" spans="1:133">
      <c r="A14" s="12"/>
      <c r="B14" s="44">
        <v>521</v>
      </c>
      <c r="C14" s="20" t="s">
        <v>27</v>
      </c>
      <c r="D14" s="46">
        <v>35035</v>
      </c>
      <c r="E14" s="46">
        <v>4159394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4194429</v>
      </c>
      <c r="O14" s="47">
        <f t="shared" si="1"/>
        <v>188.13316887194438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1103453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1103453</v>
      </c>
      <c r="O15" s="47">
        <f t="shared" si="1"/>
        <v>49.493294460641401</v>
      </c>
      <c r="P15" s="9"/>
    </row>
    <row r="16" spans="1:133">
      <c r="A16" s="12"/>
      <c r="B16" s="44">
        <v>523</v>
      </c>
      <c r="C16" s="20" t="s">
        <v>114</v>
      </c>
      <c r="D16" s="46">
        <v>306794</v>
      </c>
      <c r="E16" s="46">
        <v>2327386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2634180</v>
      </c>
      <c r="O16" s="47">
        <f t="shared" si="1"/>
        <v>118.1511549674815</v>
      </c>
      <c r="P16" s="9"/>
    </row>
    <row r="17" spans="1:16">
      <c r="A17" s="12"/>
      <c r="B17" s="44">
        <v>524</v>
      </c>
      <c r="C17" s="20" t="s">
        <v>30</v>
      </c>
      <c r="D17" s="46">
        <v>693</v>
      </c>
      <c r="E17" s="46">
        <v>165285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165978</v>
      </c>
      <c r="O17" s="47">
        <f t="shared" si="1"/>
        <v>7.4446288405472076</v>
      </c>
      <c r="P17" s="9"/>
    </row>
    <row r="18" spans="1:16">
      <c r="A18" s="12"/>
      <c r="B18" s="44">
        <v>525</v>
      </c>
      <c r="C18" s="20" t="s">
        <v>31</v>
      </c>
      <c r="D18" s="46">
        <v>813713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813713</v>
      </c>
      <c r="O18" s="47">
        <f t="shared" si="1"/>
        <v>36.497555505718772</v>
      </c>
      <c r="P18" s="9"/>
    </row>
    <row r="19" spans="1:16">
      <c r="A19" s="12"/>
      <c r="B19" s="44">
        <v>526</v>
      </c>
      <c r="C19" s="20" t="s">
        <v>32</v>
      </c>
      <c r="D19" s="46">
        <v>79594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79594</v>
      </c>
      <c r="O19" s="47">
        <f t="shared" si="1"/>
        <v>3.5700381251401661</v>
      </c>
      <c r="P19" s="9"/>
    </row>
    <row r="20" spans="1:16">
      <c r="A20" s="12"/>
      <c r="B20" s="44">
        <v>527</v>
      </c>
      <c r="C20" s="20" t="s">
        <v>33</v>
      </c>
      <c r="D20" s="46">
        <v>90139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90139</v>
      </c>
      <c r="O20" s="47">
        <f t="shared" si="1"/>
        <v>4.043014128728414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225667</v>
      </c>
      <c r="E21" s="31">
        <f t="shared" si="5"/>
        <v>1193809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1419476</v>
      </c>
      <c r="O21" s="43">
        <f t="shared" si="1"/>
        <v>63.667907602601481</v>
      </c>
      <c r="P21" s="10"/>
    </row>
    <row r="22" spans="1:16">
      <c r="A22" s="12"/>
      <c r="B22" s="44">
        <v>534</v>
      </c>
      <c r="C22" s="20" t="s">
        <v>115</v>
      </c>
      <c r="D22" s="46">
        <v>179541</v>
      </c>
      <c r="E22" s="46">
        <v>1157054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1336595</v>
      </c>
      <c r="O22" s="47">
        <f t="shared" si="1"/>
        <v>59.950437317784257</v>
      </c>
      <c r="P22" s="9"/>
    </row>
    <row r="23" spans="1:16">
      <c r="A23" s="12"/>
      <c r="B23" s="44">
        <v>537</v>
      </c>
      <c r="C23" s="20" t="s">
        <v>116</v>
      </c>
      <c r="D23" s="46">
        <v>14710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14710</v>
      </c>
      <c r="O23" s="47">
        <f t="shared" si="1"/>
        <v>0.65978919040143535</v>
      </c>
      <c r="P23" s="9"/>
    </row>
    <row r="24" spans="1:16">
      <c r="A24" s="12"/>
      <c r="B24" s="44">
        <v>538</v>
      </c>
      <c r="C24" s="20" t="s">
        <v>117</v>
      </c>
      <c r="D24" s="46">
        <v>0</v>
      </c>
      <c r="E24" s="46">
        <v>36755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36755</v>
      </c>
      <c r="O24" s="47">
        <f t="shared" si="1"/>
        <v>1.6485759138820364</v>
      </c>
      <c r="P24" s="9"/>
    </row>
    <row r="25" spans="1:16">
      <c r="A25" s="12"/>
      <c r="B25" s="44">
        <v>539</v>
      </c>
      <c r="C25" s="20" t="s">
        <v>40</v>
      </c>
      <c r="D25" s="46">
        <v>31416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31416</v>
      </c>
      <c r="O25" s="47">
        <f t="shared" si="1"/>
        <v>1.409105180533752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SUM(D27:D29)</f>
        <v>30389</v>
      </c>
      <c r="E26" s="31">
        <f t="shared" si="6"/>
        <v>2401175</v>
      </c>
      <c r="F26" s="31">
        <f t="shared" si="6"/>
        <v>0</v>
      </c>
      <c r="G26" s="31">
        <f t="shared" si="6"/>
        <v>597685</v>
      </c>
      <c r="H26" s="31">
        <f t="shared" si="6"/>
        <v>0</v>
      </c>
      <c r="I26" s="31">
        <f t="shared" si="6"/>
        <v>168403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3197652</v>
      </c>
      <c r="O26" s="43">
        <f t="shared" si="1"/>
        <v>143.4246243552366</v>
      </c>
      <c r="P26" s="10"/>
    </row>
    <row r="27" spans="1:16">
      <c r="A27" s="12"/>
      <c r="B27" s="44">
        <v>541</v>
      </c>
      <c r="C27" s="20" t="s">
        <v>118</v>
      </c>
      <c r="D27" s="46">
        <v>0</v>
      </c>
      <c r="E27" s="46">
        <v>2045898</v>
      </c>
      <c r="F27" s="46">
        <v>0</v>
      </c>
      <c r="G27" s="46">
        <v>597685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2643583</v>
      </c>
      <c r="O27" s="47">
        <f t="shared" si="1"/>
        <v>118.57290872392913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355277</v>
      </c>
      <c r="F28" s="46">
        <v>0</v>
      </c>
      <c r="G28" s="46">
        <v>0</v>
      </c>
      <c r="H28" s="46">
        <v>0</v>
      </c>
      <c r="I28" s="46">
        <v>168403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523680</v>
      </c>
      <c r="O28" s="47">
        <f t="shared" si="1"/>
        <v>23.488674590715409</v>
      </c>
      <c r="P28" s="9"/>
    </row>
    <row r="29" spans="1:16">
      <c r="A29" s="12"/>
      <c r="B29" s="44">
        <v>549</v>
      </c>
      <c r="C29" s="20" t="s">
        <v>119</v>
      </c>
      <c r="D29" s="46">
        <v>30389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30389</v>
      </c>
      <c r="O29" s="47">
        <f t="shared" si="1"/>
        <v>1.363041040592061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660994</v>
      </c>
      <c r="E30" s="31">
        <f t="shared" si="8"/>
        <v>463814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1124808</v>
      </c>
      <c r="O30" s="43">
        <f t="shared" si="1"/>
        <v>50.451132540928462</v>
      </c>
      <c r="P30" s="10"/>
    </row>
    <row r="31" spans="1:16">
      <c r="A31" s="13"/>
      <c r="B31" s="45">
        <v>552</v>
      </c>
      <c r="C31" s="21" t="s">
        <v>46</v>
      </c>
      <c r="D31" s="46">
        <v>142500</v>
      </c>
      <c r="E31" s="46">
        <v>188287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330787</v>
      </c>
      <c r="O31" s="47">
        <f t="shared" si="1"/>
        <v>14.836824400089705</v>
      </c>
      <c r="P31" s="9"/>
    </row>
    <row r="32" spans="1:16">
      <c r="A32" s="13"/>
      <c r="B32" s="45">
        <v>553</v>
      </c>
      <c r="C32" s="21" t="s">
        <v>120</v>
      </c>
      <c r="D32" s="46">
        <v>25112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25112</v>
      </c>
      <c r="O32" s="47">
        <f t="shared" si="1"/>
        <v>1.1263511998205875</v>
      </c>
      <c r="P32" s="9"/>
    </row>
    <row r="33" spans="1:16">
      <c r="A33" s="13"/>
      <c r="B33" s="45">
        <v>554</v>
      </c>
      <c r="C33" s="21" t="s">
        <v>48</v>
      </c>
      <c r="D33" s="46">
        <v>176554</v>
      </c>
      <c r="E33" s="46">
        <v>275527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452081</v>
      </c>
      <c r="O33" s="47">
        <f t="shared" si="1"/>
        <v>20.277237048665619</v>
      </c>
      <c r="P33" s="9"/>
    </row>
    <row r="34" spans="1:16">
      <c r="A34" s="13"/>
      <c r="B34" s="45">
        <v>559</v>
      </c>
      <c r="C34" s="21" t="s">
        <v>49</v>
      </c>
      <c r="D34" s="46">
        <v>316828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316828</v>
      </c>
      <c r="O34" s="47">
        <f t="shared" si="1"/>
        <v>14.210719892352545</v>
      </c>
      <c r="P34" s="9"/>
    </row>
    <row r="35" spans="1:16" ht="15.75">
      <c r="A35" s="28" t="s">
        <v>50</v>
      </c>
      <c r="B35" s="29"/>
      <c r="C35" s="30"/>
      <c r="D35" s="31">
        <f t="shared" ref="D35:M35" si="9">SUM(D36:D40)</f>
        <v>569704</v>
      </c>
      <c r="E35" s="31">
        <f t="shared" si="9"/>
        <v>532715</v>
      </c>
      <c r="F35" s="31">
        <f t="shared" si="9"/>
        <v>3054321</v>
      </c>
      <c r="G35" s="31">
        <f t="shared" si="9"/>
        <v>5738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4162478</v>
      </c>
      <c r="O35" s="43">
        <f t="shared" si="1"/>
        <v>186.70006727965912</v>
      </c>
      <c r="P35" s="10"/>
    </row>
    <row r="36" spans="1:16">
      <c r="A36" s="12"/>
      <c r="B36" s="44">
        <v>561</v>
      </c>
      <c r="C36" s="20" t="s">
        <v>121</v>
      </c>
      <c r="D36" s="46">
        <v>0</v>
      </c>
      <c r="E36" s="46">
        <v>360444</v>
      </c>
      <c r="F36" s="46">
        <v>3054321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3414765</v>
      </c>
      <c r="O36" s="47">
        <f t="shared" si="1"/>
        <v>153.16281677506169</v>
      </c>
      <c r="P36" s="9"/>
    </row>
    <row r="37" spans="1:16">
      <c r="A37" s="12"/>
      <c r="B37" s="44">
        <v>562</v>
      </c>
      <c r="C37" s="20" t="s">
        <v>122</v>
      </c>
      <c r="D37" s="46">
        <v>61743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61743</v>
      </c>
      <c r="O37" s="47">
        <f t="shared" ref="O37:O64" si="11">(N37/O$66)</f>
        <v>2.7693653285490019</v>
      </c>
      <c r="P37" s="9"/>
    </row>
    <row r="38" spans="1:16">
      <c r="A38" s="12"/>
      <c r="B38" s="44">
        <v>563</v>
      </c>
      <c r="C38" s="20" t="s">
        <v>123</v>
      </c>
      <c r="D38" s="46">
        <v>52900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52900</v>
      </c>
      <c r="O38" s="47">
        <f t="shared" si="11"/>
        <v>2.3727293115048216</v>
      </c>
      <c r="P38" s="9"/>
    </row>
    <row r="39" spans="1:16">
      <c r="A39" s="12"/>
      <c r="B39" s="44">
        <v>564</v>
      </c>
      <c r="C39" s="20" t="s">
        <v>124</v>
      </c>
      <c r="D39" s="46">
        <v>341022</v>
      </c>
      <c r="E39" s="46">
        <v>0</v>
      </c>
      <c r="F39" s="46">
        <v>0</v>
      </c>
      <c r="G39" s="46">
        <v>5738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346760</v>
      </c>
      <c r="O39" s="47">
        <f t="shared" si="11"/>
        <v>15.553263063467146</v>
      </c>
      <c r="P39" s="9"/>
    </row>
    <row r="40" spans="1:16">
      <c r="A40" s="12"/>
      <c r="B40" s="44">
        <v>569</v>
      </c>
      <c r="C40" s="20" t="s">
        <v>55</v>
      </c>
      <c r="D40" s="46">
        <v>114039</v>
      </c>
      <c r="E40" s="46">
        <v>172271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286310</v>
      </c>
      <c r="O40" s="47">
        <f t="shared" si="11"/>
        <v>12.841892801076474</v>
      </c>
      <c r="P40" s="9"/>
    </row>
    <row r="41" spans="1:16" ht="15.75">
      <c r="A41" s="28" t="s">
        <v>56</v>
      </c>
      <c r="B41" s="29"/>
      <c r="C41" s="30"/>
      <c r="D41" s="31">
        <f t="shared" ref="D41:M41" si="12">SUM(D42:D46)</f>
        <v>1835178</v>
      </c>
      <c r="E41" s="31">
        <f t="shared" si="12"/>
        <v>5615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1840793</v>
      </c>
      <c r="O41" s="43">
        <f t="shared" si="11"/>
        <v>82.565283695895943</v>
      </c>
      <c r="P41" s="9"/>
    </row>
    <row r="42" spans="1:16">
      <c r="A42" s="12"/>
      <c r="B42" s="44">
        <v>571</v>
      </c>
      <c r="C42" s="20" t="s">
        <v>57</v>
      </c>
      <c r="D42" s="46">
        <v>290733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290733</v>
      </c>
      <c r="O42" s="47">
        <f t="shared" si="11"/>
        <v>13.040278089257681</v>
      </c>
      <c r="P42" s="9"/>
    </row>
    <row r="43" spans="1:16">
      <c r="A43" s="12"/>
      <c r="B43" s="44">
        <v>572</v>
      </c>
      <c r="C43" s="20" t="s">
        <v>125</v>
      </c>
      <c r="D43" s="46">
        <v>1225601</v>
      </c>
      <c r="E43" s="46">
        <v>5615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1231216</v>
      </c>
      <c r="O43" s="47">
        <f t="shared" si="11"/>
        <v>55.223861852433281</v>
      </c>
      <c r="P43" s="9"/>
    </row>
    <row r="44" spans="1:16">
      <c r="A44" s="12"/>
      <c r="B44" s="44">
        <v>573</v>
      </c>
      <c r="C44" s="20" t="s">
        <v>88</v>
      </c>
      <c r="D44" s="46">
        <v>5329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5329</v>
      </c>
      <c r="O44" s="47">
        <f t="shared" si="11"/>
        <v>0.23902220228750842</v>
      </c>
      <c r="P44" s="9"/>
    </row>
    <row r="45" spans="1:16">
      <c r="A45" s="12"/>
      <c r="B45" s="44">
        <v>574</v>
      </c>
      <c r="C45" s="20" t="s">
        <v>158</v>
      </c>
      <c r="D45" s="46">
        <v>290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290</v>
      </c>
      <c r="O45" s="47">
        <f t="shared" si="11"/>
        <v>1.3007400762502803E-2</v>
      </c>
      <c r="P45" s="9"/>
    </row>
    <row r="46" spans="1:16">
      <c r="A46" s="12"/>
      <c r="B46" s="44">
        <v>575</v>
      </c>
      <c r="C46" s="20" t="s">
        <v>126</v>
      </c>
      <c r="D46" s="46">
        <v>313225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313225</v>
      </c>
      <c r="O46" s="47">
        <f t="shared" si="11"/>
        <v>14.049114151154967</v>
      </c>
      <c r="P46" s="9"/>
    </row>
    <row r="47" spans="1:16" ht="15.75">
      <c r="A47" s="28" t="s">
        <v>127</v>
      </c>
      <c r="B47" s="29"/>
      <c r="C47" s="30"/>
      <c r="D47" s="31">
        <f t="shared" ref="D47:M47" si="13">SUM(D48:D48)</f>
        <v>8547699</v>
      </c>
      <c r="E47" s="31">
        <f t="shared" si="13"/>
        <v>3316311</v>
      </c>
      <c r="F47" s="31">
        <f t="shared" si="13"/>
        <v>0</v>
      </c>
      <c r="G47" s="31">
        <f t="shared" si="13"/>
        <v>645692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ref="N47:N64" si="14">SUM(D47:M47)</f>
        <v>12509702</v>
      </c>
      <c r="O47" s="43">
        <f t="shared" si="11"/>
        <v>561.0989908051132</v>
      </c>
      <c r="P47" s="9"/>
    </row>
    <row r="48" spans="1:16">
      <c r="A48" s="12"/>
      <c r="B48" s="44">
        <v>581</v>
      </c>
      <c r="C48" s="20" t="s">
        <v>128</v>
      </c>
      <c r="D48" s="46">
        <v>8547699</v>
      </c>
      <c r="E48" s="46">
        <v>3316311</v>
      </c>
      <c r="F48" s="46">
        <v>0</v>
      </c>
      <c r="G48" s="46">
        <v>645692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12509702</v>
      </c>
      <c r="O48" s="47">
        <f t="shared" si="11"/>
        <v>561.0989908051132</v>
      </c>
      <c r="P48" s="9"/>
    </row>
    <row r="49" spans="1:119" ht="15.75">
      <c r="A49" s="28" t="s">
        <v>61</v>
      </c>
      <c r="B49" s="29"/>
      <c r="C49" s="30"/>
      <c r="D49" s="31">
        <f t="shared" ref="D49:M49" si="15">SUM(D50:D63)</f>
        <v>153305</v>
      </c>
      <c r="E49" s="31">
        <f t="shared" si="15"/>
        <v>621668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774973</v>
      </c>
      <c r="O49" s="43">
        <f t="shared" si="11"/>
        <v>34.759946176272706</v>
      </c>
      <c r="P49" s="9"/>
    </row>
    <row r="50" spans="1:119">
      <c r="A50" s="12"/>
      <c r="B50" s="44">
        <v>601</v>
      </c>
      <c r="C50" s="20" t="s">
        <v>129</v>
      </c>
      <c r="D50" s="46">
        <v>55692</v>
      </c>
      <c r="E50" s="46">
        <v>98487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154179</v>
      </c>
      <c r="O50" s="47">
        <f t="shared" si="11"/>
        <v>6.9154070419376543</v>
      </c>
      <c r="P50" s="9"/>
    </row>
    <row r="51" spans="1:119">
      <c r="A51" s="12"/>
      <c r="B51" s="44">
        <v>602</v>
      </c>
      <c r="C51" s="20" t="s">
        <v>130</v>
      </c>
      <c r="D51" s="46">
        <v>65206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65206</v>
      </c>
      <c r="O51" s="47">
        <f t="shared" si="11"/>
        <v>2.9246916348957166</v>
      </c>
      <c r="P51" s="9"/>
    </row>
    <row r="52" spans="1:119">
      <c r="A52" s="12"/>
      <c r="B52" s="44">
        <v>603</v>
      </c>
      <c r="C52" s="20" t="s">
        <v>131</v>
      </c>
      <c r="D52" s="46">
        <v>15384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15384</v>
      </c>
      <c r="O52" s="47">
        <f t="shared" si="11"/>
        <v>0.6900201838977349</v>
      </c>
      <c r="P52" s="9"/>
    </row>
    <row r="53" spans="1:119">
      <c r="A53" s="12"/>
      <c r="B53" s="44">
        <v>604</v>
      </c>
      <c r="C53" s="20" t="s">
        <v>132</v>
      </c>
      <c r="D53" s="46">
        <v>0</v>
      </c>
      <c r="E53" s="46">
        <v>153197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153197</v>
      </c>
      <c r="O53" s="47">
        <f t="shared" si="11"/>
        <v>6.8713612917694551</v>
      </c>
      <c r="P53" s="9"/>
    </row>
    <row r="54" spans="1:119">
      <c r="A54" s="12"/>
      <c r="B54" s="44">
        <v>608</v>
      </c>
      <c r="C54" s="20" t="s">
        <v>134</v>
      </c>
      <c r="D54" s="46">
        <v>0</v>
      </c>
      <c r="E54" s="46">
        <v>9538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9538</v>
      </c>
      <c r="O54" s="47">
        <f t="shared" si="11"/>
        <v>0.42780892576810942</v>
      </c>
      <c r="P54" s="9"/>
    </row>
    <row r="55" spans="1:119">
      <c r="A55" s="12"/>
      <c r="B55" s="44">
        <v>614</v>
      </c>
      <c r="C55" s="20" t="s">
        <v>135</v>
      </c>
      <c r="D55" s="46">
        <v>0</v>
      </c>
      <c r="E55" s="46">
        <v>162756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162756</v>
      </c>
      <c r="O55" s="47">
        <f t="shared" si="11"/>
        <v>7.3001121327651939</v>
      </c>
      <c r="P55" s="9"/>
    </row>
    <row r="56" spans="1:119">
      <c r="A56" s="12"/>
      <c r="B56" s="44">
        <v>634</v>
      </c>
      <c r="C56" s="20" t="s">
        <v>136</v>
      </c>
      <c r="D56" s="46">
        <v>0</v>
      </c>
      <c r="E56" s="46">
        <v>64192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64192</v>
      </c>
      <c r="O56" s="47">
        <f t="shared" si="11"/>
        <v>2.8792105853330345</v>
      </c>
      <c r="P56" s="9"/>
    </row>
    <row r="57" spans="1:119">
      <c r="A57" s="12"/>
      <c r="B57" s="44">
        <v>654</v>
      </c>
      <c r="C57" s="20" t="s">
        <v>137</v>
      </c>
      <c r="D57" s="46">
        <v>0</v>
      </c>
      <c r="E57" s="46">
        <v>22067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22067</v>
      </c>
      <c r="O57" s="47">
        <f t="shared" si="11"/>
        <v>0.98977349181430818</v>
      </c>
      <c r="P57" s="9"/>
    </row>
    <row r="58" spans="1:119">
      <c r="A58" s="12"/>
      <c r="B58" s="44">
        <v>674</v>
      </c>
      <c r="C58" s="20" t="s">
        <v>138</v>
      </c>
      <c r="D58" s="46">
        <v>0</v>
      </c>
      <c r="E58" s="46">
        <v>7370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7370</v>
      </c>
      <c r="O58" s="47">
        <f t="shared" si="11"/>
        <v>0.3305673917918816</v>
      </c>
      <c r="P58" s="9"/>
    </row>
    <row r="59" spans="1:119">
      <c r="A59" s="12"/>
      <c r="B59" s="44">
        <v>685</v>
      </c>
      <c r="C59" s="20" t="s">
        <v>72</v>
      </c>
      <c r="D59" s="46">
        <v>15991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15991</v>
      </c>
      <c r="O59" s="47">
        <f t="shared" si="11"/>
        <v>0.71724601928683562</v>
      </c>
      <c r="P59" s="9"/>
    </row>
    <row r="60" spans="1:119">
      <c r="A60" s="12"/>
      <c r="B60" s="44">
        <v>713</v>
      </c>
      <c r="C60" s="20" t="s">
        <v>140</v>
      </c>
      <c r="D60" s="46">
        <v>0</v>
      </c>
      <c r="E60" s="46">
        <v>7721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7721</v>
      </c>
      <c r="O60" s="47">
        <f t="shared" si="11"/>
        <v>0.34631083202511775</v>
      </c>
      <c r="P60" s="9"/>
    </row>
    <row r="61" spans="1:119">
      <c r="A61" s="12"/>
      <c r="B61" s="44">
        <v>714</v>
      </c>
      <c r="C61" s="20" t="s">
        <v>151</v>
      </c>
      <c r="D61" s="46">
        <v>1032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1032</v>
      </c>
      <c r="O61" s="47">
        <f t="shared" si="11"/>
        <v>4.6288405472078943E-2</v>
      </c>
      <c r="P61" s="9"/>
    </row>
    <row r="62" spans="1:119">
      <c r="A62" s="12"/>
      <c r="B62" s="44">
        <v>744</v>
      </c>
      <c r="C62" s="20" t="s">
        <v>142</v>
      </c>
      <c r="D62" s="46">
        <v>0</v>
      </c>
      <c r="E62" s="46">
        <v>38393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38393</v>
      </c>
      <c r="O62" s="47">
        <f t="shared" si="11"/>
        <v>1.7220453016371384</v>
      </c>
      <c r="P62" s="9"/>
    </row>
    <row r="63" spans="1:119" ht="15.75" thickBot="1">
      <c r="A63" s="12"/>
      <c r="B63" s="44">
        <v>764</v>
      </c>
      <c r="C63" s="20" t="s">
        <v>143</v>
      </c>
      <c r="D63" s="46">
        <v>0</v>
      </c>
      <c r="E63" s="46">
        <v>57947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57947</v>
      </c>
      <c r="O63" s="47">
        <f t="shared" si="11"/>
        <v>2.599102937878448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6">SUM(D5,D13,D21,D26,D30,D35,D41,D47,D49)</f>
        <v>15807756</v>
      </c>
      <c r="E64" s="15">
        <f t="shared" si="16"/>
        <v>19601580</v>
      </c>
      <c r="F64" s="15">
        <f t="shared" si="16"/>
        <v>3054321</v>
      </c>
      <c r="G64" s="15">
        <f t="shared" si="16"/>
        <v>1249115</v>
      </c>
      <c r="H64" s="15">
        <f t="shared" si="16"/>
        <v>0</v>
      </c>
      <c r="I64" s="15">
        <f t="shared" si="16"/>
        <v>168403</v>
      </c>
      <c r="J64" s="15">
        <f t="shared" si="16"/>
        <v>0</v>
      </c>
      <c r="K64" s="15">
        <f t="shared" si="16"/>
        <v>0</v>
      </c>
      <c r="L64" s="15">
        <f t="shared" si="16"/>
        <v>0</v>
      </c>
      <c r="M64" s="15">
        <f t="shared" si="16"/>
        <v>0</v>
      </c>
      <c r="N64" s="15">
        <f t="shared" si="14"/>
        <v>39881175</v>
      </c>
      <c r="O64" s="37">
        <f t="shared" si="11"/>
        <v>1788.7945727741646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159</v>
      </c>
      <c r="M66" s="48"/>
      <c r="N66" s="48"/>
      <c r="O66" s="41">
        <v>22295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1753168</v>
      </c>
      <c r="E5" s="26">
        <f t="shared" si="0"/>
        <v>3176809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4929977</v>
      </c>
      <c r="O5" s="32">
        <f t="shared" ref="O5:O36" si="1">(N5/O$66)</f>
        <v>219.324539549782</v>
      </c>
      <c r="P5" s="6"/>
    </row>
    <row r="6" spans="1:133">
      <c r="A6" s="12"/>
      <c r="B6" s="44">
        <v>511</v>
      </c>
      <c r="C6" s="20" t="s">
        <v>20</v>
      </c>
      <c r="D6" s="46">
        <v>284186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284186</v>
      </c>
      <c r="O6" s="47">
        <f t="shared" si="1"/>
        <v>12.642850787436604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396765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396765</v>
      </c>
      <c r="O7" s="47">
        <f t="shared" si="1"/>
        <v>17.651259008808612</v>
      </c>
      <c r="P7" s="9"/>
    </row>
    <row r="8" spans="1:133">
      <c r="A8" s="12"/>
      <c r="B8" s="44">
        <v>513</v>
      </c>
      <c r="C8" s="20" t="s">
        <v>22</v>
      </c>
      <c r="D8" s="46">
        <v>912790</v>
      </c>
      <c r="E8" s="46">
        <v>2255257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3168047</v>
      </c>
      <c r="O8" s="47">
        <f t="shared" si="1"/>
        <v>140.93989678797047</v>
      </c>
      <c r="P8" s="9"/>
    </row>
    <row r="9" spans="1:133">
      <c r="A9" s="12"/>
      <c r="B9" s="44">
        <v>514</v>
      </c>
      <c r="C9" s="20" t="s">
        <v>23</v>
      </c>
      <c r="D9" s="46">
        <v>26695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26695</v>
      </c>
      <c r="O9" s="47">
        <f t="shared" si="1"/>
        <v>1.1876056588664472</v>
      </c>
      <c r="P9" s="9"/>
    </row>
    <row r="10" spans="1:133">
      <c r="A10" s="12"/>
      <c r="B10" s="44">
        <v>515</v>
      </c>
      <c r="C10" s="20" t="s">
        <v>24</v>
      </c>
      <c r="D10" s="46">
        <v>3807</v>
      </c>
      <c r="E10" s="46">
        <v>52904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56711</v>
      </c>
      <c r="O10" s="47">
        <f t="shared" si="1"/>
        <v>2.5229557789838952</v>
      </c>
      <c r="P10" s="9"/>
    </row>
    <row r="11" spans="1:133">
      <c r="A11" s="12"/>
      <c r="B11" s="44">
        <v>516</v>
      </c>
      <c r="C11" s="20" t="s">
        <v>154</v>
      </c>
      <c r="D11" s="46">
        <v>134932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134932</v>
      </c>
      <c r="O11" s="47">
        <f t="shared" si="1"/>
        <v>6.0028472284011034</v>
      </c>
      <c r="P11" s="9"/>
    </row>
    <row r="12" spans="1:133">
      <c r="A12" s="12"/>
      <c r="B12" s="44">
        <v>519</v>
      </c>
      <c r="C12" s="20" t="s">
        <v>113</v>
      </c>
      <c r="D12" s="46">
        <v>390758</v>
      </c>
      <c r="E12" s="46">
        <v>471883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862641</v>
      </c>
      <c r="O12" s="47">
        <f t="shared" si="1"/>
        <v>38.377124299314886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1128310</v>
      </c>
      <c r="E13" s="31">
        <f t="shared" si="3"/>
        <v>7532471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8660781</v>
      </c>
      <c r="O13" s="43">
        <f t="shared" si="1"/>
        <v>385.30033810837261</v>
      </c>
      <c r="P13" s="10"/>
    </row>
    <row r="14" spans="1:133">
      <c r="A14" s="12"/>
      <c r="B14" s="44">
        <v>521</v>
      </c>
      <c r="C14" s="20" t="s">
        <v>27</v>
      </c>
      <c r="D14" s="46">
        <v>35248</v>
      </c>
      <c r="E14" s="46">
        <v>3921787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3957035</v>
      </c>
      <c r="O14" s="47">
        <f t="shared" si="1"/>
        <v>176.04035056499688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1060270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1060270</v>
      </c>
      <c r="O15" s="47">
        <f t="shared" si="1"/>
        <v>47.169232138090578</v>
      </c>
      <c r="P15" s="9"/>
    </row>
    <row r="16" spans="1:133">
      <c r="A16" s="12"/>
      <c r="B16" s="44">
        <v>523</v>
      </c>
      <c r="C16" s="20" t="s">
        <v>114</v>
      </c>
      <c r="D16" s="46">
        <v>238152</v>
      </c>
      <c r="E16" s="46">
        <v>2390964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2629116</v>
      </c>
      <c r="O16" s="47">
        <f t="shared" si="1"/>
        <v>116.96396476554854</v>
      </c>
      <c r="P16" s="9"/>
    </row>
    <row r="17" spans="1:16">
      <c r="A17" s="12"/>
      <c r="B17" s="44">
        <v>524</v>
      </c>
      <c r="C17" s="20" t="s">
        <v>30</v>
      </c>
      <c r="D17" s="46">
        <v>1127</v>
      </c>
      <c r="E17" s="46">
        <v>159450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160577</v>
      </c>
      <c r="O17" s="47">
        <f t="shared" si="1"/>
        <v>7.1437405463119497</v>
      </c>
      <c r="P17" s="9"/>
    </row>
    <row r="18" spans="1:16">
      <c r="A18" s="12"/>
      <c r="B18" s="44">
        <v>525</v>
      </c>
      <c r="C18" s="20" t="s">
        <v>31</v>
      </c>
      <c r="D18" s="46">
        <v>728241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728241</v>
      </c>
      <c r="O18" s="47">
        <f t="shared" si="1"/>
        <v>32.39794465699795</v>
      </c>
      <c r="P18" s="9"/>
    </row>
    <row r="19" spans="1:16">
      <c r="A19" s="12"/>
      <c r="B19" s="44">
        <v>526</v>
      </c>
      <c r="C19" s="20" t="s">
        <v>32</v>
      </c>
      <c r="D19" s="46">
        <v>54186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54186</v>
      </c>
      <c r="O19" s="47">
        <f t="shared" si="1"/>
        <v>2.4106237209716168</v>
      </c>
      <c r="P19" s="9"/>
    </row>
    <row r="20" spans="1:16">
      <c r="A20" s="12"/>
      <c r="B20" s="44">
        <v>527</v>
      </c>
      <c r="C20" s="20" t="s">
        <v>33</v>
      </c>
      <c r="D20" s="46">
        <v>71356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71356</v>
      </c>
      <c r="O20" s="47">
        <f t="shared" si="1"/>
        <v>3.1744817154551117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232254</v>
      </c>
      <c r="E21" s="31">
        <f t="shared" si="5"/>
        <v>1279030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1511284</v>
      </c>
      <c r="O21" s="43">
        <f t="shared" si="1"/>
        <v>67.233917608328142</v>
      </c>
      <c r="P21" s="10"/>
    </row>
    <row r="22" spans="1:16">
      <c r="A22" s="12"/>
      <c r="B22" s="44">
        <v>534</v>
      </c>
      <c r="C22" s="20" t="s">
        <v>115</v>
      </c>
      <c r="D22" s="46">
        <v>189495</v>
      </c>
      <c r="E22" s="46">
        <v>1235407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1424902</v>
      </c>
      <c r="O22" s="47">
        <f t="shared" si="1"/>
        <v>63.390960049826496</v>
      </c>
      <c r="P22" s="9"/>
    </row>
    <row r="23" spans="1:16">
      <c r="A23" s="12"/>
      <c r="B23" s="44">
        <v>537</v>
      </c>
      <c r="C23" s="20" t="s">
        <v>116</v>
      </c>
      <c r="D23" s="46">
        <v>396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396</v>
      </c>
      <c r="O23" s="47">
        <f t="shared" si="1"/>
        <v>1.7617225731826676E-2</v>
      </c>
      <c r="P23" s="9"/>
    </row>
    <row r="24" spans="1:16">
      <c r="A24" s="12"/>
      <c r="B24" s="44">
        <v>538</v>
      </c>
      <c r="C24" s="20" t="s">
        <v>117</v>
      </c>
      <c r="D24" s="46">
        <v>0</v>
      </c>
      <c r="E24" s="46">
        <v>43623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43623</v>
      </c>
      <c r="O24" s="47">
        <f t="shared" si="1"/>
        <v>1.9406975709582703</v>
      </c>
      <c r="P24" s="9"/>
    </row>
    <row r="25" spans="1:16">
      <c r="A25" s="12"/>
      <c r="B25" s="44">
        <v>539</v>
      </c>
      <c r="C25" s="20" t="s">
        <v>40</v>
      </c>
      <c r="D25" s="46">
        <v>42363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42363</v>
      </c>
      <c r="O25" s="47">
        <f t="shared" si="1"/>
        <v>1.8846427618115491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64060</v>
      </c>
      <c r="E26" s="31">
        <f t="shared" si="6"/>
        <v>3644767</v>
      </c>
      <c r="F26" s="31">
        <f t="shared" si="6"/>
        <v>0</v>
      </c>
      <c r="G26" s="31">
        <f t="shared" si="6"/>
        <v>1777710</v>
      </c>
      <c r="H26" s="31">
        <f t="shared" si="6"/>
        <v>0</v>
      </c>
      <c r="I26" s="31">
        <f t="shared" si="6"/>
        <v>166099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5652636</v>
      </c>
      <c r="O26" s="43">
        <f t="shared" si="1"/>
        <v>251.47415250467122</v>
      </c>
      <c r="P26" s="10"/>
    </row>
    <row r="27" spans="1:16">
      <c r="A27" s="12"/>
      <c r="B27" s="44">
        <v>541</v>
      </c>
      <c r="C27" s="20" t="s">
        <v>118</v>
      </c>
      <c r="D27" s="46">
        <v>64060</v>
      </c>
      <c r="E27" s="46">
        <v>2347637</v>
      </c>
      <c r="F27" s="46">
        <v>0</v>
      </c>
      <c r="G27" s="46">
        <v>1777710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4189407</v>
      </c>
      <c r="O27" s="47">
        <f t="shared" si="1"/>
        <v>186.37810303407775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1297130</v>
      </c>
      <c r="F28" s="46">
        <v>0</v>
      </c>
      <c r="G28" s="46">
        <v>0</v>
      </c>
      <c r="H28" s="46">
        <v>0</v>
      </c>
      <c r="I28" s="46">
        <v>166099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1463229</v>
      </c>
      <c r="O28" s="47">
        <f t="shared" si="1"/>
        <v>65.096049470593471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SUM(D30:D33)</f>
        <v>541966</v>
      </c>
      <c r="E29" s="31">
        <f t="shared" si="8"/>
        <v>1141165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1683131</v>
      </c>
      <c r="O29" s="43">
        <f t="shared" si="1"/>
        <v>74.879037280896881</v>
      </c>
      <c r="P29" s="10"/>
    </row>
    <row r="30" spans="1:16">
      <c r="A30" s="13"/>
      <c r="B30" s="45">
        <v>552</v>
      </c>
      <c r="C30" s="21" t="s">
        <v>46</v>
      </c>
      <c r="D30" s="46">
        <v>150000</v>
      </c>
      <c r="E30" s="46">
        <v>195144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345144</v>
      </c>
      <c r="O30" s="47">
        <f t="shared" si="1"/>
        <v>15.354746863599964</v>
      </c>
      <c r="P30" s="9"/>
    </row>
    <row r="31" spans="1:16">
      <c r="A31" s="13"/>
      <c r="B31" s="45">
        <v>553</v>
      </c>
      <c r="C31" s="21" t="s">
        <v>120</v>
      </c>
      <c r="D31" s="46">
        <v>25350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25350</v>
      </c>
      <c r="O31" s="47">
        <f t="shared" si="1"/>
        <v>1.1277693744995105</v>
      </c>
      <c r="P31" s="9"/>
    </row>
    <row r="32" spans="1:16">
      <c r="A32" s="13"/>
      <c r="B32" s="45">
        <v>554</v>
      </c>
      <c r="C32" s="21" t="s">
        <v>48</v>
      </c>
      <c r="D32" s="46">
        <v>60487</v>
      </c>
      <c r="E32" s="46">
        <v>946021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1006508</v>
      </c>
      <c r="O32" s="47">
        <f t="shared" si="1"/>
        <v>44.777471305276272</v>
      </c>
      <c r="P32" s="9"/>
    </row>
    <row r="33" spans="1:16">
      <c r="A33" s="13"/>
      <c r="B33" s="45">
        <v>559</v>
      </c>
      <c r="C33" s="21" t="s">
        <v>49</v>
      </c>
      <c r="D33" s="46">
        <v>306129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306129</v>
      </c>
      <c r="O33" s="47">
        <f t="shared" si="1"/>
        <v>13.619049737521133</v>
      </c>
      <c r="P33" s="9"/>
    </row>
    <row r="34" spans="1:16" ht="15.75">
      <c r="A34" s="28" t="s">
        <v>50</v>
      </c>
      <c r="B34" s="29"/>
      <c r="C34" s="30"/>
      <c r="D34" s="31">
        <f t="shared" ref="D34:M34" si="9">SUM(D35:D39)</f>
        <v>570275</v>
      </c>
      <c r="E34" s="31">
        <f t="shared" si="9"/>
        <v>1273464</v>
      </c>
      <c r="F34" s="31">
        <f t="shared" si="9"/>
        <v>44911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1888650</v>
      </c>
      <c r="O34" s="43">
        <f t="shared" si="1"/>
        <v>84.02215499599609</v>
      </c>
      <c r="P34" s="10"/>
    </row>
    <row r="35" spans="1:16">
      <c r="A35" s="12"/>
      <c r="B35" s="44">
        <v>561</v>
      </c>
      <c r="C35" s="20" t="s">
        <v>121</v>
      </c>
      <c r="D35" s="46">
        <v>0</v>
      </c>
      <c r="E35" s="46">
        <v>1002997</v>
      </c>
      <c r="F35" s="46">
        <v>44911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1047908</v>
      </c>
      <c r="O35" s="47">
        <f t="shared" si="1"/>
        <v>46.619272177239971</v>
      </c>
      <c r="P35" s="9"/>
    </row>
    <row r="36" spans="1:16">
      <c r="A36" s="12"/>
      <c r="B36" s="44">
        <v>562</v>
      </c>
      <c r="C36" s="20" t="s">
        <v>122</v>
      </c>
      <c r="D36" s="46">
        <v>65671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65671</v>
      </c>
      <c r="O36" s="47">
        <f t="shared" si="1"/>
        <v>2.9215677551383576</v>
      </c>
      <c r="P36" s="9"/>
    </row>
    <row r="37" spans="1:16">
      <c r="A37" s="12"/>
      <c r="B37" s="44">
        <v>563</v>
      </c>
      <c r="C37" s="20" t="s">
        <v>123</v>
      </c>
      <c r="D37" s="46">
        <v>52900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52900</v>
      </c>
      <c r="O37" s="47">
        <f t="shared" ref="O37:O64" si="11">(N37/O$66)</f>
        <v>2.3534122252869474</v>
      </c>
      <c r="P37" s="9"/>
    </row>
    <row r="38" spans="1:16">
      <c r="A38" s="12"/>
      <c r="B38" s="44">
        <v>564</v>
      </c>
      <c r="C38" s="20" t="s">
        <v>124</v>
      </c>
      <c r="D38" s="46">
        <v>341173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341173</v>
      </c>
      <c r="O38" s="47">
        <f t="shared" si="11"/>
        <v>15.178085238900257</v>
      </c>
      <c r="P38" s="9"/>
    </row>
    <row r="39" spans="1:16">
      <c r="A39" s="12"/>
      <c r="B39" s="44">
        <v>569</v>
      </c>
      <c r="C39" s="20" t="s">
        <v>55</v>
      </c>
      <c r="D39" s="46">
        <v>110531</v>
      </c>
      <c r="E39" s="46">
        <v>270467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380998</v>
      </c>
      <c r="O39" s="47">
        <f t="shared" si="11"/>
        <v>16.949817599430553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SUM(D41:D44)</f>
        <v>1780975</v>
      </c>
      <c r="E40" s="31">
        <f t="shared" si="12"/>
        <v>7482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1788457</v>
      </c>
      <c r="O40" s="43">
        <f t="shared" si="11"/>
        <v>79.564774446125099</v>
      </c>
      <c r="P40" s="9"/>
    </row>
    <row r="41" spans="1:16">
      <c r="A41" s="12"/>
      <c r="B41" s="44">
        <v>571</v>
      </c>
      <c r="C41" s="20" t="s">
        <v>57</v>
      </c>
      <c r="D41" s="46">
        <v>312906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312906</v>
      </c>
      <c r="O41" s="47">
        <f t="shared" si="11"/>
        <v>13.920544532431711</v>
      </c>
      <c r="P41" s="9"/>
    </row>
    <row r="42" spans="1:16">
      <c r="A42" s="12"/>
      <c r="B42" s="44">
        <v>572</v>
      </c>
      <c r="C42" s="20" t="s">
        <v>125</v>
      </c>
      <c r="D42" s="46">
        <v>1021392</v>
      </c>
      <c r="E42" s="46">
        <v>7482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1028874</v>
      </c>
      <c r="O42" s="47">
        <f t="shared" si="11"/>
        <v>45.772488655574342</v>
      </c>
      <c r="P42" s="9"/>
    </row>
    <row r="43" spans="1:16">
      <c r="A43" s="12"/>
      <c r="B43" s="44">
        <v>573</v>
      </c>
      <c r="C43" s="20" t="s">
        <v>88</v>
      </c>
      <c r="D43" s="46">
        <v>24054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24054</v>
      </c>
      <c r="O43" s="47">
        <f t="shared" si="11"/>
        <v>1.0701129993771687</v>
      </c>
      <c r="P43" s="9"/>
    </row>
    <row r="44" spans="1:16">
      <c r="A44" s="12"/>
      <c r="B44" s="44">
        <v>575</v>
      </c>
      <c r="C44" s="20" t="s">
        <v>126</v>
      </c>
      <c r="D44" s="46">
        <v>422623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422623</v>
      </c>
      <c r="O44" s="47">
        <f t="shared" si="11"/>
        <v>18.801628258741882</v>
      </c>
      <c r="P44" s="9"/>
    </row>
    <row r="45" spans="1:16" ht="15.75">
      <c r="A45" s="28" t="s">
        <v>127</v>
      </c>
      <c r="B45" s="29"/>
      <c r="C45" s="30"/>
      <c r="D45" s="31">
        <f t="shared" ref="D45:M45" si="13">SUM(D46:D46)</f>
        <v>8355503</v>
      </c>
      <c r="E45" s="31">
        <f t="shared" si="13"/>
        <v>1351339</v>
      </c>
      <c r="F45" s="31">
        <f t="shared" si="13"/>
        <v>0</v>
      </c>
      <c r="G45" s="31">
        <f t="shared" si="13"/>
        <v>422897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2" si="14">SUM(D45:M45)</f>
        <v>10129739</v>
      </c>
      <c r="O45" s="43">
        <f t="shared" si="11"/>
        <v>450.65125900880861</v>
      </c>
      <c r="P45" s="9"/>
    </row>
    <row r="46" spans="1:16">
      <c r="A46" s="12"/>
      <c r="B46" s="44">
        <v>581</v>
      </c>
      <c r="C46" s="20" t="s">
        <v>128</v>
      </c>
      <c r="D46" s="46">
        <v>8355503</v>
      </c>
      <c r="E46" s="46">
        <v>1351339</v>
      </c>
      <c r="F46" s="46">
        <v>0</v>
      </c>
      <c r="G46" s="46">
        <v>422897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10129739</v>
      </c>
      <c r="O46" s="47">
        <f t="shared" si="11"/>
        <v>450.65125900880861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SUM(D48:D63)</f>
        <v>128574</v>
      </c>
      <c r="E47" s="31">
        <f t="shared" si="15"/>
        <v>671322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799896</v>
      </c>
      <c r="O47" s="43">
        <f t="shared" si="11"/>
        <v>35.585728267639468</v>
      </c>
      <c r="P47" s="9"/>
    </row>
    <row r="48" spans="1:16">
      <c r="A48" s="12"/>
      <c r="B48" s="44">
        <v>601</v>
      </c>
      <c r="C48" s="20" t="s">
        <v>129</v>
      </c>
      <c r="D48" s="46">
        <v>71805</v>
      </c>
      <c r="E48" s="46">
        <v>51278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123083</v>
      </c>
      <c r="O48" s="47">
        <f t="shared" si="11"/>
        <v>5.4757095827030877</v>
      </c>
      <c r="P48" s="9"/>
    </row>
    <row r="49" spans="1:119">
      <c r="A49" s="12"/>
      <c r="B49" s="44">
        <v>602</v>
      </c>
      <c r="C49" s="20" t="s">
        <v>130</v>
      </c>
      <c r="D49" s="46">
        <v>29819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29819</v>
      </c>
      <c r="O49" s="47">
        <f t="shared" si="11"/>
        <v>1.3265859951953021</v>
      </c>
      <c r="P49" s="9"/>
    </row>
    <row r="50" spans="1:119">
      <c r="A50" s="12"/>
      <c r="B50" s="44">
        <v>603</v>
      </c>
      <c r="C50" s="20" t="s">
        <v>131</v>
      </c>
      <c r="D50" s="46">
        <v>10080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10080</v>
      </c>
      <c r="O50" s="47">
        <f t="shared" si="11"/>
        <v>0.44843847317376989</v>
      </c>
      <c r="P50" s="9"/>
    </row>
    <row r="51" spans="1:119">
      <c r="A51" s="12"/>
      <c r="B51" s="44">
        <v>604</v>
      </c>
      <c r="C51" s="20" t="s">
        <v>132</v>
      </c>
      <c r="D51" s="46">
        <v>0</v>
      </c>
      <c r="E51" s="46">
        <v>75913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75913</v>
      </c>
      <c r="O51" s="47">
        <f t="shared" si="11"/>
        <v>3.3772132752024202</v>
      </c>
      <c r="P51" s="9"/>
    </row>
    <row r="52" spans="1:119">
      <c r="A52" s="12"/>
      <c r="B52" s="44">
        <v>608</v>
      </c>
      <c r="C52" s="20" t="s">
        <v>134</v>
      </c>
      <c r="D52" s="46">
        <v>0</v>
      </c>
      <c r="E52" s="46">
        <v>13035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13035</v>
      </c>
      <c r="O52" s="47">
        <f t="shared" si="11"/>
        <v>0.57990034700596138</v>
      </c>
      <c r="P52" s="9"/>
    </row>
    <row r="53" spans="1:119">
      <c r="A53" s="12"/>
      <c r="B53" s="44">
        <v>614</v>
      </c>
      <c r="C53" s="20" t="s">
        <v>135</v>
      </c>
      <c r="D53" s="46">
        <v>0</v>
      </c>
      <c r="E53" s="46">
        <v>154551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154551</v>
      </c>
      <c r="O53" s="47">
        <f t="shared" si="11"/>
        <v>6.8756561971705672</v>
      </c>
      <c r="P53" s="9"/>
    </row>
    <row r="54" spans="1:119">
      <c r="A54" s="12"/>
      <c r="B54" s="44">
        <v>634</v>
      </c>
      <c r="C54" s="20" t="s">
        <v>136</v>
      </c>
      <c r="D54" s="46">
        <v>0</v>
      </c>
      <c r="E54" s="46">
        <v>44190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44190</v>
      </c>
      <c r="O54" s="47">
        <f t="shared" si="11"/>
        <v>1.9659222350742949</v>
      </c>
      <c r="P54" s="9"/>
    </row>
    <row r="55" spans="1:119">
      <c r="A55" s="12"/>
      <c r="B55" s="44">
        <v>654</v>
      </c>
      <c r="C55" s="20" t="s">
        <v>137</v>
      </c>
      <c r="D55" s="46">
        <v>0</v>
      </c>
      <c r="E55" s="46">
        <v>37191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37191</v>
      </c>
      <c r="O55" s="47">
        <f t="shared" si="11"/>
        <v>1.6545511166473885</v>
      </c>
      <c r="P55" s="9"/>
    </row>
    <row r="56" spans="1:119">
      <c r="A56" s="12"/>
      <c r="B56" s="44">
        <v>674</v>
      </c>
      <c r="C56" s="20" t="s">
        <v>138</v>
      </c>
      <c r="D56" s="46">
        <v>0</v>
      </c>
      <c r="E56" s="46">
        <v>53847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53847</v>
      </c>
      <c r="O56" s="47">
        <f t="shared" si="11"/>
        <v>2.3955423080345226</v>
      </c>
      <c r="P56" s="9"/>
    </row>
    <row r="57" spans="1:119">
      <c r="A57" s="12"/>
      <c r="B57" s="44">
        <v>684</v>
      </c>
      <c r="C57" s="20" t="s">
        <v>155</v>
      </c>
      <c r="D57" s="46">
        <v>0</v>
      </c>
      <c r="E57" s="46">
        <v>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20</v>
      </c>
      <c r="O57" s="47">
        <f t="shared" si="11"/>
        <v>8.8975887534478151E-4</v>
      </c>
      <c r="P57" s="9"/>
    </row>
    <row r="58" spans="1:119">
      <c r="A58" s="12"/>
      <c r="B58" s="44">
        <v>685</v>
      </c>
      <c r="C58" s="20" t="s">
        <v>72</v>
      </c>
      <c r="D58" s="46">
        <v>15862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15862</v>
      </c>
      <c r="O58" s="47">
        <f t="shared" si="11"/>
        <v>0.70566776403594622</v>
      </c>
      <c r="P58" s="9"/>
    </row>
    <row r="59" spans="1:119">
      <c r="A59" s="12"/>
      <c r="B59" s="44">
        <v>694</v>
      </c>
      <c r="C59" s="20" t="s">
        <v>139</v>
      </c>
      <c r="D59" s="46">
        <v>0</v>
      </c>
      <c r="E59" s="46">
        <v>98656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98656</v>
      </c>
      <c r="O59" s="47">
        <f t="shared" si="11"/>
        <v>4.3890025803007386</v>
      </c>
      <c r="P59" s="9"/>
    </row>
    <row r="60" spans="1:119">
      <c r="A60" s="12"/>
      <c r="B60" s="44">
        <v>713</v>
      </c>
      <c r="C60" s="20" t="s">
        <v>140</v>
      </c>
      <c r="D60" s="46">
        <v>0</v>
      </c>
      <c r="E60" s="46">
        <v>46300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46300</v>
      </c>
      <c r="O60" s="47">
        <f t="shared" si="11"/>
        <v>2.0597917964231693</v>
      </c>
      <c r="P60" s="9"/>
    </row>
    <row r="61" spans="1:119">
      <c r="A61" s="12"/>
      <c r="B61" s="44">
        <v>714</v>
      </c>
      <c r="C61" s="20" t="s">
        <v>151</v>
      </c>
      <c r="D61" s="46">
        <v>1008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1008</v>
      </c>
      <c r="O61" s="47">
        <f t="shared" si="11"/>
        <v>4.4843847317376992E-2</v>
      </c>
      <c r="P61" s="9"/>
    </row>
    <row r="62" spans="1:119">
      <c r="A62" s="12"/>
      <c r="B62" s="44">
        <v>744</v>
      </c>
      <c r="C62" s="20" t="s">
        <v>142</v>
      </c>
      <c r="D62" s="46">
        <v>0</v>
      </c>
      <c r="E62" s="46">
        <v>37004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37004</v>
      </c>
      <c r="O62" s="47">
        <f t="shared" si="11"/>
        <v>1.6462318711629149</v>
      </c>
      <c r="P62" s="9"/>
    </row>
    <row r="63" spans="1:119" ht="15.75" thickBot="1">
      <c r="A63" s="12"/>
      <c r="B63" s="44">
        <v>764</v>
      </c>
      <c r="C63" s="20" t="s">
        <v>143</v>
      </c>
      <c r="D63" s="46">
        <v>0</v>
      </c>
      <c r="E63" s="46">
        <v>59337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59337</v>
      </c>
      <c r="O63" s="47">
        <f t="shared" si="11"/>
        <v>2.6397811193166651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SUM(D5,D13,D21,D26,D29,D34,D40,D45,D47)</f>
        <v>14555085</v>
      </c>
      <c r="E64" s="15">
        <f t="shared" si="17"/>
        <v>20077849</v>
      </c>
      <c r="F64" s="15">
        <f t="shared" si="17"/>
        <v>44911</v>
      </c>
      <c r="G64" s="15">
        <f t="shared" si="17"/>
        <v>2200607</v>
      </c>
      <c r="H64" s="15">
        <f t="shared" si="17"/>
        <v>0</v>
      </c>
      <c r="I64" s="15">
        <f t="shared" si="17"/>
        <v>166099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37044551</v>
      </c>
      <c r="O64" s="37">
        <f t="shared" si="11"/>
        <v>1648.0359017706201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156</v>
      </c>
      <c r="M66" s="48"/>
      <c r="N66" s="48"/>
      <c r="O66" s="41">
        <v>22478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1770021</v>
      </c>
      <c r="E5" s="26">
        <f t="shared" si="0"/>
        <v>3134208</v>
      </c>
      <c r="F5" s="26">
        <f t="shared" si="0"/>
        <v>0</v>
      </c>
      <c r="G5" s="26">
        <f t="shared" si="0"/>
        <v>3484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4907713</v>
      </c>
      <c r="O5" s="32">
        <f t="shared" ref="O5:O36" si="2">(N5/O$71)</f>
        <v>215.02422888187871</v>
      </c>
      <c r="P5" s="6"/>
    </row>
    <row r="6" spans="1:133">
      <c r="A6" s="12"/>
      <c r="B6" s="44">
        <v>511</v>
      </c>
      <c r="C6" s="20" t="s">
        <v>20</v>
      </c>
      <c r="D6" s="46">
        <v>285613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285613</v>
      </c>
      <c r="O6" s="47">
        <f t="shared" si="2"/>
        <v>12.513713634770417</v>
      </c>
      <c r="P6" s="9"/>
    </row>
    <row r="7" spans="1:133">
      <c r="A7" s="12"/>
      <c r="B7" s="44">
        <v>512</v>
      </c>
      <c r="C7" s="20" t="s">
        <v>21</v>
      </c>
      <c r="D7" s="46">
        <v>186104</v>
      </c>
      <c r="E7" s="46">
        <v>362059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548163</v>
      </c>
      <c r="O7" s="47">
        <f t="shared" si="2"/>
        <v>24.016955835962143</v>
      </c>
      <c r="P7" s="9"/>
    </row>
    <row r="8" spans="1:133">
      <c r="A8" s="12"/>
      <c r="B8" s="44">
        <v>513</v>
      </c>
      <c r="C8" s="20" t="s">
        <v>22</v>
      </c>
      <c r="D8" s="46">
        <v>894428</v>
      </c>
      <c r="E8" s="46">
        <v>2330503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3224931</v>
      </c>
      <c r="O8" s="47">
        <f t="shared" si="2"/>
        <v>141.29560988433229</v>
      </c>
      <c r="P8" s="9"/>
    </row>
    <row r="9" spans="1:133">
      <c r="A9" s="12"/>
      <c r="B9" s="44">
        <v>514</v>
      </c>
      <c r="C9" s="20" t="s">
        <v>23</v>
      </c>
      <c r="D9" s="46">
        <v>23160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23160</v>
      </c>
      <c r="O9" s="47">
        <f t="shared" si="2"/>
        <v>1.0147213459516298</v>
      </c>
      <c r="P9" s="9"/>
    </row>
    <row r="10" spans="1:133">
      <c r="A10" s="12"/>
      <c r="B10" s="44">
        <v>515</v>
      </c>
      <c r="C10" s="20" t="s">
        <v>24</v>
      </c>
      <c r="D10" s="46">
        <v>3779</v>
      </c>
      <c r="E10" s="46">
        <v>41641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45420</v>
      </c>
      <c r="O10" s="47">
        <f t="shared" si="2"/>
        <v>1.9900105152471084</v>
      </c>
      <c r="P10" s="9"/>
    </row>
    <row r="11" spans="1:133">
      <c r="A11" s="12"/>
      <c r="B11" s="44">
        <v>519</v>
      </c>
      <c r="C11" s="20" t="s">
        <v>113</v>
      </c>
      <c r="D11" s="46">
        <v>376937</v>
      </c>
      <c r="E11" s="46">
        <v>400005</v>
      </c>
      <c r="F11" s="46">
        <v>0</v>
      </c>
      <c r="G11" s="46">
        <v>3484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780426</v>
      </c>
      <c r="O11" s="47">
        <f t="shared" si="2"/>
        <v>34.193217665615144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1057117</v>
      </c>
      <c r="E12" s="31">
        <f t="shared" si="3"/>
        <v>7306400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8363517</v>
      </c>
      <c r="O12" s="43">
        <f t="shared" si="2"/>
        <v>366.43519978969505</v>
      </c>
      <c r="P12" s="10"/>
    </row>
    <row r="13" spans="1:133">
      <c r="A13" s="12"/>
      <c r="B13" s="44">
        <v>521</v>
      </c>
      <c r="C13" s="20" t="s">
        <v>27</v>
      </c>
      <c r="D13" s="46">
        <v>48906</v>
      </c>
      <c r="E13" s="46">
        <v>3891752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3940658</v>
      </c>
      <c r="O13" s="47">
        <f t="shared" si="2"/>
        <v>172.65413599719594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993900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993900</v>
      </c>
      <c r="O14" s="47">
        <f t="shared" si="2"/>
        <v>43.546267087276554</v>
      </c>
      <c r="P14" s="9"/>
    </row>
    <row r="15" spans="1:133">
      <c r="A15" s="12"/>
      <c r="B15" s="44">
        <v>523</v>
      </c>
      <c r="C15" s="20" t="s">
        <v>114</v>
      </c>
      <c r="D15" s="46">
        <v>177224</v>
      </c>
      <c r="E15" s="46">
        <v>2264811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2442035</v>
      </c>
      <c r="O15" s="47">
        <f t="shared" si="2"/>
        <v>106.99417280056082</v>
      </c>
      <c r="P15" s="9"/>
    </row>
    <row r="16" spans="1:133">
      <c r="A16" s="12"/>
      <c r="B16" s="44">
        <v>524</v>
      </c>
      <c r="C16" s="20" t="s">
        <v>30</v>
      </c>
      <c r="D16" s="46">
        <v>1377</v>
      </c>
      <c r="E16" s="46">
        <v>155937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157314</v>
      </c>
      <c r="O16" s="47">
        <f t="shared" si="2"/>
        <v>6.89248159831756</v>
      </c>
      <c r="P16" s="9"/>
    </row>
    <row r="17" spans="1:16">
      <c r="A17" s="12"/>
      <c r="B17" s="44">
        <v>525</v>
      </c>
      <c r="C17" s="20" t="s">
        <v>31</v>
      </c>
      <c r="D17" s="46">
        <v>276020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276020</v>
      </c>
      <c r="O17" s="47">
        <f t="shared" si="2"/>
        <v>12.09341044514546</v>
      </c>
      <c r="P17" s="9"/>
    </row>
    <row r="18" spans="1:16">
      <c r="A18" s="12"/>
      <c r="B18" s="44">
        <v>526</v>
      </c>
      <c r="C18" s="20" t="s">
        <v>32</v>
      </c>
      <c r="D18" s="46">
        <v>492919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492919</v>
      </c>
      <c r="O18" s="47">
        <f t="shared" si="2"/>
        <v>21.596521205748335</v>
      </c>
      <c r="P18" s="9"/>
    </row>
    <row r="19" spans="1:16">
      <c r="A19" s="12"/>
      <c r="B19" s="44">
        <v>527</v>
      </c>
      <c r="C19" s="20" t="s">
        <v>33</v>
      </c>
      <c r="D19" s="46">
        <v>51573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51573</v>
      </c>
      <c r="O19" s="47">
        <f t="shared" si="2"/>
        <v>2.2595951629863302</v>
      </c>
      <c r="P19" s="9"/>
    </row>
    <row r="20" spans="1:16">
      <c r="A20" s="12"/>
      <c r="B20" s="44">
        <v>529</v>
      </c>
      <c r="C20" s="20" t="s">
        <v>34</v>
      </c>
      <c r="D20" s="46">
        <v>9098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9098</v>
      </c>
      <c r="O20" s="47">
        <f t="shared" si="2"/>
        <v>0.39861549246407291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531701</v>
      </c>
      <c r="E21" s="31">
        <f t="shared" si="5"/>
        <v>1277300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1809001</v>
      </c>
      <c r="O21" s="43">
        <f t="shared" si="2"/>
        <v>79.258718892393972</v>
      </c>
      <c r="P21" s="10"/>
    </row>
    <row r="22" spans="1:16">
      <c r="A22" s="12"/>
      <c r="B22" s="44">
        <v>534</v>
      </c>
      <c r="C22" s="20" t="s">
        <v>115</v>
      </c>
      <c r="D22" s="46">
        <v>166264</v>
      </c>
      <c r="E22" s="46">
        <v>1058535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1224799</v>
      </c>
      <c r="O22" s="47">
        <f t="shared" si="2"/>
        <v>53.662767262530672</v>
      </c>
      <c r="P22" s="9"/>
    </row>
    <row r="23" spans="1:16">
      <c r="A23" s="12"/>
      <c r="B23" s="44">
        <v>535</v>
      </c>
      <c r="C23" s="20" t="s">
        <v>37</v>
      </c>
      <c r="D23" s="46">
        <v>51780</v>
      </c>
      <c r="E23" s="46">
        <v>156713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208493</v>
      </c>
      <c r="O23" s="47">
        <f t="shared" si="2"/>
        <v>9.1348142306344204</v>
      </c>
      <c r="P23" s="9"/>
    </row>
    <row r="24" spans="1:16">
      <c r="A24" s="12"/>
      <c r="B24" s="44">
        <v>536</v>
      </c>
      <c r="C24" s="20" t="s">
        <v>149</v>
      </c>
      <c r="D24" s="46">
        <v>33259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33259</v>
      </c>
      <c r="O24" s="47">
        <f t="shared" si="2"/>
        <v>1.4571941815632667</v>
      </c>
      <c r="P24" s="9"/>
    </row>
    <row r="25" spans="1:16">
      <c r="A25" s="12"/>
      <c r="B25" s="44">
        <v>537</v>
      </c>
      <c r="C25" s="20" t="s">
        <v>116</v>
      </c>
      <c r="D25" s="46">
        <v>279026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279026</v>
      </c>
      <c r="O25" s="47">
        <f t="shared" si="2"/>
        <v>12.225113915177007</v>
      </c>
      <c r="P25" s="9"/>
    </row>
    <row r="26" spans="1:16">
      <c r="A26" s="12"/>
      <c r="B26" s="44">
        <v>538</v>
      </c>
      <c r="C26" s="20" t="s">
        <v>117</v>
      </c>
      <c r="D26" s="46">
        <v>0</v>
      </c>
      <c r="E26" s="46">
        <v>56515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56515</v>
      </c>
      <c r="O26" s="47">
        <f t="shared" si="2"/>
        <v>2.4761216263582195</v>
      </c>
      <c r="P26" s="9"/>
    </row>
    <row r="27" spans="1:16">
      <c r="A27" s="12"/>
      <c r="B27" s="44">
        <v>539</v>
      </c>
      <c r="C27" s="20" t="s">
        <v>40</v>
      </c>
      <c r="D27" s="46">
        <v>1372</v>
      </c>
      <c r="E27" s="46">
        <v>5537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6909</v>
      </c>
      <c r="O27" s="47">
        <f t="shared" si="2"/>
        <v>0.30270767613038907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70700</v>
      </c>
      <c r="E28" s="31">
        <f t="shared" si="7"/>
        <v>2447347</v>
      </c>
      <c r="F28" s="31">
        <f t="shared" si="7"/>
        <v>0</v>
      </c>
      <c r="G28" s="31">
        <f t="shared" si="7"/>
        <v>315598</v>
      </c>
      <c r="H28" s="31">
        <f t="shared" si="7"/>
        <v>0</v>
      </c>
      <c r="I28" s="31">
        <f t="shared" si="7"/>
        <v>122195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2955840</v>
      </c>
      <c r="O28" s="43">
        <f t="shared" si="2"/>
        <v>129.50578338590958</v>
      </c>
      <c r="P28" s="10"/>
    </row>
    <row r="29" spans="1:16">
      <c r="A29" s="12"/>
      <c r="B29" s="44">
        <v>541</v>
      </c>
      <c r="C29" s="20" t="s">
        <v>118</v>
      </c>
      <c r="D29" s="46">
        <v>32</v>
      </c>
      <c r="E29" s="46">
        <v>2280450</v>
      </c>
      <c r="F29" s="46">
        <v>0</v>
      </c>
      <c r="G29" s="46">
        <v>315598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2596080</v>
      </c>
      <c r="O29" s="47">
        <f t="shared" si="2"/>
        <v>113.74342797055731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166897</v>
      </c>
      <c r="F30" s="46">
        <v>0</v>
      </c>
      <c r="G30" s="46">
        <v>0</v>
      </c>
      <c r="H30" s="46">
        <v>0</v>
      </c>
      <c r="I30" s="46">
        <v>122195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289092</v>
      </c>
      <c r="O30" s="47">
        <f t="shared" si="2"/>
        <v>12.666140904311252</v>
      </c>
      <c r="P30" s="9"/>
    </row>
    <row r="31" spans="1:16">
      <c r="A31" s="12"/>
      <c r="B31" s="44">
        <v>549</v>
      </c>
      <c r="C31" s="20" t="s">
        <v>119</v>
      </c>
      <c r="D31" s="46">
        <v>70668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70668</v>
      </c>
      <c r="O31" s="47">
        <f t="shared" si="2"/>
        <v>3.0962145110410093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306494</v>
      </c>
      <c r="E32" s="31">
        <f t="shared" si="9"/>
        <v>666044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972538</v>
      </c>
      <c r="O32" s="43">
        <f t="shared" si="2"/>
        <v>42.610322467577987</v>
      </c>
      <c r="P32" s="10"/>
    </row>
    <row r="33" spans="1:16">
      <c r="A33" s="13"/>
      <c r="B33" s="45">
        <v>552</v>
      </c>
      <c r="C33" s="21" t="s">
        <v>46</v>
      </c>
      <c r="D33" s="46">
        <v>260000</v>
      </c>
      <c r="E33" s="46">
        <v>269941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529941</v>
      </c>
      <c r="O33" s="47">
        <f t="shared" si="2"/>
        <v>23.218585699263933</v>
      </c>
      <c r="P33" s="9"/>
    </row>
    <row r="34" spans="1:16">
      <c r="A34" s="13"/>
      <c r="B34" s="45">
        <v>553</v>
      </c>
      <c r="C34" s="21" t="s">
        <v>120</v>
      </c>
      <c r="D34" s="46">
        <v>20532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20532</v>
      </c>
      <c r="O34" s="47">
        <f t="shared" si="2"/>
        <v>0.89957939011566768</v>
      </c>
      <c r="P34" s="9"/>
    </row>
    <row r="35" spans="1:16">
      <c r="A35" s="13"/>
      <c r="B35" s="45">
        <v>554</v>
      </c>
      <c r="C35" s="21" t="s">
        <v>48</v>
      </c>
      <c r="D35" s="46">
        <v>0</v>
      </c>
      <c r="E35" s="46">
        <v>396103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396103</v>
      </c>
      <c r="O35" s="47">
        <f t="shared" si="2"/>
        <v>17.354670522257273</v>
      </c>
      <c r="P35" s="9"/>
    </row>
    <row r="36" spans="1:16">
      <c r="A36" s="13"/>
      <c r="B36" s="45">
        <v>559</v>
      </c>
      <c r="C36" s="21" t="s">
        <v>49</v>
      </c>
      <c r="D36" s="46">
        <v>25962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25962</v>
      </c>
      <c r="O36" s="47">
        <f t="shared" si="2"/>
        <v>1.1374868559411146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SUM(D38:D42)</f>
        <v>579176</v>
      </c>
      <c r="E37" s="31">
        <f t="shared" si="10"/>
        <v>953584</v>
      </c>
      <c r="F37" s="31">
        <f t="shared" si="10"/>
        <v>12333994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13866754</v>
      </c>
      <c r="O37" s="43">
        <f t="shared" ref="O37:O68" si="11">(N37/O$71)</f>
        <v>607.55143708377148</v>
      </c>
      <c r="P37" s="10"/>
    </row>
    <row r="38" spans="1:16">
      <c r="A38" s="12"/>
      <c r="B38" s="44">
        <v>561</v>
      </c>
      <c r="C38" s="20" t="s">
        <v>121</v>
      </c>
      <c r="D38" s="46">
        <v>0</v>
      </c>
      <c r="E38" s="46">
        <v>794187</v>
      </c>
      <c r="F38" s="46">
        <v>12333994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13128181</v>
      </c>
      <c r="O38" s="47">
        <f t="shared" si="11"/>
        <v>575.19194707325619</v>
      </c>
      <c r="P38" s="9"/>
    </row>
    <row r="39" spans="1:16">
      <c r="A39" s="12"/>
      <c r="B39" s="44">
        <v>562</v>
      </c>
      <c r="C39" s="20" t="s">
        <v>122</v>
      </c>
      <c r="D39" s="46">
        <v>510427</v>
      </c>
      <c r="E39" s="46">
        <v>141046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651473</v>
      </c>
      <c r="O39" s="47">
        <f t="shared" si="11"/>
        <v>28.543331580792149</v>
      </c>
      <c r="P39" s="9"/>
    </row>
    <row r="40" spans="1:16">
      <c r="A40" s="12"/>
      <c r="B40" s="44">
        <v>563</v>
      </c>
      <c r="C40" s="20" t="s">
        <v>123</v>
      </c>
      <c r="D40" s="46">
        <v>52900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52900</v>
      </c>
      <c r="O40" s="47">
        <f t="shared" si="11"/>
        <v>2.3177357167893446</v>
      </c>
      <c r="P40" s="9"/>
    </row>
    <row r="41" spans="1:16">
      <c r="A41" s="12"/>
      <c r="B41" s="44">
        <v>564</v>
      </c>
      <c r="C41" s="20" t="s">
        <v>124</v>
      </c>
      <c r="D41" s="46">
        <v>4229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4229</v>
      </c>
      <c r="O41" s="47">
        <f t="shared" si="11"/>
        <v>0.18528741675429372</v>
      </c>
      <c r="P41" s="9"/>
    </row>
    <row r="42" spans="1:16">
      <c r="A42" s="12"/>
      <c r="B42" s="44">
        <v>569</v>
      </c>
      <c r="C42" s="20" t="s">
        <v>55</v>
      </c>
      <c r="D42" s="46">
        <v>11620</v>
      </c>
      <c r="E42" s="46">
        <v>18351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29971</v>
      </c>
      <c r="O42" s="47">
        <f t="shared" si="11"/>
        <v>1.3131352961794602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SUM(D44:D47)</f>
        <v>1409001</v>
      </c>
      <c r="E43" s="31">
        <f t="shared" si="13"/>
        <v>1656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1410657</v>
      </c>
      <c r="O43" s="43">
        <f t="shared" si="11"/>
        <v>61.805862250262884</v>
      </c>
      <c r="P43" s="9"/>
    </row>
    <row r="44" spans="1:16">
      <c r="A44" s="12"/>
      <c r="B44" s="44">
        <v>571</v>
      </c>
      <c r="C44" s="20" t="s">
        <v>57</v>
      </c>
      <c r="D44" s="46">
        <v>323681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323681</v>
      </c>
      <c r="O44" s="47">
        <f t="shared" si="11"/>
        <v>14.181607080266387</v>
      </c>
      <c r="P44" s="9"/>
    </row>
    <row r="45" spans="1:16">
      <c r="A45" s="12"/>
      <c r="B45" s="44">
        <v>572</v>
      </c>
      <c r="C45" s="20" t="s">
        <v>125</v>
      </c>
      <c r="D45" s="46">
        <v>423579</v>
      </c>
      <c r="E45" s="46">
        <v>1656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425235</v>
      </c>
      <c r="O45" s="47">
        <f t="shared" si="11"/>
        <v>18.631046267087278</v>
      </c>
      <c r="P45" s="9"/>
    </row>
    <row r="46" spans="1:16">
      <c r="A46" s="12"/>
      <c r="B46" s="44">
        <v>573</v>
      </c>
      <c r="C46" s="20" t="s">
        <v>88</v>
      </c>
      <c r="D46" s="46">
        <v>215997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215997</v>
      </c>
      <c r="O46" s="47">
        <f t="shared" si="11"/>
        <v>9.4635909568874865</v>
      </c>
      <c r="P46" s="9"/>
    </row>
    <row r="47" spans="1:16">
      <c r="A47" s="12"/>
      <c r="B47" s="44">
        <v>575</v>
      </c>
      <c r="C47" s="20" t="s">
        <v>126</v>
      </c>
      <c r="D47" s="46">
        <v>445744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445744</v>
      </c>
      <c r="O47" s="47">
        <f t="shared" si="11"/>
        <v>19.52961794602173</v>
      </c>
      <c r="P47" s="9"/>
    </row>
    <row r="48" spans="1:16" ht="15.75">
      <c r="A48" s="28" t="s">
        <v>127</v>
      </c>
      <c r="B48" s="29"/>
      <c r="C48" s="30"/>
      <c r="D48" s="31">
        <f t="shared" ref="D48:M48" si="14">SUM(D49:D49)</f>
        <v>8307276</v>
      </c>
      <c r="E48" s="31">
        <f t="shared" si="14"/>
        <v>6176667</v>
      </c>
      <c r="F48" s="31">
        <f t="shared" si="14"/>
        <v>0</v>
      </c>
      <c r="G48" s="31">
        <f t="shared" si="14"/>
        <v>187553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14671496</v>
      </c>
      <c r="O48" s="43">
        <f t="shared" si="11"/>
        <v>642.81002453557653</v>
      </c>
      <c r="P48" s="9"/>
    </row>
    <row r="49" spans="1:16">
      <c r="A49" s="12"/>
      <c r="B49" s="44">
        <v>581</v>
      </c>
      <c r="C49" s="20" t="s">
        <v>128</v>
      </c>
      <c r="D49" s="46">
        <v>8307276</v>
      </c>
      <c r="E49" s="46">
        <v>6176667</v>
      </c>
      <c r="F49" s="46">
        <v>0</v>
      </c>
      <c r="G49" s="46">
        <v>187553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14671496</v>
      </c>
      <c r="O49" s="47">
        <f t="shared" si="11"/>
        <v>642.81002453557653</v>
      </c>
      <c r="P49" s="9"/>
    </row>
    <row r="50" spans="1:16" ht="15.75">
      <c r="A50" s="28" t="s">
        <v>61</v>
      </c>
      <c r="B50" s="29"/>
      <c r="C50" s="30"/>
      <c r="D50" s="31">
        <f t="shared" ref="D50:M50" si="15">SUM(D51:D68)</f>
        <v>99014</v>
      </c>
      <c r="E50" s="31">
        <f t="shared" si="15"/>
        <v>654597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753611</v>
      </c>
      <c r="O50" s="43">
        <f t="shared" si="11"/>
        <v>33.018357868909916</v>
      </c>
      <c r="P50" s="9"/>
    </row>
    <row r="51" spans="1:16">
      <c r="A51" s="12"/>
      <c r="B51" s="44">
        <v>601</v>
      </c>
      <c r="C51" s="20" t="s">
        <v>129</v>
      </c>
      <c r="D51" s="46">
        <v>39146</v>
      </c>
      <c r="E51" s="46">
        <v>90742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129888</v>
      </c>
      <c r="O51" s="47">
        <f t="shared" si="11"/>
        <v>5.690851735015773</v>
      </c>
      <c r="P51" s="9"/>
    </row>
    <row r="52" spans="1:16">
      <c r="A52" s="12"/>
      <c r="B52" s="44">
        <v>602</v>
      </c>
      <c r="C52" s="20" t="s">
        <v>130</v>
      </c>
      <c r="D52" s="46">
        <v>29170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29170</v>
      </c>
      <c r="O52" s="47">
        <f t="shared" si="11"/>
        <v>1.2780406589554854</v>
      </c>
      <c r="P52" s="9"/>
    </row>
    <row r="53" spans="1:16">
      <c r="A53" s="12"/>
      <c r="B53" s="44">
        <v>603</v>
      </c>
      <c r="C53" s="20" t="s">
        <v>131</v>
      </c>
      <c r="D53" s="46">
        <v>10183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10183</v>
      </c>
      <c r="O53" s="47">
        <f t="shared" si="11"/>
        <v>0.44615317209954436</v>
      </c>
      <c r="P53" s="9"/>
    </row>
    <row r="54" spans="1:16">
      <c r="A54" s="12"/>
      <c r="B54" s="44">
        <v>604</v>
      </c>
      <c r="C54" s="20" t="s">
        <v>132</v>
      </c>
      <c r="D54" s="46">
        <v>0</v>
      </c>
      <c r="E54" s="46">
        <v>85535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85535</v>
      </c>
      <c r="O54" s="47">
        <f t="shared" si="11"/>
        <v>3.747590255871013</v>
      </c>
      <c r="P54" s="9"/>
    </row>
    <row r="55" spans="1:16">
      <c r="A55" s="12"/>
      <c r="B55" s="44">
        <v>605</v>
      </c>
      <c r="C55" s="20" t="s">
        <v>133</v>
      </c>
      <c r="D55" s="46">
        <v>1734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1734</v>
      </c>
      <c r="O55" s="47">
        <f t="shared" si="11"/>
        <v>7.5972660357518401E-2</v>
      </c>
      <c r="P55" s="9"/>
    </row>
    <row r="56" spans="1:16">
      <c r="A56" s="12"/>
      <c r="B56" s="44">
        <v>608</v>
      </c>
      <c r="C56" s="20" t="s">
        <v>134</v>
      </c>
      <c r="D56" s="46">
        <v>0</v>
      </c>
      <c r="E56" s="46">
        <v>12413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12413</v>
      </c>
      <c r="O56" s="47">
        <f t="shared" si="11"/>
        <v>0.54385734314756395</v>
      </c>
      <c r="P56" s="9"/>
    </row>
    <row r="57" spans="1:16">
      <c r="A57" s="12"/>
      <c r="B57" s="44">
        <v>611</v>
      </c>
      <c r="C57" s="20" t="s">
        <v>99</v>
      </c>
      <c r="D57" s="46">
        <v>2340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2340</v>
      </c>
      <c r="O57" s="47">
        <f t="shared" si="11"/>
        <v>0.10252365930599369</v>
      </c>
      <c r="P57" s="9"/>
    </row>
    <row r="58" spans="1:16">
      <c r="A58" s="12"/>
      <c r="B58" s="44">
        <v>614</v>
      </c>
      <c r="C58" s="20" t="s">
        <v>135</v>
      </c>
      <c r="D58" s="46">
        <v>0</v>
      </c>
      <c r="E58" s="46">
        <v>195633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195633</v>
      </c>
      <c r="O58" s="47">
        <f t="shared" si="11"/>
        <v>8.5713722397476335</v>
      </c>
      <c r="P58" s="9"/>
    </row>
    <row r="59" spans="1:16">
      <c r="A59" s="12"/>
      <c r="B59" s="44">
        <v>634</v>
      </c>
      <c r="C59" s="20" t="s">
        <v>136</v>
      </c>
      <c r="D59" s="46">
        <v>0</v>
      </c>
      <c r="E59" s="46">
        <v>65778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65778</v>
      </c>
      <c r="O59" s="47">
        <f t="shared" si="11"/>
        <v>2.8819663512092535</v>
      </c>
      <c r="P59" s="9"/>
    </row>
    <row r="60" spans="1:16">
      <c r="A60" s="12"/>
      <c r="B60" s="44">
        <v>654</v>
      </c>
      <c r="C60" s="20" t="s">
        <v>137</v>
      </c>
      <c r="D60" s="46">
        <v>0</v>
      </c>
      <c r="E60" s="46">
        <v>36349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36349</v>
      </c>
      <c r="O60" s="47">
        <f t="shared" si="11"/>
        <v>1.59257798808272</v>
      </c>
      <c r="P60" s="9"/>
    </row>
    <row r="61" spans="1:16">
      <c r="A61" s="12"/>
      <c r="B61" s="44">
        <v>674</v>
      </c>
      <c r="C61" s="20" t="s">
        <v>138</v>
      </c>
      <c r="D61" s="46">
        <v>0</v>
      </c>
      <c r="E61" s="46">
        <v>26317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26317</v>
      </c>
      <c r="O61" s="47">
        <f t="shared" si="11"/>
        <v>1.1530406589554854</v>
      </c>
      <c r="P61" s="9"/>
    </row>
    <row r="62" spans="1:16">
      <c r="A62" s="12"/>
      <c r="B62" s="44">
        <v>685</v>
      </c>
      <c r="C62" s="20" t="s">
        <v>72</v>
      </c>
      <c r="D62" s="46">
        <v>14013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14013</v>
      </c>
      <c r="O62" s="47">
        <f t="shared" si="11"/>
        <v>0.61395899053627756</v>
      </c>
      <c r="P62" s="9"/>
    </row>
    <row r="63" spans="1:16">
      <c r="A63" s="12"/>
      <c r="B63" s="44">
        <v>694</v>
      </c>
      <c r="C63" s="20" t="s">
        <v>139</v>
      </c>
      <c r="D63" s="46">
        <v>0</v>
      </c>
      <c r="E63" s="46">
        <v>7160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7160</v>
      </c>
      <c r="O63" s="47">
        <f t="shared" si="11"/>
        <v>0.31370487206449349</v>
      </c>
      <c r="P63" s="9"/>
    </row>
    <row r="64" spans="1:16">
      <c r="A64" s="12"/>
      <c r="B64" s="44">
        <v>712</v>
      </c>
      <c r="C64" s="20" t="s">
        <v>150</v>
      </c>
      <c r="D64" s="46">
        <v>1574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8">SUM(D64:M64)</f>
        <v>1574</v>
      </c>
      <c r="O64" s="47">
        <f t="shared" si="11"/>
        <v>6.8962495618647035E-2</v>
      </c>
      <c r="P64" s="9"/>
    </row>
    <row r="65" spans="1:119">
      <c r="A65" s="12"/>
      <c r="B65" s="44">
        <v>713</v>
      </c>
      <c r="C65" s="20" t="s">
        <v>140</v>
      </c>
      <c r="D65" s="46">
        <v>0</v>
      </c>
      <c r="E65" s="46">
        <v>27241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27241</v>
      </c>
      <c r="O65" s="47">
        <f t="shared" si="11"/>
        <v>1.1935243603224677</v>
      </c>
      <c r="P65" s="9"/>
    </row>
    <row r="66" spans="1:119">
      <c r="A66" s="12"/>
      <c r="B66" s="44">
        <v>714</v>
      </c>
      <c r="C66" s="20" t="s">
        <v>151</v>
      </c>
      <c r="D66" s="46">
        <v>854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854</v>
      </c>
      <c r="O66" s="47">
        <f t="shared" si="11"/>
        <v>3.7416754293725901E-2</v>
      </c>
      <c r="P66" s="9"/>
    </row>
    <row r="67" spans="1:119">
      <c r="A67" s="12"/>
      <c r="B67" s="44">
        <v>744</v>
      </c>
      <c r="C67" s="20" t="s">
        <v>142</v>
      </c>
      <c r="D67" s="46">
        <v>0</v>
      </c>
      <c r="E67" s="46">
        <v>36518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36518</v>
      </c>
      <c r="O67" s="47">
        <f t="shared" si="11"/>
        <v>1.5999824745881528</v>
      </c>
      <c r="P67" s="9"/>
    </row>
    <row r="68" spans="1:119" ht="15.75" thickBot="1">
      <c r="A68" s="12"/>
      <c r="B68" s="44">
        <v>764</v>
      </c>
      <c r="C68" s="20" t="s">
        <v>143</v>
      </c>
      <c r="D68" s="46">
        <v>0</v>
      </c>
      <c r="E68" s="46">
        <v>70911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70911</v>
      </c>
      <c r="O68" s="47">
        <f t="shared" si="11"/>
        <v>3.1068611987381702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9">SUM(D5,D12,D21,D28,D32,D37,D43,D48,D50)</f>
        <v>14130500</v>
      </c>
      <c r="E69" s="15">
        <f t="shared" si="19"/>
        <v>22617803</v>
      </c>
      <c r="F69" s="15">
        <f t="shared" si="19"/>
        <v>12333994</v>
      </c>
      <c r="G69" s="15">
        <f t="shared" si="19"/>
        <v>506635</v>
      </c>
      <c r="H69" s="15">
        <f t="shared" si="19"/>
        <v>0</v>
      </c>
      <c r="I69" s="15">
        <f t="shared" si="19"/>
        <v>122195</v>
      </c>
      <c r="J69" s="15">
        <f t="shared" si="19"/>
        <v>0</v>
      </c>
      <c r="K69" s="15">
        <f t="shared" si="19"/>
        <v>0</v>
      </c>
      <c r="L69" s="15">
        <f t="shared" si="19"/>
        <v>0</v>
      </c>
      <c r="M69" s="15">
        <f t="shared" si="19"/>
        <v>0</v>
      </c>
      <c r="N69" s="15">
        <f t="shared" si="18"/>
        <v>49711127</v>
      </c>
      <c r="O69" s="37">
        <f>(N69/O$71)</f>
        <v>2178.0199351559763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152</v>
      </c>
      <c r="M71" s="48"/>
      <c r="N71" s="48"/>
      <c r="O71" s="41">
        <v>22824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1909458</v>
      </c>
      <c r="E5" s="26">
        <f t="shared" si="0"/>
        <v>2699987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4609445</v>
      </c>
      <c r="O5" s="32">
        <f t="shared" ref="O5:O36" si="2">(N5/O$66)</f>
        <v>201.00492761207047</v>
      </c>
      <c r="P5" s="6"/>
    </row>
    <row r="6" spans="1:133">
      <c r="A6" s="12"/>
      <c r="B6" s="44">
        <v>511</v>
      </c>
      <c r="C6" s="20" t="s">
        <v>20</v>
      </c>
      <c r="D6" s="46">
        <v>275010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275010</v>
      </c>
      <c r="O6" s="47">
        <f t="shared" si="2"/>
        <v>11.992412349555206</v>
      </c>
      <c r="P6" s="9"/>
    </row>
    <row r="7" spans="1:133">
      <c r="A7" s="12"/>
      <c r="B7" s="44">
        <v>512</v>
      </c>
      <c r="C7" s="20" t="s">
        <v>21</v>
      </c>
      <c r="D7" s="46">
        <v>238006</v>
      </c>
      <c r="E7" s="46">
        <v>345186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583192</v>
      </c>
      <c r="O7" s="47">
        <f t="shared" si="2"/>
        <v>25.431362288505145</v>
      </c>
      <c r="P7" s="9"/>
    </row>
    <row r="8" spans="1:133">
      <c r="A8" s="12"/>
      <c r="B8" s="44">
        <v>513</v>
      </c>
      <c r="C8" s="20" t="s">
        <v>22</v>
      </c>
      <c r="D8" s="46">
        <v>845815</v>
      </c>
      <c r="E8" s="46">
        <v>1953215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2799030</v>
      </c>
      <c r="O8" s="47">
        <f t="shared" si="2"/>
        <v>122.0578231292517</v>
      </c>
      <c r="P8" s="9"/>
    </row>
    <row r="9" spans="1:133">
      <c r="A9" s="12"/>
      <c r="B9" s="44">
        <v>514</v>
      </c>
      <c r="C9" s="20" t="s">
        <v>23</v>
      </c>
      <c r="D9" s="46">
        <v>28862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28862</v>
      </c>
      <c r="O9" s="47">
        <f t="shared" si="2"/>
        <v>1.258590615733473</v>
      </c>
      <c r="P9" s="9"/>
    </row>
    <row r="10" spans="1:133">
      <c r="A10" s="12"/>
      <c r="B10" s="44">
        <v>515</v>
      </c>
      <c r="C10" s="20" t="s">
        <v>24</v>
      </c>
      <c r="D10" s="46">
        <v>3747</v>
      </c>
      <c r="E10" s="46">
        <v>47379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51126</v>
      </c>
      <c r="O10" s="47">
        <f t="shared" si="2"/>
        <v>2.2294610151753007</v>
      </c>
      <c r="P10" s="9"/>
    </row>
    <row r="11" spans="1:133">
      <c r="A11" s="12"/>
      <c r="B11" s="44">
        <v>519</v>
      </c>
      <c r="C11" s="20" t="s">
        <v>113</v>
      </c>
      <c r="D11" s="46">
        <v>518018</v>
      </c>
      <c r="E11" s="46">
        <v>354207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872225</v>
      </c>
      <c r="O11" s="47">
        <f t="shared" si="2"/>
        <v>38.035278213849644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1117181</v>
      </c>
      <c r="E12" s="31">
        <f t="shared" si="3"/>
        <v>7176668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8293849</v>
      </c>
      <c r="O12" s="43">
        <f t="shared" si="2"/>
        <v>361.67141984999125</v>
      </c>
      <c r="P12" s="10"/>
    </row>
    <row r="13" spans="1:133">
      <c r="A13" s="12"/>
      <c r="B13" s="44">
        <v>521</v>
      </c>
      <c r="C13" s="20" t="s">
        <v>27</v>
      </c>
      <c r="D13" s="46">
        <v>108813</v>
      </c>
      <c r="E13" s="46">
        <v>3601248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3710061</v>
      </c>
      <c r="O13" s="47">
        <f t="shared" si="2"/>
        <v>161.78532182103612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1335614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1335614</v>
      </c>
      <c r="O14" s="47">
        <f t="shared" si="2"/>
        <v>58.24236874236874</v>
      </c>
      <c r="P14" s="9"/>
    </row>
    <row r="15" spans="1:133">
      <c r="A15" s="12"/>
      <c r="B15" s="44">
        <v>523</v>
      </c>
      <c r="C15" s="20" t="s">
        <v>114</v>
      </c>
      <c r="D15" s="46">
        <v>222197</v>
      </c>
      <c r="E15" s="46">
        <v>2102484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2324681</v>
      </c>
      <c r="O15" s="47">
        <f t="shared" si="2"/>
        <v>101.37279783708355</v>
      </c>
      <c r="P15" s="9"/>
    </row>
    <row r="16" spans="1:133">
      <c r="A16" s="12"/>
      <c r="B16" s="44">
        <v>524</v>
      </c>
      <c r="C16" s="20" t="s">
        <v>30</v>
      </c>
      <c r="D16" s="46">
        <v>1772</v>
      </c>
      <c r="E16" s="46">
        <v>136437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138209</v>
      </c>
      <c r="O16" s="47">
        <f t="shared" si="2"/>
        <v>6.0269056340484912</v>
      </c>
      <c r="P16" s="9"/>
    </row>
    <row r="17" spans="1:16">
      <c r="A17" s="12"/>
      <c r="B17" s="44">
        <v>525</v>
      </c>
      <c r="C17" s="20" t="s">
        <v>31</v>
      </c>
      <c r="D17" s="46">
        <v>267136</v>
      </c>
      <c r="E17" s="46">
        <v>885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268021</v>
      </c>
      <c r="O17" s="47">
        <f t="shared" si="2"/>
        <v>11.687641723356009</v>
      </c>
      <c r="P17" s="9"/>
    </row>
    <row r="18" spans="1:16">
      <c r="A18" s="12"/>
      <c r="B18" s="44">
        <v>526</v>
      </c>
      <c r="C18" s="20" t="s">
        <v>32</v>
      </c>
      <c r="D18" s="46">
        <v>452631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452631</v>
      </c>
      <c r="O18" s="47">
        <f t="shared" si="2"/>
        <v>19.737964416535846</v>
      </c>
      <c r="P18" s="9"/>
    </row>
    <row r="19" spans="1:16">
      <c r="A19" s="12"/>
      <c r="B19" s="44">
        <v>527</v>
      </c>
      <c r="C19" s="20" t="s">
        <v>33</v>
      </c>
      <c r="D19" s="46">
        <v>64632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64632</v>
      </c>
      <c r="O19" s="47">
        <f t="shared" si="2"/>
        <v>2.8184196755625326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SUM(D21:D24)</f>
        <v>417997</v>
      </c>
      <c r="E20" s="31">
        <f t="shared" si="5"/>
        <v>1530411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1948408</v>
      </c>
      <c r="O20" s="43">
        <f t="shared" si="2"/>
        <v>84.964590964590968</v>
      </c>
      <c r="P20" s="10"/>
    </row>
    <row r="21" spans="1:16">
      <c r="A21" s="12"/>
      <c r="B21" s="44">
        <v>534</v>
      </c>
      <c r="C21" s="20" t="s">
        <v>115</v>
      </c>
      <c r="D21" s="46">
        <v>142764</v>
      </c>
      <c r="E21" s="46">
        <v>1470187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1612951</v>
      </c>
      <c r="O21" s="47">
        <f t="shared" si="2"/>
        <v>70.336255014826449</v>
      </c>
      <c r="P21" s="9"/>
    </row>
    <row r="22" spans="1:16">
      <c r="A22" s="12"/>
      <c r="B22" s="44">
        <v>537</v>
      </c>
      <c r="C22" s="20" t="s">
        <v>116</v>
      </c>
      <c r="D22" s="46">
        <v>273476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273476</v>
      </c>
      <c r="O22" s="47">
        <f t="shared" si="2"/>
        <v>11.925518925518926</v>
      </c>
      <c r="P22" s="9"/>
    </row>
    <row r="23" spans="1:16">
      <c r="A23" s="12"/>
      <c r="B23" s="44">
        <v>538</v>
      </c>
      <c r="C23" s="20" t="s">
        <v>117</v>
      </c>
      <c r="D23" s="46">
        <v>0</v>
      </c>
      <c r="E23" s="46">
        <v>55424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55424</v>
      </c>
      <c r="O23" s="47">
        <f t="shared" si="2"/>
        <v>2.4168847025989884</v>
      </c>
      <c r="P23" s="9"/>
    </row>
    <row r="24" spans="1:16">
      <c r="A24" s="12"/>
      <c r="B24" s="44">
        <v>539</v>
      </c>
      <c r="C24" s="20" t="s">
        <v>40</v>
      </c>
      <c r="D24" s="46">
        <v>1757</v>
      </c>
      <c r="E24" s="46">
        <v>4800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6557</v>
      </c>
      <c r="O24" s="47">
        <f t="shared" si="2"/>
        <v>0.28593232164660737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SUM(D26:D28)</f>
        <v>71797</v>
      </c>
      <c r="E25" s="31">
        <f t="shared" si="6"/>
        <v>2373350</v>
      </c>
      <c r="F25" s="31">
        <f t="shared" si="6"/>
        <v>0</v>
      </c>
      <c r="G25" s="31">
        <f t="shared" si="6"/>
        <v>4398447</v>
      </c>
      <c r="H25" s="31">
        <f t="shared" si="6"/>
        <v>0</v>
      </c>
      <c r="I25" s="31">
        <f t="shared" si="6"/>
        <v>227319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7070913</v>
      </c>
      <c r="O25" s="43">
        <f t="shared" si="2"/>
        <v>308.34262166405023</v>
      </c>
      <c r="P25" s="10"/>
    </row>
    <row r="26" spans="1:16">
      <c r="A26" s="12"/>
      <c r="B26" s="44">
        <v>541</v>
      </c>
      <c r="C26" s="20" t="s">
        <v>118</v>
      </c>
      <c r="D26" s="46">
        <v>6645</v>
      </c>
      <c r="E26" s="46">
        <v>2153309</v>
      </c>
      <c r="F26" s="46">
        <v>0</v>
      </c>
      <c r="G26" s="46">
        <v>4398447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6558401</v>
      </c>
      <c r="O26" s="47">
        <f t="shared" si="2"/>
        <v>285.9934153148439</v>
      </c>
      <c r="P26" s="9"/>
    </row>
    <row r="27" spans="1:16">
      <c r="A27" s="12"/>
      <c r="B27" s="44">
        <v>542</v>
      </c>
      <c r="C27" s="20" t="s">
        <v>43</v>
      </c>
      <c r="D27" s="46">
        <v>0</v>
      </c>
      <c r="E27" s="46">
        <v>220041</v>
      </c>
      <c r="F27" s="46">
        <v>0</v>
      </c>
      <c r="G27" s="46">
        <v>0</v>
      </c>
      <c r="H27" s="46">
        <v>0</v>
      </c>
      <c r="I27" s="46">
        <v>227319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447360</v>
      </c>
      <c r="O27" s="47">
        <f t="shared" si="2"/>
        <v>19.508110936682364</v>
      </c>
      <c r="P27" s="9"/>
    </row>
    <row r="28" spans="1:16">
      <c r="A28" s="12"/>
      <c r="B28" s="44">
        <v>549</v>
      </c>
      <c r="C28" s="20" t="s">
        <v>119</v>
      </c>
      <c r="D28" s="46">
        <v>65152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65152</v>
      </c>
      <c r="O28" s="47">
        <f t="shared" si="2"/>
        <v>2.841095412523984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SUM(D30:D33)</f>
        <v>301214</v>
      </c>
      <c r="E29" s="31">
        <f t="shared" si="8"/>
        <v>413711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714925</v>
      </c>
      <c r="O29" s="43">
        <f t="shared" si="2"/>
        <v>31.175867783010641</v>
      </c>
      <c r="P29" s="10"/>
    </row>
    <row r="30" spans="1:16">
      <c r="A30" s="13"/>
      <c r="B30" s="45">
        <v>552</v>
      </c>
      <c r="C30" s="21" t="s">
        <v>46</v>
      </c>
      <c r="D30" s="46">
        <v>277424</v>
      </c>
      <c r="E30" s="46">
        <v>129207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406631</v>
      </c>
      <c r="O30" s="47">
        <f t="shared" si="2"/>
        <v>17.732033839176697</v>
      </c>
      <c r="P30" s="9"/>
    </row>
    <row r="31" spans="1:16">
      <c r="A31" s="13"/>
      <c r="B31" s="45">
        <v>553</v>
      </c>
      <c r="C31" s="21" t="s">
        <v>120</v>
      </c>
      <c r="D31" s="46">
        <v>23790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23790</v>
      </c>
      <c r="O31" s="47">
        <f t="shared" si="2"/>
        <v>1.0374149659863945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278077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278077</v>
      </c>
      <c r="O32" s="47">
        <f t="shared" si="2"/>
        <v>12.126155590441305</v>
      </c>
      <c r="P32" s="9"/>
    </row>
    <row r="33" spans="1:16">
      <c r="A33" s="13"/>
      <c r="B33" s="45">
        <v>559</v>
      </c>
      <c r="C33" s="21" t="s">
        <v>49</v>
      </c>
      <c r="D33" s="46">
        <v>0</v>
      </c>
      <c r="E33" s="46">
        <v>6427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6427</v>
      </c>
      <c r="O33" s="47">
        <f t="shared" si="2"/>
        <v>0.28026338740624457</v>
      </c>
      <c r="P33" s="9"/>
    </row>
    <row r="34" spans="1:16" ht="15.75">
      <c r="A34" s="28" t="s">
        <v>50</v>
      </c>
      <c r="B34" s="29"/>
      <c r="C34" s="30"/>
      <c r="D34" s="31">
        <f t="shared" ref="D34:M34" si="9">SUM(D35:D39)</f>
        <v>483187</v>
      </c>
      <c r="E34" s="31">
        <f t="shared" si="9"/>
        <v>155890</v>
      </c>
      <c r="F34" s="31">
        <f t="shared" si="9"/>
        <v>1044794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1683871</v>
      </c>
      <c r="O34" s="43">
        <f t="shared" si="2"/>
        <v>73.428876678876676</v>
      </c>
      <c r="P34" s="10"/>
    </row>
    <row r="35" spans="1:16">
      <c r="A35" s="12"/>
      <c r="B35" s="44">
        <v>561</v>
      </c>
      <c r="C35" s="20" t="s">
        <v>121</v>
      </c>
      <c r="D35" s="46">
        <v>0</v>
      </c>
      <c r="E35" s="46">
        <v>0</v>
      </c>
      <c r="F35" s="46">
        <v>1044794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1044794</v>
      </c>
      <c r="O35" s="47">
        <f t="shared" si="2"/>
        <v>45.560526774812487</v>
      </c>
      <c r="P35" s="9"/>
    </row>
    <row r="36" spans="1:16">
      <c r="A36" s="12"/>
      <c r="B36" s="44">
        <v>562</v>
      </c>
      <c r="C36" s="20" t="s">
        <v>122</v>
      </c>
      <c r="D36" s="46">
        <v>121942</v>
      </c>
      <c r="E36" s="46">
        <v>155890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277832</v>
      </c>
      <c r="O36" s="47">
        <f t="shared" si="2"/>
        <v>12.115471829757544</v>
      </c>
      <c r="P36" s="9"/>
    </row>
    <row r="37" spans="1:16">
      <c r="A37" s="12"/>
      <c r="B37" s="44">
        <v>563</v>
      </c>
      <c r="C37" s="20" t="s">
        <v>123</v>
      </c>
      <c r="D37" s="46">
        <v>52900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52900</v>
      </c>
      <c r="O37" s="47">
        <f t="shared" ref="O37:O64" si="11">(N37/O$66)</f>
        <v>2.306820163963021</v>
      </c>
      <c r="P37" s="9"/>
    </row>
    <row r="38" spans="1:16">
      <c r="A38" s="12"/>
      <c r="B38" s="44">
        <v>564</v>
      </c>
      <c r="C38" s="20" t="s">
        <v>124</v>
      </c>
      <c r="D38" s="46">
        <v>300620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300620</v>
      </c>
      <c r="O38" s="47">
        <f t="shared" si="11"/>
        <v>13.10919239490668</v>
      </c>
      <c r="P38" s="9"/>
    </row>
    <row r="39" spans="1:16">
      <c r="A39" s="12"/>
      <c r="B39" s="44">
        <v>569</v>
      </c>
      <c r="C39" s="20" t="s">
        <v>55</v>
      </c>
      <c r="D39" s="46">
        <v>7725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7725</v>
      </c>
      <c r="O39" s="47">
        <f t="shared" si="11"/>
        <v>0.33686551543694399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SUM(D41:D45)</f>
        <v>1043996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1043996</v>
      </c>
      <c r="O40" s="43">
        <f t="shared" si="11"/>
        <v>45.525728240013954</v>
      </c>
      <c r="P40" s="9"/>
    </row>
    <row r="41" spans="1:16">
      <c r="A41" s="12"/>
      <c r="B41" s="44">
        <v>571</v>
      </c>
      <c r="C41" s="20" t="s">
        <v>57</v>
      </c>
      <c r="D41" s="46">
        <v>286690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286690</v>
      </c>
      <c r="O41" s="47">
        <f t="shared" si="11"/>
        <v>12.501744287458573</v>
      </c>
      <c r="P41" s="9"/>
    </row>
    <row r="42" spans="1:16">
      <c r="A42" s="12"/>
      <c r="B42" s="44">
        <v>572</v>
      </c>
      <c r="C42" s="20" t="s">
        <v>125</v>
      </c>
      <c r="D42" s="46">
        <v>490263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490263</v>
      </c>
      <c r="O42" s="47">
        <f t="shared" si="11"/>
        <v>21.378990057561484</v>
      </c>
      <c r="P42" s="9"/>
    </row>
    <row r="43" spans="1:16">
      <c r="A43" s="12"/>
      <c r="B43" s="44">
        <v>573</v>
      </c>
      <c r="C43" s="20" t="s">
        <v>88</v>
      </c>
      <c r="D43" s="46">
        <v>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67</v>
      </c>
      <c r="O43" s="47">
        <f t="shared" si="11"/>
        <v>2.9216814931100647E-3</v>
      </c>
      <c r="P43" s="9"/>
    </row>
    <row r="44" spans="1:16">
      <c r="A44" s="12"/>
      <c r="B44" s="44">
        <v>575</v>
      </c>
      <c r="C44" s="20" t="s">
        <v>126</v>
      </c>
      <c r="D44" s="46">
        <v>266799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266799</v>
      </c>
      <c r="O44" s="47">
        <f t="shared" si="11"/>
        <v>11.634353741496598</v>
      </c>
      <c r="P44" s="9"/>
    </row>
    <row r="45" spans="1:16">
      <c r="A45" s="12"/>
      <c r="B45" s="44">
        <v>579</v>
      </c>
      <c r="C45" s="20" t="s">
        <v>83</v>
      </c>
      <c r="D45" s="46">
        <v>177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177</v>
      </c>
      <c r="O45" s="47">
        <f t="shared" si="11"/>
        <v>7.7184720041862899E-3</v>
      </c>
      <c r="P45" s="9"/>
    </row>
    <row r="46" spans="1:16" ht="15.75">
      <c r="A46" s="28" t="s">
        <v>127</v>
      </c>
      <c r="B46" s="29"/>
      <c r="C46" s="30"/>
      <c r="D46" s="31">
        <f t="shared" ref="D46:M46" si="13">SUM(D47:D47)</f>
        <v>7547600</v>
      </c>
      <c r="E46" s="31">
        <f t="shared" si="13"/>
        <v>1290654</v>
      </c>
      <c r="F46" s="31">
        <f t="shared" si="13"/>
        <v>0</v>
      </c>
      <c r="G46" s="31">
        <f t="shared" si="13"/>
        <v>634549</v>
      </c>
      <c r="H46" s="31">
        <f t="shared" si="13"/>
        <v>0</v>
      </c>
      <c r="I46" s="31">
        <f t="shared" si="13"/>
        <v>2563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9475366</v>
      </c>
      <c r="O46" s="43">
        <f t="shared" si="11"/>
        <v>413.19405197976624</v>
      </c>
      <c r="P46" s="9"/>
    </row>
    <row r="47" spans="1:16">
      <c r="A47" s="12"/>
      <c r="B47" s="44">
        <v>581</v>
      </c>
      <c r="C47" s="20" t="s">
        <v>128</v>
      </c>
      <c r="D47" s="46">
        <v>7547600</v>
      </c>
      <c r="E47" s="46">
        <v>1290654</v>
      </c>
      <c r="F47" s="46">
        <v>0</v>
      </c>
      <c r="G47" s="46">
        <v>634549</v>
      </c>
      <c r="H47" s="46">
        <v>0</v>
      </c>
      <c r="I47" s="46">
        <v>2563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9475366</v>
      </c>
      <c r="O47" s="47">
        <f t="shared" si="11"/>
        <v>413.19405197976624</v>
      </c>
      <c r="P47" s="9"/>
    </row>
    <row r="48" spans="1:16" ht="15.75">
      <c r="A48" s="28" t="s">
        <v>61</v>
      </c>
      <c r="B48" s="29"/>
      <c r="C48" s="30"/>
      <c r="D48" s="31">
        <f t="shared" ref="D48:M48" si="14">SUM(D49:D63)</f>
        <v>87071</v>
      </c>
      <c r="E48" s="31">
        <f t="shared" si="14"/>
        <v>653770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740841</v>
      </c>
      <c r="O48" s="43">
        <f t="shared" si="11"/>
        <v>32.305991627420198</v>
      </c>
      <c r="P48" s="9"/>
    </row>
    <row r="49" spans="1:119">
      <c r="A49" s="12"/>
      <c r="B49" s="44">
        <v>601</v>
      </c>
      <c r="C49" s="20" t="s">
        <v>129</v>
      </c>
      <c r="D49" s="46">
        <v>31496</v>
      </c>
      <c r="E49" s="46">
        <v>33327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5">SUM(D49:M49)</f>
        <v>64823</v>
      </c>
      <c r="O49" s="47">
        <f t="shared" si="11"/>
        <v>2.8267486481772197</v>
      </c>
      <c r="P49" s="9"/>
    </row>
    <row r="50" spans="1:119">
      <c r="A50" s="12"/>
      <c r="B50" s="44">
        <v>602</v>
      </c>
      <c r="C50" s="20" t="s">
        <v>130</v>
      </c>
      <c r="D50" s="46">
        <v>28514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28514</v>
      </c>
      <c r="O50" s="47">
        <f t="shared" si="11"/>
        <v>1.2434153148438862</v>
      </c>
      <c r="P50" s="9"/>
    </row>
    <row r="51" spans="1:119">
      <c r="A51" s="12"/>
      <c r="B51" s="44">
        <v>603</v>
      </c>
      <c r="C51" s="20" t="s">
        <v>131</v>
      </c>
      <c r="D51" s="46">
        <v>10352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10352</v>
      </c>
      <c r="O51" s="47">
        <f t="shared" si="11"/>
        <v>0.45142159427873713</v>
      </c>
      <c r="P51" s="9"/>
    </row>
    <row r="52" spans="1:119">
      <c r="A52" s="12"/>
      <c r="B52" s="44">
        <v>604</v>
      </c>
      <c r="C52" s="20" t="s">
        <v>132</v>
      </c>
      <c r="D52" s="46">
        <v>0</v>
      </c>
      <c r="E52" s="46">
        <v>80582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80582</v>
      </c>
      <c r="O52" s="47">
        <f t="shared" si="11"/>
        <v>3.5139542996685855</v>
      </c>
      <c r="P52" s="9"/>
    </row>
    <row r="53" spans="1:119">
      <c r="A53" s="12"/>
      <c r="B53" s="44">
        <v>605</v>
      </c>
      <c r="C53" s="20" t="s">
        <v>133</v>
      </c>
      <c r="D53" s="46">
        <v>1632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1632</v>
      </c>
      <c r="O53" s="47">
        <f t="shared" si="11"/>
        <v>7.1166928309785452E-2</v>
      </c>
      <c r="P53" s="9"/>
    </row>
    <row r="54" spans="1:119">
      <c r="A54" s="12"/>
      <c r="B54" s="44">
        <v>608</v>
      </c>
      <c r="C54" s="20" t="s">
        <v>134</v>
      </c>
      <c r="D54" s="46">
        <v>0</v>
      </c>
      <c r="E54" s="46">
        <v>3916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3916</v>
      </c>
      <c r="O54" s="47">
        <f t="shared" si="11"/>
        <v>0.17076574219431362</v>
      </c>
      <c r="P54" s="9"/>
    </row>
    <row r="55" spans="1:119">
      <c r="A55" s="12"/>
      <c r="B55" s="44">
        <v>614</v>
      </c>
      <c r="C55" s="20" t="s">
        <v>135</v>
      </c>
      <c r="D55" s="46">
        <v>0</v>
      </c>
      <c r="E55" s="46">
        <v>203325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6">SUM(D55:M55)</f>
        <v>203325</v>
      </c>
      <c r="O55" s="47">
        <f t="shared" si="11"/>
        <v>8.8664311878597601</v>
      </c>
      <c r="P55" s="9"/>
    </row>
    <row r="56" spans="1:119">
      <c r="A56" s="12"/>
      <c r="B56" s="44">
        <v>634</v>
      </c>
      <c r="C56" s="20" t="s">
        <v>136</v>
      </c>
      <c r="D56" s="46">
        <v>0</v>
      </c>
      <c r="E56" s="46">
        <v>93906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93906</v>
      </c>
      <c r="O56" s="47">
        <f t="shared" si="11"/>
        <v>4.0949764521193091</v>
      </c>
      <c r="P56" s="9"/>
    </row>
    <row r="57" spans="1:119">
      <c r="A57" s="12"/>
      <c r="B57" s="44">
        <v>654</v>
      </c>
      <c r="C57" s="20" t="s">
        <v>137</v>
      </c>
      <c r="D57" s="46">
        <v>0</v>
      </c>
      <c r="E57" s="46">
        <v>34034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34034</v>
      </c>
      <c r="O57" s="47">
        <f t="shared" si="11"/>
        <v>1.4841269841269842</v>
      </c>
      <c r="P57" s="9"/>
    </row>
    <row r="58" spans="1:119">
      <c r="A58" s="12"/>
      <c r="B58" s="44">
        <v>674</v>
      </c>
      <c r="C58" s="20" t="s">
        <v>138</v>
      </c>
      <c r="D58" s="46">
        <v>0</v>
      </c>
      <c r="E58" s="46">
        <v>20795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20795</v>
      </c>
      <c r="O58" s="47">
        <f t="shared" si="11"/>
        <v>0.90681144252572821</v>
      </c>
      <c r="P58" s="9"/>
    </row>
    <row r="59" spans="1:119">
      <c r="A59" s="12"/>
      <c r="B59" s="44">
        <v>685</v>
      </c>
      <c r="C59" s="20" t="s">
        <v>72</v>
      </c>
      <c r="D59" s="46">
        <v>15077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15077</v>
      </c>
      <c r="O59" s="47">
        <f t="shared" si="11"/>
        <v>0.65746555032269316</v>
      </c>
      <c r="P59" s="9"/>
    </row>
    <row r="60" spans="1:119">
      <c r="A60" s="12"/>
      <c r="B60" s="44">
        <v>694</v>
      </c>
      <c r="C60" s="20" t="s">
        <v>139</v>
      </c>
      <c r="D60" s="46">
        <v>0</v>
      </c>
      <c r="E60" s="46">
        <v>7175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7175</v>
      </c>
      <c r="O60" s="47">
        <f t="shared" si="11"/>
        <v>0.31288156288156288</v>
      </c>
      <c r="P60" s="9"/>
    </row>
    <row r="61" spans="1:119">
      <c r="A61" s="12"/>
      <c r="B61" s="44">
        <v>713</v>
      </c>
      <c r="C61" s="20" t="s">
        <v>140</v>
      </c>
      <c r="D61" s="46">
        <v>0</v>
      </c>
      <c r="E61" s="46">
        <v>59688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59688</v>
      </c>
      <c r="O61" s="47">
        <f t="shared" si="11"/>
        <v>2.6028257456828885</v>
      </c>
      <c r="P61" s="9"/>
    </row>
    <row r="62" spans="1:119">
      <c r="A62" s="12"/>
      <c r="B62" s="44">
        <v>744</v>
      </c>
      <c r="C62" s="20" t="s">
        <v>142</v>
      </c>
      <c r="D62" s="46">
        <v>0</v>
      </c>
      <c r="E62" s="46">
        <v>34924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34924</v>
      </c>
      <c r="O62" s="47">
        <f t="shared" si="11"/>
        <v>1.5229373800802373</v>
      </c>
      <c r="P62" s="9"/>
    </row>
    <row r="63" spans="1:119" ht="15.75" thickBot="1">
      <c r="A63" s="12"/>
      <c r="B63" s="44">
        <v>764</v>
      </c>
      <c r="C63" s="20" t="s">
        <v>143</v>
      </c>
      <c r="D63" s="46">
        <v>0</v>
      </c>
      <c r="E63" s="46">
        <v>82098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82098</v>
      </c>
      <c r="O63" s="47">
        <f t="shared" si="11"/>
        <v>3.5800627943485086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SUM(D5,D12,D20,D25,D29,D34,D40,D46,D48)</f>
        <v>12979501</v>
      </c>
      <c r="E64" s="15">
        <f t="shared" si="17"/>
        <v>16294441</v>
      </c>
      <c r="F64" s="15">
        <f t="shared" si="17"/>
        <v>1044794</v>
      </c>
      <c r="G64" s="15">
        <f t="shared" si="17"/>
        <v>5032996</v>
      </c>
      <c r="H64" s="15">
        <f t="shared" si="17"/>
        <v>0</v>
      </c>
      <c r="I64" s="15">
        <f t="shared" si="17"/>
        <v>229882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35581614</v>
      </c>
      <c r="O64" s="37">
        <f t="shared" si="11"/>
        <v>1551.6140763997907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144</v>
      </c>
      <c r="M66" s="48"/>
      <c r="N66" s="48"/>
      <c r="O66" s="41">
        <v>22932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2023-08-24T18:41:09Z</cp:lastPrinted>
  <dcterms:created xsi:type="dcterms:W3CDTF">2000-08-31T21:26:31Z</dcterms:created>
  <dcterms:modified xsi:type="dcterms:W3CDTF">2023-08-24T18:41:11Z</dcterms:modified>
</cp:coreProperties>
</file>