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480" yWindow="75" windowWidth="18195" windowHeight="11820" tabRatio="787"/>
  </bookViews>
  <sheets>
    <sheet name="Statewide Totals" sheetId="1" r:id="rId1"/>
  </sheets>
  <definedNames>
    <definedName name="_xlnm.Print_Area" localSheetId="0">'Statewide Totals'!$A$1:$E$230</definedName>
    <definedName name="_xlnm.Print_Titles" localSheetId="0">'Statewide Totals'!$1:$3</definedName>
  </definedNames>
  <calcPr calcId="162913"/>
</workbook>
</file>

<file path=xl/calcChain.xml><?xml version="1.0" encoding="utf-8"?>
<calcChain xmlns="http://schemas.openxmlformats.org/spreadsheetml/2006/main">
  <c r="E173" i="1" l="1"/>
  <c r="E172" i="1"/>
  <c r="E171" i="1"/>
  <c r="E168" i="1"/>
  <c r="E158" i="1"/>
  <c r="E136" i="1"/>
  <c r="E131" i="1"/>
  <c r="E53" i="1"/>
  <c r="E199" i="1" l="1"/>
  <c r="E170" i="1" l="1"/>
  <c r="E107" i="1" l="1"/>
  <c r="E108" i="1"/>
  <c r="E86" i="1"/>
  <c r="E82" i="1"/>
  <c r="E83" i="1"/>
  <c r="E67" i="1"/>
  <c r="E68" i="1"/>
  <c r="E69" i="1"/>
  <c r="E65" i="1"/>
  <c r="E66" i="1"/>
  <c r="E181" i="1" l="1"/>
  <c r="E73" i="1"/>
  <c r="E40" i="1"/>
  <c r="E106" i="1" l="1"/>
  <c r="E103" i="1"/>
  <c r="E72" i="1"/>
  <c r="D205" i="1" l="1"/>
  <c r="D190" i="1"/>
  <c r="D175" i="1"/>
  <c r="D121" i="1"/>
  <c r="D48" i="1"/>
  <c r="D22" i="1"/>
  <c r="D4" i="1"/>
  <c r="D224" i="1" l="1"/>
  <c r="E130" i="1"/>
  <c r="E224" i="1" l="1"/>
  <c r="E60" i="1"/>
  <c r="E63" i="1"/>
  <c r="E77" i="1"/>
  <c r="E81" i="1"/>
  <c r="E85" i="1"/>
  <c r="E90" i="1"/>
  <c r="E93" i="1"/>
  <c r="E97" i="1"/>
  <c r="E99" i="1"/>
  <c r="E102" i="1"/>
  <c r="E112" i="1"/>
  <c r="E116" i="1"/>
  <c r="E120" i="1"/>
  <c r="E125" i="1"/>
  <c r="E132" i="1"/>
  <c r="E140" i="1"/>
  <c r="E144" i="1"/>
  <c r="E148" i="1"/>
  <c r="E152" i="1"/>
  <c r="E155" i="1"/>
  <c r="E161" i="1"/>
  <c r="E165" i="1"/>
  <c r="E177" i="1"/>
  <c r="E184" i="1"/>
  <c r="E187" i="1"/>
  <c r="E191" i="1"/>
  <c r="E195" i="1"/>
  <c r="E200" i="1"/>
  <c r="E204" i="1"/>
  <c r="E209" i="1"/>
  <c r="E212" i="1"/>
  <c r="E216" i="1"/>
  <c r="E220" i="1"/>
  <c r="E4" i="1"/>
  <c r="E175" i="1"/>
  <c r="E64" i="1"/>
  <c r="E70" i="1"/>
  <c r="E74" i="1"/>
  <c r="E78" i="1"/>
  <c r="E87" i="1"/>
  <c r="E91" i="1"/>
  <c r="E94" i="1"/>
  <c r="E98" i="1"/>
  <c r="E109" i="1"/>
  <c r="E113" i="1"/>
  <c r="E117" i="1"/>
  <c r="E122" i="1"/>
  <c r="E126" i="1"/>
  <c r="E129" i="1"/>
  <c r="E133" i="1"/>
  <c r="E137" i="1"/>
  <c r="E141" i="1"/>
  <c r="E145" i="1"/>
  <c r="E149" i="1"/>
  <c r="E156" i="1"/>
  <c r="E162" i="1"/>
  <c r="E166" i="1"/>
  <c r="E178" i="1"/>
  <c r="E182" i="1"/>
  <c r="E192" i="1"/>
  <c r="E196" i="1"/>
  <c r="E201" i="1"/>
  <c r="E206" i="1"/>
  <c r="E210" i="1"/>
  <c r="E213" i="1"/>
  <c r="E217" i="1"/>
  <c r="E221" i="1"/>
  <c r="E121" i="1"/>
  <c r="E22" i="1"/>
  <c r="E190" i="1"/>
  <c r="E21" i="1"/>
  <c r="E17" i="1"/>
  <c r="E13" i="1"/>
  <c r="E9" i="1"/>
  <c r="E23" i="1"/>
  <c r="E27" i="1"/>
  <c r="E31" i="1"/>
  <c r="E35" i="1"/>
  <c r="E39" i="1"/>
  <c r="E42" i="1"/>
  <c r="E46" i="1"/>
  <c r="E50" i="1"/>
  <c r="E54" i="1"/>
  <c r="E58" i="1"/>
  <c r="E62" i="1"/>
  <c r="E71" i="1"/>
  <c r="E75" i="1"/>
  <c r="E79" i="1"/>
  <c r="E88" i="1"/>
  <c r="E95" i="1"/>
  <c r="E100" i="1"/>
  <c r="E104" i="1"/>
  <c r="E110" i="1"/>
  <c r="E114" i="1"/>
  <c r="E118" i="1"/>
  <c r="E123" i="1"/>
  <c r="E127" i="1"/>
  <c r="E134" i="1"/>
  <c r="E138" i="1"/>
  <c r="E142" i="1"/>
  <c r="E146" i="1"/>
  <c r="E150" i="1"/>
  <c r="E153" i="1"/>
  <c r="E157" i="1"/>
  <c r="E159" i="1"/>
  <c r="E163" i="1"/>
  <c r="E167" i="1"/>
  <c r="E169" i="1"/>
  <c r="E174" i="1"/>
  <c r="E179" i="1"/>
  <c r="E185" i="1"/>
  <c r="E188" i="1"/>
  <c r="E193" i="1"/>
  <c r="E197" i="1"/>
  <c r="E202" i="1"/>
  <c r="E207" i="1"/>
  <c r="E214" i="1"/>
  <c r="E218" i="1"/>
  <c r="E222" i="1"/>
  <c r="E205" i="1"/>
  <c r="E76" i="1"/>
  <c r="E80" i="1"/>
  <c r="E84" i="1"/>
  <c r="E89" i="1"/>
  <c r="E92" i="1"/>
  <c r="E96" i="1"/>
  <c r="E101" i="1"/>
  <c r="E105" i="1"/>
  <c r="E111" i="1"/>
  <c r="E115" i="1"/>
  <c r="E119" i="1"/>
  <c r="E124" i="1"/>
  <c r="E128" i="1"/>
  <c r="E135" i="1"/>
  <c r="E139" i="1"/>
  <c r="E143" i="1"/>
  <c r="E147" i="1"/>
  <c r="E151" i="1"/>
  <c r="E154" i="1"/>
  <c r="E160" i="1"/>
  <c r="E164" i="1"/>
  <c r="E176" i="1"/>
  <c r="E180" i="1"/>
  <c r="E183" i="1"/>
  <c r="E186" i="1"/>
  <c r="E189" i="1"/>
  <c r="E194" i="1"/>
  <c r="E198" i="1"/>
  <c r="E203" i="1"/>
  <c r="E208" i="1"/>
  <c r="E211" i="1"/>
  <c r="E215" i="1"/>
  <c r="E219" i="1"/>
  <c r="E223" i="1"/>
  <c r="E19" i="1"/>
  <c r="E15" i="1"/>
  <c r="E11" i="1"/>
  <c r="E7" i="1"/>
  <c r="E25" i="1"/>
  <c r="E29" i="1"/>
  <c r="E33" i="1"/>
  <c r="E37" i="1"/>
  <c r="E44" i="1"/>
  <c r="E52" i="1"/>
  <c r="E56" i="1"/>
  <c r="E5" i="1"/>
  <c r="E18" i="1"/>
  <c r="E14" i="1"/>
  <c r="E10" i="1"/>
  <c r="E6" i="1"/>
  <c r="E26" i="1"/>
  <c r="E30" i="1"/>
  <c r="E34" i="1"/>
  <c r="E38" i="1"/>
  <c r="E41" i="1"/>
  <c r="E45" i="1"/>
  <c r="E49" i="1"/>
  <c r="E57" i="1"/>
  <c r="E61" i="1"/>
  <c r="E48" i="1"/>
  <c r="E20" i="1"/>
  <c r="E16" i="1"/>
  <c r="E12" i="1"/>
  <c r="E8" i="1"/>
  <c r="E24" i="1"/>
  <c r="E28" i="1"/>
  <c r="E32" i="1"/>
  <c r="E36" i="1"/>
  <c r="E43" i="1"/>
  <c r="E47" i="1"/>
  <c r="E51" i="1"/>
  <c r="E55" i="1"/>
  <c r="E59" i="1"/>
</calcChain>
</file>

<file path=xl/sharedStrings.xml><?xml version="1.0" encoding="utf-8"?>
<sst xmlns="http://schemas.openxmlformats.org/spreadsheetml/2006/main" count="229" uniqueCount="229">
  <si>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</si>
  <si>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</si>
  <si>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</si>
  <si>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</si>
  <si>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</si>
  <si>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</si>
  <si>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</si>
  <si>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</si>
  <si>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</si>
  <si>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</si>
  <si>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</si>
  <si>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</si>
  <si>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</si>
  <si>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</si>
  <si>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</si>
  <si>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</si>
  <si>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</si>
  <si>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</si>
  <si>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</si>
  <si>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</si>
  <si>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</si>
  <si>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</si>
  <si>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</si>
  <si>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</si>
  <si>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</si>
  <si>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</si>
  <si>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</si>
  <si>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</si>
  <si>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</si>
  <si>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</si>
  <si>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</si>
  <si>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</si>
  <si>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</si>
  <si>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</si>
  <si>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</si>
  <si>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</si>
  <si>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</si>
  <si>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</si>
  <si>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</si>
  <si>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</si>
  <si>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</si>
  <si>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</si>
  <si>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</si>
  <si>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</si>
  <si>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</si>
  <si>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</si>
  <si>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</si>
  <si>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</si>
  <si>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</si>
  <si>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</si>
  <si>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</si>
  <si>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</si>
  <si>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</si>
  <si>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</si>
  <si>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</si>
  <si>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</si>
  <si>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</si>
  <si>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</si>
  <si>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</si>
  <si>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</si>
  <si>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</si>
  <si>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</si>
  <si>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</si>
  <si>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</si>
  <si>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</si>
  <si>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</si>
  <si>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</si>
  <si>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</si>
  <si>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</si>
  <si>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</si>
  <si>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</si>
  <si>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</si>
  <si>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</si>
  <si>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</si>
  <si>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</si>
  <si>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</si>
  <si>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Public Welfare</t>
  </si>
  <si>
    <t>State Grant - Human Services - Other Human Services</t>
  </si>
  <si>
    <t>State Grant - Culture / Recreation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</si>
  <si>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</si>
  <si>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</si>
  <si>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</si>
  <si>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</si>
  <si>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</si>
  <si>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</si>
  <si>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</si>
  <si>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</si>
  <si>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</si>
  <si>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</si>
  <si>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</si>
  <si>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</si>
  <si>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Gas Supply System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</si>
  <si>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</si>
  <si>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</si>
  <si>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</si>
  <si>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Other Transportation</t>
  </si>
  <si>
    <t>State Shared Revenues - Economic Environment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</si>
  <si>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</si>
  <si>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</si>
  <si>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</si>
  <si>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</si>
  <si>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</si>
  <si>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</si>
  <si>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</si>
  <si>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</si>
  <si>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</si>
  <si>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</si>
  <si>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</si>
  <si>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</si>
  <si>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</si>
  <si>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</si>
  <si>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</si>
  <si>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</si>
  <si>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</si>
  <si>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</si>
  <si>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</si>
  <si>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</si>
  <si>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</si>
  <si>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County Court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</si>
  <si>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</si>
  <si>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</si>
  <si>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</si>
  <si>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</si>
  <si>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</si>
  <si>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</si>
  <si>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</si>
  <si>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</si>
  <si>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</si>
  <si>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</si>
  <si>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</si>
  <si>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</si>
  <si>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</si>
  <si>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</si>
  <si>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</si>
  <si>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</si>
  <si>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</si>
  <si>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</si>
  <si>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</si>
  <si>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</si>
  <si>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</si>
  <si>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</si>
  <si>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</si>
  <si>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</si>
  <si>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</si>
  <si>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</si>
  <si>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</si>
  <si>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</si>
  <si>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</si>
  <si>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</si>
  <si>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</si>
  <si>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</si>
  <si>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</si>
  <si>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</si>
  <si>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Circuit Court Criminal - Non-Local Fines and Forfeitures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</si>
  <si>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</si>
  <si>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</si>
  <si>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</si>
  <si>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</si>
  <si>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</si>
  <si>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</si>
  <si>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</si>
  <si>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Intergovernmental Radio Communication Program</t>
  </si>
  <si>
    <t>Court-Ordered Judgments and Fines - Other Court-Ordered</t>
  </si>
  <si>
    <t>Fines - Library</t>
  </si>
  <si>
    <t>Fines - Local Ordinance Violations</t>
  </si>
  <si>
    <t>Federal Fines and Forfeits</t>
  </si>
  <si>
    <t>State Fines and Forfeits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</si>
  <si>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</si>
  <si>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</si>
  <si>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</si>
  <si>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</si>
  <si>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</si>
  <si>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</si>
  <si>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</si>
  <si>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</si>
  <si>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</si>
  <si>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</si>
  <si>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</si>
  <si>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</si>
  <si>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</si>
  <si>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</si>
  <si>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</si>
  <si>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</si>
  <si>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</si>
  <si>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</si>
  <si>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</si>
  <si>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</si>
  <si>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</si>
  <si>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</si>
  <si>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</si>
  <si>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</si>
  <si>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</si>
  <si>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</si>
  <si>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</si>
  <si>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</si>
  <si>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</si>
  <si>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</si>
  <si>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</si>
  <si>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</si>
  <si>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</si>
  <si>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</si>
  <si>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</si>
  <si>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Total - All Account Codes</t>
  </si>
  <si>
    <t>General Government - Fees Remitted to County from Supervisor of Elections</t>
  </si>
  <si>
    <t>Total Municipal Government Revenues Reported by Account Code</t>
  </si>
  <si>
    <t>State Grant - Physical Environment - Electric Supply System</t>
  </si>
  <si>
    <t>State Shared Revenues - Transportation - Mass Transit</t>
  </si>
  <si>
    <t>State Shared Revenues - Public Welfare</t>
  </si>
  <si>
    <t>Impact Fees - Commercial - Human Services</t>
  </si>
  <si>
    <t>State Grant - Physical Environment - Gas Supply System</t>
  </si>
  <si>
    <t>Court-Ordered Judgments and Fines - As Decided by Juvenile Court</t>
  </si>
  <si>
    <t>Data Source: Department of Financial Services, Division of Accounting and Auditing, Bureau of Local Government.</t>
  </si>
  <si>
    <t>Local Fiscal Year Ended September 30, 2020</t>
  </si>
  <si>
    <t>2020 Incorporated Population:</t>
  </si>
  <si>
    <t>Federal Grant - Court-Related Grants - Hearing Officer</t>
  </si>
  <si>
    <t>Other Financial Assistance - Federal Source</t>
  </si>
  <si>
    <t>State Grant - Human Services - Health or Hospitals</t>
  </si>
  <si>
    <t>State Grant - Court-Related Grants - Article V Clerk of Court Trust Fund</t>
  </si>
  <si>
    <t>State Shared Revenues - Human Services - Other Human Services</t>
  </si>
  <si>
    <t>Court-Related Revenues - Traffic Court (Criminal and Civil) - Filing Fees</t>
  </si>
  <si>
    <t>Note:  These account totals include the reported revenues of Florida municipalities as of January 6, 2022. The following 14 municipalities have not yet reported: Center Hill, Eatonville, El Portal, Esto, Greenwood, Gretna, Havana, Mangonia Park, Mexico Beach, Opa-locka, Pahokee, Parker, Vernon, and White Springs. Consequently, this file will be updated in the future as additional data become available.</t>
  </si>
  <si>
    <t>Federal Grant - Physical Environment - Gas Supply System</t>
  </si>
  <si>
    <t>General Government - Fees Remitted to County from Property Appraiser</t>
  </si>
  <si>
    <t>Public Safety - Housing for Prisoners</t>
  </si>
  <si>
    <t>Human Services - Health Inspection Fees</t>
  </si>
  <si>
    <t>Court-Related Revenues - County Court Criminal - Court Costs</t>
  </si>
  <si>
    <t>Court-Related Revenues - Juvenile Court - Service Charges</t>
  </si>
  <si>
    <t>Court-Related Revenues - Restricted Board Revenue - State Court Facility Surcharge ($30)</t>
  </si>
  <si>
    <t>Court-Related Revenues - Restricted Board Revenue - Other Collections Transferred to BOCC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</si>
</sst>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17" xfId="0" applyFont="1" applyBorder="1" applyAlignment="1" applyProtection="1">
      <alignment vertical="center"/>
    </xf>
    <xf numFmtId="164" fontId="5" fillId="0" borderId="18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vertical="center"/>
    </xf>
    <xf numFmtId="42" fontId="5" fillId="0" borderId="20" xfId="0" applyNumberFormat="1" applyFont="1" applyBorder="1" applyAlignment="1" applyProtection="1">
      <alignment vertical="center"/>
    </xf>
    <xf numFmtId="44" fontId="5" fillId="0" borderId="21" xfId="0" applyNumberFormat="1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164" fontId="5" fillId="0" borderId="23" xfId="0" applyNumberFormat="1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7" fontId="5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8" customWidth="1"/>
    <col min="2" max="2" width="8.7109375" style="8" customWidth="1"/>
    <col min="3" max="3" width="74.7109375" style="8" customWidth="1"/>
    <col min="4" max="4" width="19.7109375" style="32" customWidth="1"/>
    <col min="5" max="5" width="15.7109375" style="32" customWidth="1"/>
    <col min="6" max="226" width="12.5703125" style="1"/>
    <col min="227" max="227" width="2.28515625" style="1" customWidth="1"/>
    <col min="228" max="228" width="8.7109375" style="1" customWidth="1"/>
    <col min="229" max="229" width="78.140625" style="1" customWidth="1"/>
    <col min="230" max="231" width="0" style="1" hidden="1" customWidth="1"/>
    <col min="232" max="232" width="21.5703125" style="1" customWidth="1"/>
    <col min="233" max="233" width="16.42578125" style="1" customWidth="1"/>
    <col min="234" max="234" width="12.5703125" style="1" customWidth="1"/>
    <col min="235" max="482" width="12.5703125" style="1"/>
    <col min="483" max="483" width="2.28515625" style="1" customWidth="1"/>
    <col min="484" max="484" width="8.7109375" style="1" customWidth="1"/>
    <col min="485" max="485" width="78.140625" style="1" customWidth="1"/>
    <col min="486" max="487" width="0" style="1" hidden="1" customWidth="1"/>
    <col min="488" max="488" width="21.5703125" style="1" customWidth="1"/>
    <col min="489" max="489" width="16.42578125" style="1" customWidth="1"/>
    <col min="490" max="490" width="12.5703125" style="1" customWidth="1"/>
    <col min="491" max="738" width="12.5703125" style="1"/>
    <col min="739" max="739" width="2.28515625" style="1" customWidth="1"/>
    <col min="740" max="740" width="8.7109375" style="1" customWidth="1"/>
    <col min="741" max="741" width="78.140625" style="1" customWidth="1"/>
    <col min="742" max="743" width="0" style="1" hidden="1" customWidth="1"/>
    <col min="744" max="744" width="21.5703125" style="1" customWidth="1"/>
    <col min="745" max="745" width="16.42578125" style="1" customWidth="1"/>
    <col min="746" max="746" width="12.5703125" style="1" customWidth="1"/>
    <col min="747" max="994" width="12.5703125" style="1"/>
    <col min="995" max="995" width="2.28515625" style="1" customWidth="1"/>
    <col min="996" max="996" width="8.7109375" style="1" customWidth="1"/>
    <col min="997" max="997" width="78.140625" style="1" customWidth="1"/>
    <col min="998" max="999" width="0" style="1" hidden="1" customWidth="1"/>
    <col min="1000" max="1000" width="21.5703125" style="1" customWidth="1"/>
    <col min="1001" max="1001" width="16.42578125" style="1" customWidth="1"/>
    <col min="1002" max="1002" width="12.5703125" style="1" customWidth="1"/>
    <col min="1003" max="1250" width="12.5703125" style="1"/>
    <col min="1251" max="1251" width="2.28515625" style="1" customWidth="1"/>
    <col min="1252" max="1252" width="8.7109375" style="1" customWidth="1"/>
    <col min="1253" max="1253" width="78.140625" style="1" customWidth="1"/>
    <col min="1254" max="1255" width="0" style="1" hidden="1" customWidth="1"/>
    <col min="1256" max="1256" width="21.5703125" style="1" customWidth="1"/>
    <col min="1257" max="1257" width="16.42578125" style="1" customWidth="1"/>
    <col min="1258" max="1258" width="12.5703125" style="1" customWidth="1"/>
    <col min="1259" max="1506" width="12.5703125" style="1"/>
    <col min="1507" max="1507" width="2.28515625" style="1" customWidth="1"/>
    <col min="1508" max="1508" width="8.7109375" style="1" customWidth="1"/>
    <col min="1509" max="1509" width="78.140625" style="1" customWidth="1"/>
    <col min="1510" max="1511" width="0" style="1" hidden="1" customWidth="1"/>
    <col min="1512" max="1512" width="21.5703125" style="1" customWidth="1"/>
    <col min="1513" max="1513" width="16.42578125" style="1" customWidth="1"/>
    <col min="1514" max="1514" width="12.5703125" style="1" customWidth="1"/>
    <col min="1515" max="1762" width="12.5703125" style="1"/>
    <col min="1763" max="1763" width="2.28515625" style="1" customWidth="1"/>
    <col min="1764" max="1764" width="8.7109375" style="1" customWidth="1"/>
    <col min="1765" max="1765" width="78.140625" style="1" customWidth="1"/>
    <col min="1766" max="1767" width="0" style="1" hidden="1" customWidth="1"/>
    <col min="1768" max="1768" width="21.5703125" style="1" customWidth="1"/>
    <col min="1769" max="1769" width="16.42578125" style="1" customWidth="1"/>
    <col min="1770" max="1770" width="12.5703125" style="1" customWidth="1"/>
    <col min="1771" max="2018" width="12.5703125" style="1"/>
    <col min="2019" max="2019" width="2.28515625" style="1" customWidth="1"/>
    <col min="2020" max="2020" width="8.7109375" style="1" customWidth="1"/>
    <col min="2021" max="2021" width="78.140625" style="1" customWidth="1"/>
    <col min="2022" max="2023" width="0" style="1" hidden="1" customWidth="1"/>
    <col min="2024" max="2024" width="21.5703125" style="1" customWidth="1"/>
    <col min="2025" max="2025" width="16.42578125" style="1" customWidth="1"/>
    <col min="2026" max="2026" width="12.5703125" style="1" customWidth="1"/>
    <col min="2027" max="2274" width="12.5703125" style="1"/>
    <col min="2275" max="2275" width="2.28515625" style="1" customWidth="1"/>
    <col min="2276" max="2276" width="8.7109375" style="1" customWidth="1"/>
    <col min="2277" max="2277" width="78.140625" style="1" customWidth="1"/>
    <col min="2278" max="2279" width="0" style="1" hidden="1" customWidth="1"/>
    <col min="2280" max="2280" width="21.5703125" style="1" customWidth="1"/>
    <col min="2281" max="2281" width="16.42578125" style="1" customWidth="1"/>
    <col min="2282" max="2282" width="12.5703125" style="1" customWidth="1"/>
    <col min="2283" max="2530" width="12.5703125" style="1"/>
    <col min="2531" max="2531" width="2.28515625" style="1" customWidth="1"/>
    <col min="2532" max="2532" width="8.7109375" style="1" customWidth="1"/>
    <col min="2533" max="2533" width="78.140625" style="1" customWidth="1"/>
    <col min="2534" max="2535" width="0" style="1" hidden="1" customWidth="1"/>
    <col min="2536" max="2536" width="21.5703125" style="1" customWidth="1"/>
    <col min="2537" max="2537" width="16.42578125" style="1" customWidth="1"/>
    <col min="2538" max="2538" width="12.5703125" style="1" customWidth="1"/>
    <col min="2539" max="2786" width="12.5703125" style="1"/>
    <col min="2787" max="2787" width="2.28515625" style="1" customWidth="1"/>
    <col min="2788" max="2788" width="8.7109375" style="1" customWidth="1"/>
    <col min="2789" max="2789" width="78.140625" style="1" customWidth="1"/>
    <col min="2790" max="2791" width="0" style="1" hidden="1" customWidth="1"/>
    <col min="2792" max="2792" width="21.5703125" style="1" customWidth="1"/>
    <col min="2793" max="2793" width="16.42578125" style="1" customWidth="1"/>
    <col min="2794" max="2794" width="12.5703125" style="1" customWidth="1"/>
    <col min="2795" max="3042" width="12.5703125" style="1"/>
    <col min="3043" max="3043" width="2.28515625" style="1" customWidth="1"/>
    <col min="3044" max="3044" width="8.7109375" style="1" customWidth="1"/>
    <col min="3045" max="3045" width="78.140625" style="1" customWidth="1"/>
    <col min="3046" max="3047" width="0" style="1" hidden="1" customWidth="1"/>
    <col min="3048" max="3048" width="21.5703125" style="1" customWidth="1"/>
    <col min="3049" max="3049" width="16.42578125" style="1" customWidth="1"/>
    <col min="3050" max="3050" width="12.5703125" style="1" customWidth="1"/>
    <col min="3051" max="3298" width="12.5703125" style="1"/>
    <col min="3299" max="3299" width="2.28515625" style="1" customWidth="1"/>
    <col min="3300" max="3300" width="8.7109375" style="1" customWidth="1"/>
    <col min="3301" max="3301" width="78.140625" style="1" customWidth="1"/>
    <col min="3302" max="3303" width="0" style="1" hidden="1" customWidth="1"/>
    <col min="3304" max="3304" width="21.5703125" style="1" customWidth="1"/>
    <col min="3305" max="3305" width="16.42578125" style="1" customWidth="1"/>
    <col min="3306" max="3306" width="12.5703125" style="1" customWidth="1"/>
    <col min="3307" max="3554" width="12.5703125" style="1"/>
    <col min="3555" max="3555" width="2.28515625" style="1" customWidth="1"/>
    <col min="3556" max="3556" width="8.7109375" style="1" customWidth="1"/>
    <col min="3557" max="3557" width="78.140625" style="1" customWidth="1"/>
    <col min="3558" max="3559" width="0" style="1" hidden="1" customWidth="1"/>
    <col min="3560" max="3560" width="21.5703125" style="1" customWidth="1"/>
    <col min="3561" max="3561" width="16.42578125" style="1" customWidth="1"/>
    <col min="3562" max="3562" width="12.5703125" style="1" customWidth="1"/>
    <col min="3563" max="3810" width="12.5703125" style="1"/>
    <col min="3811" max="3811" width="2.28515625" style="1" customWidth="1"/>
    <col min="3812" max="3812" width="8.7109375" style="1" customWidth="1"/>
    <col min="3813" max="3813" width="78.140625" style="1" customWidth="1"/>
    <col min="3814" max="3815" width="0" style="1" hidden="1" customWidth="1"/>
    <col min="3816" max="3816" width="21.5703125" style="1" customWidth="1"/>
    <col min="3817" max="3817" width="16.42578125" style="1" customWidth="1"/>
    <col min="3818" max="3818" width="12.5703125" style="1" customWidth="1"/>
    <col min="3819" max="4066" width="12.5703125" style="1"/>
    <col min="4067" max="4067" width="2.28515625" style="1" customWidth="1"/>
    <col min="4068" max="4068" width="8.7109375" style="1" customWidth="1"/>
    <col min="4069" max="4069" width="78.140625" style="1" customWidth="1"/>
    <col min="4070" max="4071" width="0" style="1" hidden="1" customWidth="1"/>
    <col min="4072" max="4072" width="21.5703125" style="1" customWidth="1"/>
    <col min="4073" max="4073" width="16.42578125" style="1" customWidth="1"/>
    <col min="4074" max="4074" width="12.5703125" style="1" customWidth="1"/>
    <col min="4075" max="4322" width="12.5703125" style="1"/>
    <col min="4323" max="4323" width="2.28515625" style="1" customWidth="1"/>
    <col min="4324" max="4324" width="8.7109375" style="1" customWidth="1"/>
    <col min="4325" max="4325" width="78.140625" style="1" customWidth="1"/>
    <col min="4326" max="4327" width="0" style="1" hidden="1" customWidth="1"/>
    <col min="4328" max="4328" width="21.5703125" style="1" customWidth="1"/>
    <col min="4329" max="4329" width="16.42578125" style="1" customWidth="1"/>
    <col min="4330" max="4330" width="12.5703125" style="1" customWidth="1"/>
    <col min="4331" max="4578" width="12.5703125" style="1"/>
    <col min="4579" max="4579" width="2.28515625" style="1" customWidth="1"/>
    <col min="4580" max="4580" width="8.7109375" style="1" customWidth="1"/>
    <col min="4581" max="4581" width="78.140625" style="1" customWidth="1"/>
    <col min="4582" max="4583" width="0" style="1" hidden="1" customWidth="1"/>
    <col min="4584" max="4584" width="21.5703125" style="1" customWidth="1"/>
    <col min="4585" max="4585" width="16.42578125" style="1" customWidth="1"/>
    <col min="4586" max="4586" width="12.5703125" style="1" customWidth="1"/>
    <col min="4587" max="4834" width="12.5703125" style="1"/>
    <col min="4835" max="4835" width="2.28515625" style="1" customWidth="1"/>
    <col min="4836" max="4836" width="8.7109375" style="1" customWidth="1"/>
    <col min="4837" max="4837" width="78.140625" style="1" customWidth="1"/>
    <col min="4838" max="4839" width="0" style="1" hidden="1" customWidth="1"/>
    <col min="4840" max="4840" width="21.5703125" style="1" customWidth="1"/>
    <col min="4841" max="4841" width="16.42578125" style="1" customWidth="1"/>
    <col min="4842" max="4842" width="12.5703125" style="1" customWidth="1"/>
    <col min="4843" max="5090" width="12.5703125" style="1"/>
    <col min="5091" max="5091" width="2.28515625" style="1" customWidth="1"/>
    <col min="5092" max="5092" width="8.7109375" style="1" customWidth="1"/>
    <col min="5093" max="5093" width="78.140625" style="1" customWidth="1"/>
    <col min="5094" max="5095" width="0" style="1" hidden="1" customWidth="1"/>
    <col min="5096" max="5096" width="21.5703125" style="1" customWidth="1"/>
    <col min="5097" max="5097" width="16.42578125" style="1" customWidth="1"/>
    <col min="5098" max="5098" width="12.5703125" style="1" customWidth="1"/>
    <col min="5099" max="5346" width="12.5703125" style="1"/>
    <col min="5347" max="5347" width="2.28515625" style="1" customWidth="1"/>
    <col min="5348" max="5348" width="8.7109375" style="1" customWidth="1"/>
    <col min="5349" max="5349" width="78.140625" style="1" customWidth="1"/>
    <col min="5350" max="5351" width="0" style="1" hidden="1" customWidth="1"/>
    <col min="5352" max="5352" width="21.5703125" style="1" customWidth="1"/>
    <col min="5353" max="5353" width="16.42578125" style="1" customWidth="1"/>
    <col min="5354" max="5354" width="12.5703125" style="1" customWidth="1"/>
    <col min="5355" max="5602" width="12.5703125" style="1"/>
    <col min="5603" max="5603" width="2.28515625" style="1" customWidth="1"/>
    <col min="5604" max="5604" width="8.7109375" style="1" customWidth="1"/>
    <col min="5605" max="5605" width="78.140625" style="1" customWidth="1"/>
    <col min="5606" max="5607" width="0" style="1" hidden="1" customWidth="1"/>
    <col min="5608" max="5608" width="21.5703125" style="1" customWidth="1"/>
    <col min="5609" max="5609" width="16.42578125" style="1" customWidth="1"/>
    <col min="5610" max="5610" width="12.5703125" style="1" customWidth="1"/>
    <col min="5611" max="5858" width="12.5703125" style="1"/>
    <col min="5859" max="5859" width="2.28515625" style="1" customWidth="1"/>
    <col min="5860" max="5860" width="8.7109375" style="1" customWidth="1"/>
    <col min="5861" max="5861" width="78.140625" style="1" customWidth="1"/>
    <col min="5862" max="5863" width="0" style="1" hidden="1" customWidth="1"/>
    <col min="5864" max="5864" width="21.5703125" style="1" customWidth="1"/>
    <col min="5865" max="5865" width="16.42578125" style="1" customWidth="1"/>
    <col min="5866" max="5866" width="12.5703125" style="1" customWidth="1"/>
    <col min="5867" max="6114" width="12.5703125" style="1"/>
    <col min="6115" max="6115" width="2.28515625" style="1" customWidth="1"/>
    <col min="6116" max="6116" width="8.7109375" style="1" customWidth="1"/>
    <col min="6117" max="6117" width="78.140625" style="1" customWidth="1"/>
    <col min="6118" max="6119" width="0" style="1" hidden="1" customWidth="1"/>
    <col min="6120" max="6120" width="21.5703125" style="1" customWidth="1"/>
    <col min="6121" max="6121" width="16.42578125" style="1" customWidth="1"/>
    <col min="6122" max="6122" width="12.5703125" style="1" customWidth="1"/>
    <col min="6123" max="6370" width="12.5703125" style="1"/>
    <col min="6371" max="6371" width="2.28515625" style="1" customWidth="1"/>
    <col min="6372" max="6372" width="8.7109375" style="1" customWidth="1"/>
    <col min="6373" max="6373" width="78.140625" style="1" customWidth="1"/>
    <col min="6374" max="6375" width="0" style="1" hidden="1" customWidth="1"/>
    <col min="6376" max="6376" width="21.5703125" style="1" customWidth="1"/>
    <col min="6377" max="6377" width="16.42578125" style="1" customWidth="1"/>
    <col min="6378" max="6378" width="12.5703125" style="1" customWidth="1"/>
    <col min="6379" max="6626" width="12.5703125" style="1"/>
    <col min="6627" max="6627" width="2.28515625" style="1" customWidth="1"/>
    <col min="6628" max="6628" width="8.7109375" style="1" customWidth="1"/>
    <col min="6629" max="6629" width="78.140625" style="1" customWidth="1"/>
    <col min="6630" max="6631" width="0" style="1" hidden="1" customWidth="1"/>
    <col min="6632" max="6632" width="21.5703125" style="1" customWidth="1"/>
    <col min="6633" max="6633" width="16.42578125" style="1" customWidth="1"/>
    <col min="6634" max="6634" width="12.5703125" style="1" customWidth="1"/>
    <col min="6635" max="6882" width="12.5703125" style="1"/>
    <col min="6883" max="6883" width="2.28515625" style="1" customWidth="1"/>
    <col min="6884" max="6884" width="8.7109375" style="1" customWidth="1"/>
    <col min="6885" max="6885" width="78.140625" style="1" customWidth="1"/>
    <col min="6886" max="6887" width="0" style="1" hidden="1" customWidth="1"/>
    <col min="6888" max="6888" width="21.5703125" style="1" customWidth="1"/>
    <col min="6889" max="6889" width="16.42578125" style="1" customWidth="1"/>
    <col min="6890" max="6890" width="12.5703125" style="1" customWidth="1"/>
    <col min="6891" max="7138" width="12.5703125" style="1"/>
    <col min="7139" max="7139" width="2.28515625" style="1" customWidth="1"/>
    <col min="7140" max="7140" width="8.7109375" style="1" customWidth="1"/>
    <col min="7141" max="7141" width="78.140625" style="1" customWidth="1"/>
    <col min="7142" max="7143" width="0" style="1" hidden="1" customWidth="1"/>
    <col min="7144" max="7144" width="21.5703125" style="1" customWidth="1"/>
    <col min="7145" max="7145" width="16.42578125" style="1" customWidth="1"/>
    <col min="7146" max="7146" width="12.5703125" style="1" customWidth="1"/>
    <col min="7147" max="7394" width="12.5703125" style="1"/>
    <col min="7395" max="7395" width="2.28515625" style="1" customWidth="1"/>
    <col min="7396" max="7396" width="8.7109375" style="1" customWidth="1"/>
    <col min="7397" max="7397" width="78.140625" style="1" customWidth="1"/>
    <col min="7398" max="7399" width="0" style="1" hidden="1" customWidth="1"/>
    <col min="7400" max="7400" width="21.5703125" style="1" customWidth="1"/>
    <col min="7401" max="7401" width="16.42578125" style="1" customWidth="1"/>
    <col min="7402" max="7402" width="12.5703125" style="1" customWidth="1"/>
    <col min="7403" max="7650" width="12.5703125" style="1"/>
    <col min="7651" max="7651" width="2.28515625" style="1" customWidth="1"/>
    <col min="7652" max="7652" width="8.7109375" style="1" customWidth="1"/>
    <col min="7653" max="7653" width="78.140625" style="1" customWidth="1"/>
    <col min="7654" max="7655" width="0" style="1" hidden="1" customWidth="1"/>
    <col min="7656" max="7656" width="21.5703125" style="1" customWidth="1"/>
    <col min="7657" max="7657" width="16.42578125" style="1" customWidth="1"/>
    <col min="7658" max="7658" width="12.5703125" style="1" customWidth="1"/>
    <col min="7659" max="7906" width="12.5703125" style="1"/>
    <col min="7907" max="7907" width="2.28515625" style="1" customWidth="1"/>
    <col min="7908" max="7908" width="8.7109375" style="1" customWidth="1"/>
    <col min="7909" max="7909" width="78.140625" style="1" customWidth="1"/>
    <col min="7910" max="7911" width="0" style="1" hidden="1" customWidth="1"/>
    <col min="7912" max="7912" width="21.5703125" style="1" customWidth="1"/>
    <col min="7913" max="7913" width="16.42578125" style="1" customWidth="1"/>
    <col min="7914" max="7914" width="12.5703125" style="1" customWidth="1"/>
    <col min="7915" max="8162" width="12.5703125" style="1"/>
    <col min="8163" max="8163" width="2.28515625" style="1" customWidth="1"/>
    <col min="8164" max="8164" width="8.7109375" style="1" customWidth="1"/>
    <col min="8165" max="8165" width="78.140625" style="1" customWidth="1"/>
    <col min="8166" max="8167" width="0" style="1" hidden="1" customWidth="1"/>
    <col min="8168" max="8168" width="21.5703125" style="1" customWidth="1"/>
    <col min="8169" max="8169" width="16.42578125" style="1" customWidth="1"/>
    <col min="8170" max="8170" width="12.5703125" style="1" customWidth="1"/>
    <col min="8171" max="8418" width="12.5703125" style="1"/>
    <col min="8419" max="8419" width="2.28515625" style="1" customWidth="1"/>
    <col min="8420" max="8420" width="8.7109375" style="1" customWidth="1"/>
    <col min="8421" max="8421" width="78.140625" style="1" customWidth="1"/>
    <col min="8422" max="8423" width="0" style="1" hidden="1" customWidth="1"/>
    <col min="8424" max="8424" width="21.5703125" style="1" customWidth="1"/>
    <col min="8425" max="8425" width="16.42578125" style="1" customWidth="1"/>
    <col min="8426" max="8426" width="12.5703125" style="1" customWidth="1"/>
    <col min="8427" max="8674" width="12.5703125" style="1"/>
    <col min="8675" max="8675" width="2.28515625" style="1" customWidth="1"/>
    <col min="8676" max="8676" width="8.7109375" style="1" customWidth="1"/>
    <col min="8677" max="8677" width="78.140625" style="1" customWidth="1"/>
    <col min="8678" max="8679" width="0" style="1" hidden="1" customWidth="1"/>
    <col min="8680" max="8680" width="21.5703125" style="1" customWidth="1"/>
    <col min="8681" max="8681" width="16.42578125" style="1" customWidth="1"/>
    <col min="8682" max="8682" width="12.5703125" style="1" customWidth="1"/>
    <col min="8683" max="8930" width="12.5703125" style="1"/>
    <col min="8931" max="8931" width="2.28515625" style="1" customWidth="1"/>
    <col min="8932" max="8932" width="8.7109375" style="1" customWidth="1"/>
    <col min="8933" max="8933" width="78.140625" style="1" customWidth="1"/>
    <col min="8934" max="8935" width="0" style="1" hidden="1" customWidth="1"/>
    <col min="8936" max="8936" width="21.5703125" style="1" customWidth="1"/>
    <col min="8937" max="8937" width="16.42578125" style="1" customWidth="1"/>
    <col min="8938" max="8938" width="12.5703125" style="1" customWidth="1"/>
    <col min="8939" max="9186" width="12.5703125" style="1"/>
    <col min="9187" max="9187" width="2.28515625" style="1" customWidth="1"/>
    <col min="9188" max="9188" width="8.7109375" style="1" customWidth="1"/>
    <col min="9189" max="9189" width="78.140625" style="1" customWidth="1"/>
    <col min="9190" max="9191" width="0" style="1" hidden="1" customWidth="1"/>
    <col min="9192" max="9192" width="21.5703125" style="1" customWidth="1"/>
    <col min="9193" max="9193" width="16.42578125" style="1" customWidth="1"/>
    <col min="9194" max="9194" width="12.5703125" style="1" customWidth="1"/>
    <col min="9195" max="9442" width="12.5703125" style="1"/>
    <col min="9443" max="9443" width="2.28515625" style="1" customWidth="1"/>
    <col min="9444" max="9444" width="8.7109375" style="1" customWidth="1"/>
    <col min="9445" max="9445" width="78.140625" style="1" customWidth="1"/>
    <col min="9446" max="9447" width="0" style="1" hidden="1" customWidth="1"/>
    <col min="9448" max="9448" width="21.5703125" style="1" customWidth="1"/>
    <col min="9449" max="9449" width="16.42578125" style="1" customWidth="1"/>
    <col min="9450" max="9450" width="12.5703125" style="1" customWidth="1"/>
    <col min="9451" max="9698" width="12.5703125" style="1"/>
    <col min="9699" max="9699" width="2.28515625" style="1" customWidth="1"/>
    <col min="9700" max="9700" width="8.7109375" style="1" customWidth="1"/>
    <col min="9701" max="9701" width="78.140625" style="1" customWidth="1"/>
    <col min="9702" max="9703" width="0" style="1" hidden="1" customWidth="1"/>
    <col min="9704" max="9704" width="21.5703125" style="1" customWidth="1"/>
    <col min="9705" max="9705" width="16.42578125" style="1" customWidth="1"/>
    <col min="9706" max="9706" width="12.5703125" style="1" customWidth="1"/>
    <col min="9707" max="9954" width="12.5703125" style="1"/>
    <col min="9955" max="9955" width="2.28515625" style="1" customWidth="1"/>
    <col min="9956" max="9956" width="8.7109375" style="1" customWidth="1"/>
    <col min="9957" max="9957" width="78.140625" style="1" customWidth="1"/>
    <col min="9958" max="9959" width="0" style="1" hidden="1" customWidth="1"/>
    <col min="9960" max="9960" width="21.5703125" style="1" customWidth="1"/>
    <col min="9961" max="9961" width="16.42578125" style="1" customWidth="1"/>
    <col min="9962" max="9962" width="12.5703125" style="1" customWidth="1"/>
    <col min="9963" max="10210" width="12.5703125" style="1"/>
    <col min="10211" max="10211" width="2.28515625" style="1" customWidth="1"/>
    <col min="10212" max="10212" width="8.7109375" style="1" customWidth="1"/>
    <col min="10213" max="10213" width="78.140625" style="1" customWidth="1"/>
    <col min="10214" max="10215" width="0" style="1" hidden="1" customWidth="1"/>
    <col min="10216" max="10216" width="21.5703125" style="1" customWidth="1"/>
    <col min="10217" max="10217" width="16.42578125" style="1" customWidth="1"/>
    <col min="10218" max="10218" width="12.5703125" style="1" customWidth="1"/>
    <col min="10219" max="10466" width="12.5703125" style="1"/>
    <col min="10467" max="10467" width="2.28515625" style="1" customWidth="1"/>
    <col min="10468" max="10468" width="8.7109375" style="1" customWidth="1"/>
    <col min="10469" max="10469" width="78.140625" style="1" customWidth="1"/>
    <col min="10470" max="10471" width="0" style="1" hidden="1" customWidth="1"/>
    <col min="10472" max="10472" width="21.5703125" style="1" customWidth="1"/>
    <col min="10473" max="10473" width="16.42578125" style="1" customWidth="1"/>
    <col min="10474" max="10474" width="12.5703125" style="1" customWidth="1"/>
    <col min="10475" max="10722" width="12.5703125" style="1"/>
    <col min="10723" max="10723" width="2.28515625" style="1" customWidth="1"/>
    <col min="10724" max="10724" width="8.7109375" style="1" customWidth="1"/>
    <col min="10725" max="10725" width="78.140625" style="1" customWidth="1"/>
    <col min="10726" max="10727" width="0" style="1" hidden="1" customWidth="1"/>
    <col min="10728" max="10728" width="21.5703125" style="1" customWidth="1"/>
    <col min="10729" max="10729" width="16.42578125" style="1" customWidth="1"/>
    <col min="10730" max="10730" width="12.5703125" style="1" customWidth="1"/>
    <col min="10731" max="10978" width="12.5703125" style="1"/>
    <col min="10979" max="10979" width="2.28515625" style="1" customWidth="1"/>
    <col min="10980" max="10980" width="8.7109375" style="1" customWidth="1"/>
    <col min="10981" max="10981" width="78.140625" style="1" customWidth="1"/>
    <col min="10982" max="10983" width="0" style="1" hidden="1" customWidth="1"/>
    <col min="10984" max="10984" width="21.5703125" style="1" customWidth="1"/>
    <col min="10985" max="10985" width="16.42578125" style="1" customWidth="1"/>
    <col min="10986" max="10986" width="12.5703125" style="1" customWidth="1"/>
    <col min="10987" max="11234" width="12.5703125" style="1"/>
    <col min="11235" max="11235" width="2.28515625" style="1" customWidth="1"/>
    <col min="11236" max="11236" width="8.7109375" style="1" customWidth="1"/>
    <col min="11237" max="11237" width="78.140625" style="1" customWidth="1"/>
    <col min="11238" max="11239" width="0" style="1" hidden="1" customWidth="1"/>
    <col min="11240" max="11240" width="21.5703125" style="1" customWidth="1"/>
    <col min="11241" max="11241" width="16.42578125" style="1" customWidth="1"/>
    <col min="11242" max="11242" width="12.5703125" style="1" customWidth="1"/>
    <col min="11243" max="11490" width="12.5703125" style="1"/>
    <col min="11491" max="11491" width="2.28515625" style="1" customWidth="1"/>
    <col min="11492" max="11492" width="8.7109375" style="1" customWidth="1"/>
    <col min="11493" max="11493" width="78.140625" style="1" customWidth="1"/>
    <col min="11494" max="11495" width="0" style="1" hidden="1" customWidth="1"/>
    <col min="11496" max="11496" width="21.5703125" style="1" customWidth="1"/>
    <col min="11497" max="11497" width="16.42578125" style="1" customWidth="1"/>
    <col min="11498" max="11498" width="12.5703125" style="1" customWidth="1"/>
    <col min="11499" max="11746" width="12.5703125" style="1"/>
    <col min="11747" max="11747" width="2.28515625" style="1" customWidth="1"/>
    <col min="11748" max="11748" width="8.7109375" style="1" customWidth="1"/>
    <col min="11749" max="11749" width="78.140625" style="1" customWidth="1"/>
    <col min="11750" max="11751" width="0" style="1" hidden="1" customWidth="1"/>
    <col min="11752" max="11752" width="21.5703125" style="1" customWidth="1"/>
    <col min="11753" max="11753" width="16.42578125" style="1" customWidth="1"/>
    <col min="11754" max="11754" width="12.5703125" style="1" customWidth="1"/>
    <col min="11755" max="12002" width="12.5703125" style="1"/>
    <col min="12003" max="12003" width="2.28515625" style="1" customWidth="1"/>
    <col min="12004" max="12004" width="8.7109375" style="1" customWidth="1"/>
    <col min="12005" max="12005" width="78.140625" style="1" customWidth="1"/>
    <col min="12006" max="12007" width="0" style="1" hidden="1" customWidth="1"/>
    <col min="12008" max="12008" width="21.5703125" style="1" customWidth="1"/>
    <col min="12009" max="12009" width="16.42578125" style="1" customWidth="1"/>
    <col min="12010" max="12010" width="12.5703125" style="1" customWidth="1"/>
    <col min="12011" max="12258" width="12.5703125" style="1"/>
    <col min="12259" max="12259" width="2.28515625" style="1" customWidth="1"/>
    <col min="12260" max="12260" width="8.7109375" style="1" customWidth="1"/>
    <col min="12261" max="12261" width="78.140625" style="1" customWidth="1"/>
    <col min="12262" max="12263" width="0" style="1" hidden="1" customWidth="1"/>
    <col min="12264" max="12264" width="21.5703125" style="1" customWidth="1"/>
    <col min="12265" max="12265" width="16.42578125" style="1" customWidth="1"/>
    <col min="12266" max="12266" width="12.5703125" style="1" customWidth="1"/>
    <col min="12267" max="12514" width="12.5703125" style="1"/>
    <col min="12515" max="12515" width="2.28515625" style="1" customWidth="1"/>
    <col min="12516" max="12516" width="8.7109375" style="1" customWidth="1"/>
    <col min="12517" max="12517" width="78.140625" style="1" customWidth="1"/>
    <col min="12518" max="12519" width="0" style="1" hidden="1" customWidth="1"/>
    <col min="12520" max="12520" width="21.5703125" style="1" customWidth="1"/>
    <col min="12521" max="12521" width="16.42578125" style="1" customWidth="1"/>
    <col min="12522" max="12522" width="12.5703125" style="1" customWidth="1"/>
    <col min="12523" max="12770" width="12.5703125" style="1"/>
    <col min="12771" max="12771" width="2.28515625" style="1" customWidth="1"/>
    <col min="12772" max="12772" width="8.7109375" style="1" customWidth="1"/>
    <col min="12773" max="12773" width="78.140625" style="1" customWidth="1"/>
    <col min="12774" max="12775" width="0" style="1" hidden="1" customWidth="1"/>
    <col min="12776" max="12776" width="21.5703125" style="1" customWidth="1"/>
    <col min="12777" max="12777" width="16.42578125" style="1" customWidth="1"/>
    <col min="12778" max="12778" width="12.5703125" style="1" customWidth="1"/>
    <col min="12779" max="13026" width="12.5703125" style="1"/>
    <col min="13027" max="13027" width="2.28515625" style="1" customWidth="1"/>
    <col min="13028" max="13028" width="8.7109375" style="1" customWidth="1"/>
    <col min="13029" max="13029" width="78.140625" style="1" customWidth="1"/>
    <col min="13030" max="13031" width="0" style="1" hidden="1" customWidth="1"/>
    <col min="13032" max="13032" width="21.5703125" style="1" customWidth="1"/>
    <col min="13033" max="13033" width="16.42578125" style="1" customWidth="1"/>
    <col min="13034" max="13034" width="12.5703125" style="1" customWidth="1"/>
    <col min="13035" max="13282" width="12.5703125" style="1"/>
    <col min="13283" max="13283" width="2.28515625" style="1" customWidth="1"/>
    <col min="13284" max="13284" width="8.7109375" style="1" customWidth="1"/>
    <col min="13285" max="13285" width="78.140625" style="1" customWidth="1"/>
    <col min="13286" max="13287" width="0" style="1" hidden="1" customWidth="1"/>
    <col min="13288" max="13288" width="21.5703125" style="1" customWidth="1"/>
    <col min="13289" max="13289" width="16.42578125" style="1" customWidth="1"/>
    <col min="13290" max="13290" width="12.5703125" style="1" customWidth="1"/>
    <col min="13291" max="13538" width="12.5703125" style="1"/>
    <col min="13539" max="13539" width="2.28515625" style="1" customWidth="1"/>
    <col min="13540" max="13540" width="8.7109375" style="1" customWidth="1"/>
    <col min="13541" max="13541" width="78.140625" style="1" customWidth="1"/>
    <col min="13542" max="13543" width="0" style="1" hidden="1" customWidth="1"/>
    <col min="13544" max="13544" width="21.5703125" style="1" customWidth="1"/>
    <col min="13545" max="13545" width="16.42578125" style="1" customWidth="1"/>
    <col min="13546" max="13546" width="12.5703125" style="1" customWidth="1"/>
    <col min="13547" max="13794" width="12.5703125" style="1"/>
    <col min="13795" max="13795" width="2.28515625" style="1" customWidth="1"/>
    <col min="13796" max="13796" width="8.7109375" style="1" customWidth="1"/>
    <col min="13797" max="13797" width="78.140625" style="1" customWidth="1"/>
    <col min="13798" max="13799" width="0" style="1" hidden="1" customWidth="1"/>
    <col min="13800" max="13800" width="21.5703125" style="1" customWidth="1"/>
    <col min="13801" max="13801" width="16.42578125" style="1" customWidth="1"/>
    <col min="13802" max="13802" width="12.5703125" style="1" customWidth="1"/>
    <col min="13803" max="14050" width="12.5703125" style="1"/>
    <col min="14051" max="14051" width="2.28515625" style="1" customWidth="1"/>
    <col min="14052" max="14052" width="8.7109375" style="1" customWidth="1"/>
    <col min="14053" max="14053" width="78.140625" style="1" customWidth="1"/>
    <col min="14054" max="14055" width="0" style="1" hidden="1" customWidth="1"/>
    <col min="14056" max="14056" width="21.5703125" style="1" customWidth="1"/>
    <col min="14057" max="14057" width="16.42578125" style="1" customWidth="1"/>
    <col min="14058" max="14058" width="12.5703125" style="1" customWidth="1"/>
    <col min="14059" max="14306" width="12.5703125" style="1"/>
    <col min="14307" max="14307" width="2.28515625" style="1" customWidth="1"/>
    <col min="14308" max="14308" width="8.7109375" style="1" customWidth="1"/>
    <col min="14309" max="14309" width="78.140625" style="1" customWidth="1"/>
    <col min="14310" max="14311" width="0" style="1" hidden="1" customWidth="1"/>
    <col min="14312" max="14312" width="21.5703125" style="1" customWidth="1"/>
    <col min="14313" max="14313" width="16.42578125" style="1" customWidth="1"/>
    <col min="14314" max="14314" width="12.5703125" style="1" customWidth="1"/>
    <col min="14315" max="14562" width="12.5703125" style="1"/>
    <col min="14563" max="14563" width="2.28515625" style="1" customWidth="1"/>
    <col min="14564" max="14564" width="8.7109375" style="1" customWidth="1"/>
    <col min="14565" max="14565" width="78.140625" style="1" customWidth="1"/>
    <col min="14566" max="14567" width="0" style="1" hidden="1" customWidth="1"/>
    <col min="14568" max="14568" width="21.5703125" style="1" customWidth="1"/>
    <col min="14569" max="14569" width="16.42578125" style="1" customWidth="1"/>
    <col min="14570" max="14570" width="12.5703125" style="1" customWidth="1"/>
    <col min="14571" max="14818" width="12.5703125" style="1"/>
    <col min="14819" max="14819" width="2.28515625" style="1" customWidth="1"/>
    <col min="14820" max="14820" width="8.7109375" style="1" customWidth="1"/>
    <col min="14821" max="14821" width="78.140625" style="1" customWidth="1"/>
    <col min="14822" max="14823" width="0" style="1" hidden="1" customWidth="1"/>
    <col min="14824" max="14824" width="21.5703125" style="1" customWidth="1"/>
    <col min="14825" max="14825" width="16.42578125" style="1" customWidth="1"/>
    <col min="14826" max="14826" width="12.5703125" style="1" customWidth="1"/>
    <col min="14827" max="15074" width="12.5703125" style="1"/>
    <col min="15075" max="15075" width="2.28515625" style="1" customWidth="1"/>
    <col min="15076" max="15076" width="8.7109375" style="1" customWidth="1"/>
    <col min="15077" max="15077" width="78.140625" style="1" customWidth="1"/>
    <col min="15078" max="15079" width="0" style="1" hidden="1" customWidth="1"/>
    <col min="15080" max="15080" width="21.5703125" style="1" customWidth="1"/>
    <col min="15081" max="15081" width="16.42578125" style="1" customWidth="1"/>
    <col min="15082" max="15082" width="12.5703125" style="1" customWidth="1"/>
    <col min="15083" max="15330" width="12.5703125" style="1"/>
    <col min="15331" max="15331" width="2.28515625" style="1" customWidth="1"/>
    <col min="15332" max="15332" width="8.7109375" style="1" customWidth="1"/>
    <col min="15333" max="15333" width="78.140625" style="1" customWidth="1"/>
    <col min="15334" max="15335" width="0" style="1" hidden="1" customWidth="1"/>
    <col min="15336" max="15336" width="21.5703125" style="1" customWidth="1"/>
    <col min="15337" max="15337" width="16.42578125" style="1" customWidth="1"/>
    <col min="15338" max="15338" width="12.5703125" style="1" customWidth="1"/>
    <col min="15339" max="15586" width="12.5703125" style="1"/>
    <col min="15587" max="15587" width="2.28515625" style="1" customWidth="1"/>
    <col min="15588" max="15588" width="8.7109375" style="1" customWidth="1"/>
    <col min="15589" max="15589" width="78.140625" style="1" customWidth="1"/>
    <col min="15590" max="15591" width="0" style="1" hidden="1" customWidth="1"/>
    <col min="15592" max="15592" width="21.5703125" style="1" customWidth="1"/>
    <col min="15593" max="15593" width="16.42578125" style="1" customWidth="1"/>
    <col min="15594" max="15594" width="12.5703125" style="1" customWidth="1"/>
    <col min="15595" max="15842" width="12.5703125" style="1"/>
    <col min="15843" max="15843" width="2.28515625" style="1" customWidth="1"/>
    <col min="15844" max="15844" width="8.7109375" style="1" customWidth="1"/>
    <col min="15845" max="15845" width="78.140625" style="1" customWidth="1"/>
    <col min="15846" max="15847" width="0" style="1" hidden="1" customWidth="1"/>
    <col min="15848" max="15848" width="21.5703125" style="1" customWidth="1"/>
    <col min="15849" max="15849" width="16.42578125" style="1" customWidth="1"/>
    <col min="15850" max="15850" width="12.5703125" style="1" customWidth="1"/>
    <col min="15851" max="16098" width="12.5703125" style="1"/>
    <col min="16099" max="16099" width="2.28515625" style="1" customWidth="1"/>
    <col min="16100" max="16100" width="8.7109375" style="1" customWidth="1"/>
    <col min="16101" max="16101" width="78.140625" style="1" customWidth="1"/>
    <col min="16102" max="16103" width="0" style="1" hidden="1" customWidth="1"/>
    <col min="16104" max="16104" width="21.5703125" style="1" customWidth="1"/>
    <col min="16105" max="16105" width="16.42578125" style="1" customWidth="1"/>
    <col min="16106" max="16106" width="12.5703125" style="1" customWidth="1"/>
    <col min="16107" max="16384" width="12.5703125" style="1"/>
  </cols>
  <sheetData>
    <row r="1" spans="1:5" ht="23.25" x14ac:dyDescent="0.25">
      <c r="A1" s="33" t="s">
        <v>204</v>
      </c>
      <c r="B1" s="34"/>
      <c r="C1" s="34"/>
      <c r="D1" s="34"/>
      <c r="E1" s="35"/>
    </row>
    <row r="2" spans="1:5" ht="19.5" thickBot="1" x14ac:dyDescent="0.3">
      <c r="A2" s="36" t="s">
        <v>212</v>
      </c>
      <c r="B2" s="37"/>
      <c r="C2" s="37"/>
      <c r="D2" s="37"/>
      <c r="E2" s="38"/>
    </row>
    <row r="3" spans="1:5" ht="32.25" thickBot="1" x14ac:dyDescent="0.3">
      <c r="A3" s="39" t="s">
        <v>0</v>
      </c>
      <c r="B3" s="40"/>
      <c r="C3" s="41"/>
      <c r="D3" s="2" t="s">
        <v>1</v>
      </c>
      <c r="E3" s="3" t="s">
        <v>2</v>
      </c>
    </row>
    <row r="4" spans="1:5" ht="15.75" x14ac:dyDescent="0.25">
      <c r="A4" s="4" t="s">
        <v>3</v>
      </c>
      <c r="B4" s="5"/>
      <c r="C4" s="5"/>
      <c r="D4" s="6">
        <f>SUM(D5:D21)</f>
        <v>8955445088</v>
      </c>
      <c r="E4" s="7">
        <f t="shared" ref="E4:E35" si="0">(D4/E$226)</f>
        <v>821.00098542724629</v>
      </c>
    </row>
    <row r="5" spans="1:5" x14ac:dyDescent="0.25">
      <c r="A5" s="9"/>
      <c r="B5" s="10">
        <v>311</v>
      </c>
      <c r="C5" s="11" t="s">
        <v>4</v>
      </c>
      <c r="D5" s="12">
        <v>6236597604</v>
      </c>
      <c r="E5" s="13">
        <f t="shared" si="0"/>
        <v>571.74743726117788</v>
      </c>
    </row>
    <row r="6" spans="1:5" x14ac:dyDescent="0.25">
      <c r="A6" s="9"/>
      <c r="B6" s="10">
        <v>312.10000000000002</v>
      </c>
      <c r="C6" s="11" t="s">
        <v>5</v>
      </c>
      <c r="D6" s="12">
        <v>26596023</v>
      </c>
      <c r="E6" s="13">
        <f t="shared" si="0"/>
        <v>2.4382217608262002</v>
      </c>
    </row>
    <row r="7" spans="1:5" x14ac:dyDescent="0.25">
      <c r="A7" s="9"/>
      <c r="B7" s="10">
        <v>312.3</v>
      </c>
      <c r="C7" s="11" t="s">
        <v>6</v>
      </c>
      <c r="D7" s="12">
        <v>3053293</v>
      </c>
      <c r="E7" s="13">
        <f t="shared" si="0"/>
        <v>0.27991423510117702</v>
      </c>
    </row>
    <row r="8" spans="1:5" x14ac:dyDescent="0.25">
      <c r="A8" s="9"/>
      <c r="B8" s="10">
        <v>312.41000000000003</v>
      </c>
      <c r="C8" s="11" t="s">
        <v>7</v>
      </c>
      <c r="D8" s="12">
        <v>202761194</v>
      </c>
      <c r="E8" s="13">
        <f t="shared" si="0"/>
        <v>18.588371481777664</v>
      </c>
    </row>
    <row r="9" spans="1:5" x14ac:dyDescent="0.25">
      <c r="A9" s="9"/>
      <c r="B9" s="10">
        <v>312.42</v>
      </c>
      <c r="C9" s="11" t="s">
        <v>8</v>
      </c>
      <c r="D9" s="12">
        <v>58261647</v>
      </c>
      <c r="E9" s="13">
        <f t="shared" si="0"/>
        <v>5.3412051695463836</v>
      </c>
    </row>
    <row r="10" spans="1:5" x14ac:dyDescent="0.25">
      <c r="A10" s="9"/>
      <c r="B10" s="10">
        <v>312.51</v>
      </c>
      <c r="C10" s="11" t="s">
        <v>9</v>
      </c>
      <c r="D10" s="12">
        <v>46451564</v>
      </c>
      <c r="E10" s="13">
        <f t="shared" si="0"/>
        <v>4.2585018883917698</v>
      </c>
    </row>
    <row r="11" spans="1:5" x14ac:dyDescent="0.25">
      <c r="A11" s="9"/>
      <c r="B11" s="10">
        <v>312.52</v>
      </c>
      <c r="C11" s="11" t="s">
        <v>10</v>
      </c>
      <c r="D11" s="12">
        <v>68363629</v>
      </c>
      <c r="E11" s="13">
        <f t="shared" si="0"/>
        <v>6.2673162779581402</v>
      </c>
    </row>
    <row r="12" spans="1:5" x14ac:dyDescent="0.25">
      <c r="A12" s="9"/>
      <c r="B12" s="10">
        <v>312.60000000000002</v>
      </c>
      <c r="C12" s="11" t="s">
        <v>11</v>
      </c>
      <c r="D12" s="12">
        <v>513815631</v>
      </c>
      <c r="E12" s="13">
        <f t="shared" si="0"/>
        <v>47.104653675357596</v>
      </c>
    </row>
    <row r="13" spans="1:5" x14ac:dyDescent="0.25">
      <c r="A13" s="9"/>
      <c r="B13" s="10">
        <v>314.10000000000002</v>
      </c>
      <c r="C13" s="11" t="s">
        <v>12</v>
      </c>
      <c r="D13" s="12">
        <v>866711334</v>
      </c>
      <c r="E13" s="13">
        <f t="shared" si="0"/>
        <v>79.456783253402406</v>
      </c>
    </row>
    <row r="14" spans="1:5" x14ac:dyDescent="0.25">
      <c r="A14" s="9"/>
      <c r="B14" s="10">
        <v>314.3</v>
      </c>
      <c r="C14" s="11" t="s">
        <v>13</v>
      </c>
      <c r="D14" s="12">
        <v>152743668</v>
      </c>
      <c r="E14" s="13">
        <f t="shared" si="0"/>
        <v>14.002955823357972</v>
      </c>
    </row>
    <row r="15" spans="1:5" x14ac:dyDescent="0.25">
      <c r="A15" s="9"/>
      <c r="B15" s="10">
        <v>314.39999999999998</v>
      </c>
      <c r="C15" s="11" t="s">
        <v>14</v>
      </c>
      <c r="D15" s="12">
        <v>22258108</v>
      </c>
      <c r="E15" s="13">
        <f t="shared" si="0"/>
        <v>2.0405382895186901</v>
      </c>
    </row>
    <row r="16" spans="1:5" x14ac:dyDescent="0.25">
      <c r="A16" s="9"/>
      <c r="B16" s="10">
        <v>314.7</v>
      </c>
      <c r="C16" s="11" t="s">
        <v>15</v>
      </c>
      <c r="D16" s="12">
        <v>657176</v>
      </c>
      <c r="E16" s="13">
        <f t="shared" si="0"/>
        <v>6.0247384501536903E-2</v>
      </c>
    </row>
    <row r="17" spans="1:5" x14ac:dyDescent="0.25">
      <c r="A17" s="9"/>
      <c r="B17" s="10">
        <v>314.8</v>
      </c>
      <c r="C17" s="11" t="s">
        <v>16</v>
      </c>
      <c r="D17" s="12">
        <v>6946600</v>
      </c>
      <c r="E17" s="13">
        <f t="shared" si="0"/>
        <v>0.63683774388957637</v>
      </c>
    </row>
    <row r="18" spans="1:5" x14ac:dyDescent="0.25">
      <c r="A18" s="9"/>
      <c r="B18" s="10">
        <v>314.89999999999998</v>
      </c>
      <c r="C18" s="11" t="s">
        <v>17</v>
      </c>
      <c r="D18" s="12">
        <v>19006714</v>
      </c>
      <c r="E18" s="13">
        <f t="shared" si="0"/>
        <v>1.7424629117142814</v>
      </c>
    </row>
    <row r="19" spans="1:5" x14ac:dyDescent="0.25">
      <c r="A19" s="9"/>
      <c r="B19" s="10">
        <v>315</v>
      </c>
      <c r="C19" s="11" t="s">
        <v>18</v>
      </c>
      <c r="D19" s="12">
        <v>353966410</v>
      </c>
      <c r="E19" s="13">
        <f t="shared" si="0"/>
        <v>32.45028790445582</v>
      </c>
    </row>
    <row r="20" spans="1:5" x14ac:dyDescent="0.25">
      <c r="A20" s="9"/>
      <c r="B20" s="10">
        <v>316</v>
      </c>
      <c r="C20" s="11" t="s">
        <v>19</v>
      </c>
      <c r="D20" s="12">
        <v>168138440</v>
      </c>
      <c r="E20" s="13">
        <f t="shared" si="0"/>
        <v>15.414289694341536</v>
      </c>
    </row>
    <row r="21" spans="1:5" x14ac:dyDescent="0.25">
      <c r="A21" s="9"/>
      <c r="B21" s="10">
        <v>319</v>
      </c>
      <c r="C21" s="11" t="s">
        <v>20</v>
      </c>
      <c r="D21" s="12">
        <v>209116053</v>
      </c>
      <c r="E21" s="13">
        <f t="shared" si="0"/>
        <v>19.17096067192772</v>
      </c>
    </row>
    <row r="22" spans="1:5" ht="15.75" x14ac:dyDescent="0.25">
      <c r="A22" s="14" t="s">
        <v>21</v>
      </c>
      <c r="B22" s="15"/>
      <c r="C22" s="16"/>
      <c r="D22" s="17">
        <f>SUM(D23:D47)</f>
        <v>2499852101</v>
      </c>
      <c r="E22" s="18">
        <f t="shared" si="0"/>
        <v>229.17688827029878</v>
      </c>
    </row>
    <row r="23" spans="1:5" x14ac:dyDescent="0.25">
      <c r="A23" s="9"/>
      <c r="B23" s="10">
        <v>322</v>
      </c>
      <c r="C23" s="11" t="s">
        <v>22</v>
      </c>
      <c r="D23" s="12">
        <v>505942705</v>
      </c>
      <c r="E23" s="13">
        <f t="shared" si="0"/>
        <v>46.382893903433263</v>
      </c>
    </row>
    <row r="24" spans="1:5" x14ac:dyDescent="0.25">
      <c r="A24" s="9"/>
      <c r="B24" s="10">
        <v>323.10000000000002</v>
      </c>
      <c r="C24" s="11" t="s">
        <v>23</v>
      </c>
      <c r="D24" s="12">
        <v>614893817</v>
      </c>
      <c r="E24" s="13">
        <f t="shared" si="0"/>
        <v>56.371115531329004</v>
      </c>
    </row>
    <row r="25" spans="1:5" x14ac:dyDescent="0.25">
      <c r="A25" s="9"/>
      <c r="B25" s="10">
        <v>323.2</v>
      </c>
      <c r="C25" s="11" t="s">
        <v>24</v>
      </c>
      <c r="D25" s="12">
        <v>8009850</v>
      </c>
      <c r="E25" s="13">
        <f t="shared" si="0"/>
        <v>0.73431244103502769</v>
      </c>
    </row>
    <row r="26" spans="1:5" x14ac:dyDescent="0.25">
      <c r="A26" s="9"/>
      <c r="B26" s="10">
        <v>323.3</v>
      </c>
      <c r="C26" s="11" t="s">
        <v>25</v>
      </c>
      <c r="D26" s="12">
        <v>13739788</v>
      </c>
      <c r="E26" s="13">
        <f t="shared" si="0"/>
        <v>1.2596112618318422</v>
      </c>
    </row>
    <row r="27" spans="1:5" x14ac:dyDescent="0.25">
      <c r="A27" s="9"/>
      <c r="B27" s="10">
        <v>323.39999999999998</v>
      </c>
      <c r="C27" s="11" t="s">
        <v>26</v>
      </c>
      <c r="D27" s="12">
        <v>20268188</v>
      </c>
      <c r="E27" s="13">
        <f t="shared" si="0"/>
        <v>1.858110027732961</v>
      </c>
    </row>
    <row r="28" spans="1:5" x14ac:dyDescent="0.25">
      <c r="A28" s="9"/>
      <c r="B28" s="10">
        <v>323.5</v>
      </c>
      <c r="C28" s="11" t="s">
        <v>27</v>
      </c>
      <c r="D28" s="12">
        <v>1894371</v>
      </c>
      <c r="E28" s="13">
        <f t="shared" si="0"/>
        <v>0.1736686945743012</v>
      </c>
    </row>
    <row r="29" spans="1:5" x14ac:dyDescent="0.25">
      <c r="A29" s="9"/>
      <c r="B29" s="10">
        <v>323.60000000000002</v>
      </c>
      <c r="C29" s="11" t="s">
        <v>28</v>
      </c>
      <c r="D29" s="12">
        <v>6936828</v>
      </c>
      <c r="E29" s="13">
        <f t="shared" si="0"/>
        <v>0.63594188427000875</v>
      </c>
    </row>
    <row r="30" spans="1:5" x14ac:dyDescent="0.25">
      <c r="A30" s="9"/>
      <c r="B30" s="10">
        <v>323.7</v>
      </c>
      <c r="C30" s="11" t="s">
        <v>29</v>
      </c>
      <c r="D30" s="12">
        <v>95522166</v>
      </c>
      <c r="E30" s="13">
        <f t="shared" si="0"/>
        <v>8.7571071728450764</v>
      </c>
    </row>
    <row r="31" spans="1:5" x14ac:dyDescent="0.25">
      <c r="A31" s="9"/>
      <c r="B31" s="10">
        <v>323.89999999999998</v>
      </c>
      <c r="C31" s="11" t="s">
        <v>30</v>
      </c>
      <c r="D31" s="12">
        <v>35460730</v>
      </c>
      <c r="E31" s="13">
        <f t="shared" si="0"/>
        <v>3.2509042250708862</v>
      </c>
    </row>
    <row r="32" spans="1:5" x14ac:dyDescent="0.25">
      <c r="A32" s="9"/>
      <c r="B32" s="10">
        <v>324.11</v>
      </c>
      <c r="C32" s="11" t="s">
        <v>31</v>
      </c>
      <c r="D32" s="12">
        <v>30369523</v>
      </c>
      <c r="E32" s="13">
        <f t="shared" si="0"/>
        <v>2.7841618216570123</v>
      </c>
    </row>
    <row r="33" spans="1:5" x14ac:dyDescent="0.25">
      <c r="A33" s="9"/>
      <c r="B33" s="10">
        <v>324.12</v>
      </c>
      <c r="C33" s="11" t="s">
        <v>32</v>
      </c>
      <c r="D33" s="12">
        <v>10491315</v>
      </c>
      <c r="E33" s="13">
        <f t="shared" si="0"/>
        <v>0.96180367014580825</v>
      </c>
    </row>
    <row r="34" spans="1:5" x14ac:dyDescent="0.25">
      <c r="A34" s="9"/>
      <c r="B34" s="10">
        <v>324.20999999999998</v>
      </c>
      <c r="C34" s="11" t="s">
        <v>33</v>
      </c>
      <c r="D34" s="12">
        <v>122962301</v>
      </c>
      <c r="E34" s="13">
        <f t="shared" si="0"/>
        <v>11.272713896339361</v>
      </c>
    </row>
    <row r="35" spans="1:5" x14ac:dyDescent="0.25">
      <c r="A35" s="9"/>
      <c r="B35" s="10">
        <v>324.22000000000003</v>
      </c>
      <c r="C35" s="11" t="s">
        <v>34</v>
      </c>
      <c r="D35" s="12">
        <v>30139744</v>
      </c>
      <c r="E35" s="13">
        <f t="shared" si="0"/>
        <v>2.7630965609606708</v>
      </c>
    </row>
    <row r="36" spans="1:5" x14ac:dyDescent="0.25">
      <c r="A36" s="9"/>
      <c r="B36" s="10">
        <v>324.31</v>
      </c>
      <c r="C36" s="11" t="s">
        <v>35</v>
      </c>
      <c r="D36" s="12">
        <v>63583721</v>
      </c>
      <c r="E36" s="13">
        <f t="shared" ref="E36:E67" si="1">(D36/E$226)</f>
        <v>5.8291125773391705</v>
      </c>
    </row>
    <row r="37" spans="1:5" x14ac:dyDescent="0.25">
      <c r="A37" s="9"/>
      <c r="B37" s="10">
        <v>324.32</v>
      </c>
      <c r="C37" s="11" t="s">
        <v>36</v>
      </c>
      <c r="D37" s="12">
        <v>30888928</v>
      </c>
      <c r="E37" s="13">
        <f t="shared" si="1"/>
        <v>2.8317788873243841</v>
      </c>
    </row>
    <row r="38" spans="1:5" x14ac:dyDescent="0.25">
      <c r="A38" s="9"/>
      <c r="B38" s="10">
        <v>324.41000000000003</v>
      </c>
      <c r="C38" s="11" t="s">
        <v>37</v>
      </c>
      <c r="D38" s="12">
        <v>19259946</v>
      </c>
      <c r="E38" s="13">
        <f t="shared" si="1"/>
        <v>1.7656782538328206</v>
      </c>
    </row>
    <row r="39" spans="1:5" x14ac:dyDescent="0.25">
      <c r="A39" s="9"/>
      <c r="B39" s="10">
        <v>324.42</v>
      </c>
      <c r="C39" s="11" t="s">
        <v>38</v>
      </c>
      <c r="D39" s="12">
        <v>1162051</v>
      </c>
      <c r="E39" s="13">
        <f t="shared" si="1"/>
        <v>0.10653239529044801</v>
      </c>
    </row>
    <row r="40" spans="1:5" x14ac:dyDescent="0.25">
      <c r="A40" s="9"/>
      <c r="B40" s="10">
        <v>324.52</v>
      </c>
      <c r="C40" s="11" t="s">
        <v>208</v>
      </c>
      <c r="D40" s="12">
        <v>5776</v>
      </c>
      <c r="E40" s="13">
        <f t="shared" si="1"/>
        <v>5.2952160894627494E-4</v>
      </c>
    </row>
    <row r="41" spans="1:5" x14ac:dyDescent="0.25">
      <c r="A41" s="9"/>
      <c r="B41" s="10">
        <v>324.61</v>
      </c>
      <c r="C41" s="11" t="s">
        <v>39</v>
      </c>
      <c r="D41" s="12">
        <v>72542193</v>
      </c>
      <c r="E41" s="13">
        <f t="shared" si="1"/>
        <v>6.6503910584922439</v>
      </c>
    </row>
    <row r="42" spans="1:5" x14ac:dyDescent="0.25">
      <c r="A42" s="9"/>
      <c r="B42" s="10">
        <v>324.62</v>
      </c>
      <c r="C42" s="11" t="s">
        <v>40</v>
      </c>
      <c r="D42" s="12">
        <v>5141560</v>
      </c>
      <c r="E42" s="13">
        <f t="shared" si="1"/>
        <v>0.47135857404671211</v>
      </c>
    </row>
    <row r="43" spans="1:5" x14ac:dyDescent="0.25">
      <c r="A43" s="9"/>
      <c r="B43" s="10">
        <v>324.70999999999998</v>
      </c>
      <c r="C43" s="11" t="s">
        <v>41</v>
      </c>
      <c r="D43" s="12">
        <v>8560200</v>
      </c>
      <c r="E43" s="13">
        <f t="shared" si="1"/>
        <v>0.78476642605642355</v>
      </c>
    </row>
    <row r="44" spans="1:5" x14ac:dyDescent="0.25">
      <c r="A44" s="9"/>
      <c r="B44" s="10">
        <v>324.72000000000003</v>
      </c>
      <c r="C44" s="11" t="s">
        <v>42</v>
      </c>
      <c r="D44" s="12">
        <v>11314917</v>
      </c>
      <c r="E44" s="13">
        <f t="shared" si="1"/>
        <v>1.0373083543860038</v>
      </c>
    </row>
    <row r="45" spans="1:5" x14ac:dyDescent="0.25">
      <c r="A45" s="9"/>
      <c r="B45" s="10">
        <v>325.10000000000002</v>
      </c>
      <c r="C45" s="11" t="s">
        <v>43</v>
      </c>
      <c r="D45" s="12">
        <v>97909500</v>
      </c>
      <c r="E45" s="13">
        <f t="shared" si="1"/>
        <v>8.975968831566016</v>
      </c>
    </row>
    <row r="46" spans="1:5" x14ac:dyDescent="0.25">
      <c r="A46" s="9"/>
      <c r="B46" s="10">
        <v>325.2</v>
      </c>
      <c r="C46" s="11" t="s">
        <v>44</v>
      </c>
      <c r="D46" s="12">
        <v>560818642</v>
      </c>
      <c r="E46" s="13">
        <f t="shared" si="1"/>
        <v>51.413710117538947</v>
      </c>
    </row>
    <row r="47" spans="1:5" x14ac:dyDescent="0.25">
      <c r="A47" s="9"/>
      <c r="B47" s="10">
        <v>329</v>
      </c>
      <c r="C47" s="11" t="s">
        <v>45</v>
      </c>
      <c r="D47" s="12">
        <v>132033341</v>
      </c>
      <c r="E47" s="13">
        <f t="shared" si="1"/>
        <v>12.104312181591443</v>
      </c>
    </row>
    <row r="48" spans="1:5" ht="15.75" x14ac:dyDescent="0.25">
      <c r="A48" s="14" t="s">
        <v>47</v>
      </c>
      <c r="B48" s="15"/>
      <c r="C48" s="16"/>
      <c r="D48" s="17">
        <f>SUM(D49:D120)</f>
        <v>3694406557</v>
      </c>
      <c r="E48" s="18">
        <f t="shared" si="1"/>
        <v>338.68907620573196</v>
      </c>
    </row>
    <row r="49" spans="1:5" x14ac:dyDescent="0.25">
      <c r="A49" s="9"/>
      <c r="B49" s="10">
        <v>331.1</v>
      </c>
      <c r="C49" s="11" t="s">
        <v>48</v>
      </c>
      <c r="D49" s="12">
        <v>145567422</v>
      </c>
      <c r="E49" s="13">
        <f t="shared" si="1"/>
        <v>13.34506501170384</v>
      </c>
    </row>
    <row r="50" spans="1:5" x14ac:dyDescent="0.25">
      <c r="A50" s="9"/>
      <c r="B50" s="10">
        <v>331.2</v>
      </c>
      <c r="C50" s="11" t="s">
        <v>49</v>
      </c>
      <c r="D50" s="12">
        <v>101279078</v>
      </c>
      <c r="E50" s="13">
        <f t="shared" si="1"/>
        <v>9.2848788668897644</v>
      </c>
    </row>
    <row r="51" spans="1:5" x14ac:dyDescent="0.25">
      <c r="A51" s="9"/>
      <c r="B51" s="10">
        <v>331.31</v>
      </c>
      <c r="C51" s="11" t="s">
        <v>50</v>
      </c>
      <c r="D51" s="12">
        <v>11378538</v>
      </c>
      <c r="E51" s="13">
        <f t="shared" si="1"/>
        <v>1.0431408845596137</v>
      </c>
    </row>
    <row r="52" spans="1:5" x14ac:dyDescent="0.25">
      <c r="A52" s="9"/>
      <c r="B52" s="10">
        <v>331.32</v>
      </c>
      <c r="C52" s="11" t="s">
        <v>51</v>
      </c>
      <c r="D52" s="12">
        <v>2420181</v>
      </c>
      <c r="E52" s="13">
        <f t="shared" si="1"/>
        <v>0.22187294616710607</v>
      </c>
    </row>
    <row r="53" spans="1:5" x14ac:dyDescent="0.25">
      <c r="A53" s="9"/>
      <c r="B53" s="10">
        <v>331.33</v>
      </c>
      <c r="C53" s="11" t="s">
        <v>221</v>
      </c>
      <c r="D53" s="12">
        <v>800000</v>
      </c>
      <c r="E53" s="13">
        <f t="shared" ref="E53" si="2">(D53/E$226)</f>
        <v>7.3340943067351103E-2</v>
      </c>
    </row>
    <row r="54" spans="1:5" x14ac:dyDescent="0.25">
      <c r="A54" s="9"/>
      <c r="B54" s="10">
        <v>331.34</v>
      </c>
      <c r="C54" s="11" t="s">
        <v>52</v>
      </c>
      <c r="D54" s="12">
        <v>737628</v>
      </c>
      <c r="E54" s="13">
        <f t="shared" si="1"/>
        <v>6.7622916441105074E-2</v>
      </c>
    </row>
    <row r="55" spans="1:5" x14ac:dyDescent="0.25">
      <c r="A55" s="9"/>
      <c r="B55" s="10">
        <v>331.35</v>
      </c>
      <c r="C55" s="11" t="s">
        <v>53</v>
      </c>
      <c r="D55" s="12">
        <v>10388771</v>
      </c>
      <c r="E55" s="13">
        <f t="shared" si="1"/>
        <v>0.95240282806343513</v>
      </c>
    </row>
    <row r="56" spans="1:5" x14ac:dyDescent="0.25">
      <c r="A56" s="9"/>
      <c r="B56" s="10">
        <v>331.39</v>
      </c>
      <c r="C56" s="11" t="s">
        <v>54</v>
      </c>
      <c r="D56" s="12">
        <v>32606271</v>
      </c>
      <c r="E56" s="13">
        <f t="shared" si="1"/>
        <v>2.9892183313120264</v>
      </c>
    </row>
    <row r="57" spans="1:5" x14ac:dyDescent="0.25">
      <c r="A57" s="9"/>
      <c r="B57" s="10">
        <v>331.41</v>
      </c>
      <c r="C57" s="11" t="s">
        <v>55</v>
      </c>
      <c r="D57" s="12">
        <v>8150186</v>
      </c>
      <c r="E57" s="13">
        <f t="shared" si="1"/>
        <v>0.74717790926790251</v>
      </c>
    </row>
    <row r="58" spans="1:5" x14ac:dyDescent="0.25">
      <c r="A58" s="9"/>
      <c r="B58" s="10">
        <v>331.42</v>
      </c>
      <c r="C58" s="11" t="s">
        <v>56</v>
      </c>
      <c r="D58" s="12">
        <v>11989693</v>
      </c>
      <c r="E58" s="13">
        <f t="shared" si="1"/>
        <v>1.0991692396350226</v>
      </c>
    </row>
    <row r="59" spans="1:5" x14ac:dyDescent="0.25">
      <c r="A59" s="9"/>
      <c r="B59" s="10">
        <v>331.49</v>
      </c>
      <c r="C59" s="11" t="s">
        <v>57</v>
      </c>
      <c r="D59" s="12">
        <v>29066378</v>
      </c>
      <c r="E59" s="13">
        <f t="shared" si="1"/>
        <v>2.6646944675901332</v>
      </c>
    </row>
    <row r="60" spans="1:5" x14ac:dyDescent="0.25">
      <c r="A60" s="9"/>
      <c r="B60" s="10">
        <v>331.5</v>
      </c>
      <c r="C60" s="11" t="s">
        <v>58</v>
      </c>
      <c r="D60" s="12">
        <v>425884531</v>
      </c>
      <c r="E60" s="13">
        <f t="shared" si="1"/>
        <v>39.043466426670655</v>
      </c>
    </row>
    <row r="61" spans="1:5" x14ac:dyDescent="0.25">
      <c r="A61" s="9"/>
      <c r="B61" s="10">
        <v>331.61</v>
      </c>
      <c r="C61" s="11" t="s">
        <v>59</v>
      </c>
      <c r="D61" s="12">
        <v>4565346</v>
      </c>
      <c r="E61" s="13">
        <f t="shared" si="1"/>
        <v>0.41853347633594884</v>
      </c>
    </row>
    <row r="62" spans="1:5" x14ac:dyDescent="0.25">
      <c r="A62" s="9"/>
      <c r="B62" s="10">
        <v>331.62</v>
      </c>
      <c r="C62" s="11" t="s">
        <v>60</v>
      </c>
      <c r="D62" s="12">
        <v>40461480</v>
      </c>
      <c r="E62" s="13">
        <f t="shared" si="1"/>
        <v>3.7093538763759564</v>
      </c>
    </row>
    <row r="63" spans="1:5" x14ac:dyDescent="0.25">
      <c r="A63" s="9"/>
      <c r="B63" s="10">
        <v>331.69</v>
      </c>
      <c r="C63" s="11" t="s">
        <v>61</v>
      </c>
      <c r="D63" s="12">
        <v>31245700</v>
      </c>
      <c r="E63" s="13">
        <f t="shared" si="1"/>
        <v>2.864486380999415</v>
      </c>
    </row>
    <row r="64" spans="1:5" x14ac:dyDescent="0.25">
      <c r="A64" s="9"/>
      <c r="B64" s="10">
        <v>331.7</v>
      </c>
      <c r="C64" s="11" t="s">
        <v>62</v>
      </c>
      <c r="D64" s="12">
        <v>9589826</v>
      </c>
      <c r="E64" s="13">
        <f t="shared" si="1"/>
        <v>0.87915860336475415</v>
      </c>
    </row>
    <row r="65" spans="1:5" x14ac:dyDescent="0.25">
      <c r="A65" s="9"/>
      <c r="B65" s="10">
        <v>331.83</v>
      </c>
      <c r="C65" s="11" t="s">
        <v>214</v>
      </c>
      <c r="D65" s="12">
        <v>119082</v>
      </c>
      <c r="E65" s="13">
        <f t="shared" si="1"/>
        <v>1.0916982727932879E-2</v>
      </c>
    </row>
    <row r="66" spans="1:5" x14ac:dyDescent="0.25">
      <c r="A66" s="9"/>
      <c r="B66" s="10">
        <v>331.9</v>
      </c>
      <c r="C66" s="11" t="s">
        <v>63</v>
      </c>
      <c r="D66" s="12">
        <v>162172678</v>
      </c>
      <c r="E66" s="13">
        <f t="shared" si="1"/>
        <v>14.867371430347328</v>
      </c>
    </row>
    <row r="67" spans="1:5" x14ac:dyDescent="0.25">
      <c r="A67" s="9"/>
      <c r="B67" s="10">
        <v>332</v>
      </c>
      <c r="C67" s="11" t="s">
        <v>215</v>
      </c>
      <c r="D67" s="12">
        <v>16192168</v>
      </c>
      <c r="E67" s="13">
        <f t="shared" si="1"/>
        <v>1.4844360892812303</v>
      </c>
    </row>
    <row r="68" spans="1:5" x14ac:dyDescent="0.25">
      <c r="A68" s="9"/>
      <c r="B68" s="10">
        <v>333</v>
      </c>
      <c r="C68" s="11" t="s">
        <v>64</v>
      </c>
      <c r="D68" s="12">
        <v>1710493</v>
      </c>
      <c r="E68" s="13">
        <f t="shared" ref="E68:E99" si="3">(D68/E$226)</f>
        <v>0.15681146216262823</v>
      </c>
    </row>
    <row r="69" spans="1:5" x14ac:dyDescent="0.25">
      <c r="A69" s="9"/>
      <c r="B69" s="10">
        <v>334.1</v>
      </c>
      <c r="C69" s="11" t="s">
        <v>65</v>
      </c>
      <c r="D69" s="12">
        <v>72815750</v>
      </c>
      <c r="E69" s="13">
        <f t="shared" si="3"/>
        <v>6.675469718945588</v>
      </c>
    </row>
    <row r="70" spans="1:5" x14ac:dyDescent="0.25">
      <c r="A70" s="9"/>
      <c r="B70" s="10">
        <v>334.2</v>
      </c>
      <c r="C70" s="11" t="s">
        <v>66</v>
      </c>
      <c r="D70" s="12">
        <v>24147169</v>
      </c>
      <c r="E70" s="13">
        <f t="shared" si="3"/>
        <v>2.2137201835833817</v>
      </c>
    </row>
    <row r="71" spans="1:5" x14ac:dyDescent="0.25">
      <c r="A71" s="9"/>
      <c r="B71" s="10">
        <v>334.31</v>
      </c>
      <c r="C71" s="11" t="s">
        <v>67</v>
      </c>
      <c r="D71" s="12">
        <v>10529062</v>
      </c>
      <c r="E71" s="13">
        <f t="shared" si="3"/>
        <v>0.96526417086826233</v>
      </c>
    </row>
    <row r="72" spans="1:5" x14ac:dyDescent="0.25">
      <c r="A72" s="9"/>
      <c r="B72" s="10">
        <v>334.32</v>
      </c>
      <c r="C72" s="11" t="s">
        <v>205</v>
      </c>
      <c r="D72" s="12">
        <v>4494262</v>
      </c>
      <c r="E72" s="13">
        <f t="shared" si="3"/>
        <v>0.41201676683969934</v>
      </c>
    </row>
    <row r="73" spans="1:5" x14ac:dyDescent="0.25">
      <c r="A73" s="9"/>
      <c r="B73" s="10">
        <v>334.33</v>
      </c>
      <c r="C73" s="11" t="s">
        <v>209</v>
      </c>
      <c r="D73" s="12">
        <v>314053</v>
      </c>
      <c r="E73" s="13">
        <f t="shared" si="3"/>
        <v>2.8791178991413518E-2</v>
      </c>
    </row>
    <row r="74" spans="1:5" x14ac:dyDescent="0.25">
      <c r="A74" s="9"/>
      <c r="B74" s="10">
        <v>334.34</v>
      </c>
      <c r="C74" s="11" t="s">
        <v>68</v>
      </c>
      <c r="D74" s="12">
        <v>16279</v>
      </c>
      <c r="E74" s="13">
        <f t="shared" si="3"/>
        <v>1.4923965152417607E-3</v>
      </c>
    </row>
    <row r="75" spans="1:5" x14ac:dyDescent="0.25">
      <c r="A75" s="9"/>
      <c r="B75" s="10">
        <v>334.35</v>
      </c>
      <c r="C75" s="11" t="s">
        <v>69</v>
      </c>
      <c r="D75" s="12">
        <v>29038716</v>
      </c>
      <c r="E75" s="13">
        <f t="shared" si="3"/>
        <v>2.6621585211312215</v>
      </c>
    </row>
    <row r="76" spans="1:5" x14ac:dyDescent="0.25">
      <c r="A76" s="9"/>
      <c r="B76" s="10">
        <v>334.36</v>
      </c>
      <c r="C76" s="11" t="s">
        <v>70</v>
      </c>
      <c r="D76" s="12">
        <v>10775820</v>
      </c>
      <c r="E76" s="13">
        <f t="shared" si="3"/>
        <v>0.98788600140502913</v>
      </c>
    </row>
    <row r="77" spans="1:5" x14ac:dyDescent="0.25">
      <c r="A77" s="9"/>
      <c r="B77" s="10">
        <v>334.39</v>
      </c>
      <c r="C77" s="11" t="s">
        <v>71</v>
      </c>
      <c r="D77" s="12">
        <v>21034065</v>
      </c>
      <c r="E77" s="13">
        <f t="shared" si="3"/>
        <v>1.9283227045499529</v>
      </c>
    </row>
    <row r="78" spans="1:5" x14ac:dyDescent="0.25">
      <c r="A78" s="9"/>
      <c r="B78" s="10">
        <v>334.41</v>
      </c>
      <c r="C78" s="11" t="s">
        <v>72</v>
      </c>
      <c r="D78" s="12">
        <v>40644024</v>
      </c>
      <c r="E78" s="13">
        <f t="shared" si="3"/>
        <v>3.7260888127650644</v>
      </c>
    </row>
    <row r="79" spans="1:5" x14ac:dyDescent="0.25">
      <c r="A79" s="9"/>
      <c r="B79" s="10">
        <v>334.42</v>
      </c>
      <c r="C79" s="11" t="s">
        <v>73</v>
      </c>
      <c r="D79" s="12">
        <v>12898280</v>
      </c>
      <c r="E79" s="13">
        <f t="shared" si="3"/>
        <v>1.1824650239334416</v>
      </c>
    </row>
    <row r="80" spans="1:5" x14ac:dyDescent="0.25">
      <c r="A80" s="9"/>
      <c r="B80" s="10">
        <v>334.49</v>
      </c>
      <c r="C80" s="11" t="s">
        <v>74</v>
      </c>
      <c r="D80" s="12">
        <v>74870819</v>
      </c>
      <c r="E80" s="13">
        <f t="shared" si="3"/>
        <v>6.8638705921061858</v>
      </c>
    </row>
    <row r="81" spans="1:5" x14ac:dyDescent="0.25">
      <c r="A81" s="9"/>
      <c r="B81" s="10">
        <v>334.5</v>
      </c>
      <c r="C81" s="11" t="s">
        <v>75</v>
      </c>
      <c r="D81" s="12">
        <v>42613577</v>
      </c>
      <c r="E81" s="13">
        <f t="shared" si="3"/>
        <v>3.9066499058164776</v>
      </c>
    </row>
    <row r="82" spans="1:5" x14ac:dyDescent="0.25">
      <c r="A82" s="9"/>
      <c r="B82" s="10">
        <v>334.61</v>
      </c>
      <c r="C82" s="11" t="s">
        <v>216</v>
      </c>
      <c r="D82" s="12">
        <v>242895</v>
      </c>
      <c r="E82" s="13">
        <f t="shared" si="3"/>
        <v>2.2267685457930307E-2</v>
      </c>
    </row>
    <row r="83" spans="1:5" x14ac:dyDescent="0.25">
      <c r="A83" s="9"/>
      <c r="B83" s="10">
        <v>334.62</v>
      </c>
      <c r="C83" s="11" t="s">
        <v>76</v>
      </c>
      <c r="D83" s="12">
        <v>1512714</v>
      </c>
      <c r="E83" s="13">
        <f t="shared" si="3"/>
        <v>0.13867983918898119</v>
      </c>
    </row>
    <row r="84" spans="1:5" x14ac:dyDescent="0.25">
      <c r="A84" s="9"/>
      <c r="B84" s="10">
        <v>334.69</v>
      </c>
      <c r="C84" s="11" t="s">
        <v>77</v>
      </c>
      <c r="D84" s="12">
        <v>7110985</v>
      </c>
      <c r="E84" s="13">
        <f t="shared" si="3"/>
        <v>0.65190793254723456</v>
      </c>
    </row>
    <row r="85" spans="1:5" x14ac:dyDescent="0.25">
      <c r="A85" s="9"/>
      <c r="B85" s="10">
        <v>334.7</v>
      </c>
      <c r="C85" s="11" t="s">
        <v>78</v>
      </c>
      <c r="D85" s="12">
        <v>25964682</v>
      </c>
      <c r="E85" s="13">
        <f t="shared" si="3"/>
        <v>2.3803428304048446</v>
      </c>
    </row>
    <row r="86" spans="1:5" x14ac:dyDescent="0.25">
      <c r="A86" s="9"/>
      <c r="B86" s="10">
        <v>334.82</v>
      </c>
      <c r="C86" s="11" t="s">
        <v>217</v>
      </c>
      <c r="D86" s="12">
        <v>45856</v>
      </c>
      <c r="E86" s="13">
        <f t="shared" si="3"/>
        <v>4.2039028566205651E-3</v>
      </c>
    </row>
    <row r="87" spans="1:5" x14ac:dyDescent="0.25">
      <c r="A87" s="9"/>
      <c r="B87" s="10">
        <v>334.9</v>
      </c>
      <c r="C87" s="11" t="s">
        <v>79</v>
      </c>
      <c r="D87" s="12">
        <v>12470197</v>
      </c>
      <c r="E87" s="13">
        <f t="shared" si="3"/>
        <v>1.1432200102695655</v>
      </c>
    </row>
    <row r="88" spans="1:5" x14ac:dyDescent="0.25">
      <c r="A88" s="9"/>
      <c r="B88" s="10">
        <v>335.12</v>
      </c>
      <c r="C88" s="11" t="s">
        <v>80</v>
      </c>
      <c r="D88" s="12">
        <v>417591269</v>
      </c>
      <c r="E88" s="13">
        <f t="shared" si="3"/>
        <v>38.283171856439871</v>
      </c>
    </row>
    <row r="89" spans="1:5" x14ac:dyDescent="0.25">
      <c r="A89" s="9"/>
      <c r="B89" s="10">
        <v>335.13</v>
      </c>
      <c r="C89" s="11" t="s">
        <v>81</v>
      </c>
      <c r="D89" s="12">
        <v>1095314</v>
      </c>
      <c r="E89" s="13">
        <f t="shared" si="3"/>
        <v>0.10041420214359074</v>
      </c>
    </row>
    <row r="90" spans="1:5" x14ac:dyDescent="0.25">
      <c r="A90" s="9"/>
      <c r="B90" s="10">
        <v>335.14</v>
      </c>
      <c r="C90" s="11" t="s">
        <v>82</v>
      </c>
      <c r="D90" s="12">
        <v>4444570</v>
      </c>
      <c r="E90" s="13">
        <f t="shared" si="3"/>
        <v>0.40746119416107085</v>
      </c>
    </row>
    <row r="91" spans="1:5" x14ac:dyDescent="0.25">
      <c r="A91" s="9"/>
      <c r="B91" s="10">
        <v>335.15</v>
      </c>
      <c r="C91" s="11" t="s">
        <v>83</v>
      </c>
      <c r="D91" s="12">
        <v>8833738</v>
      </c>
      <c r="E91" s="13">
        <f t="shared" si="3"/>
        <v>0.80984334466236996</v>
      </c>
    </row>
    <row r="92" spans="1:5" x14ac:dyDescent="0.25">
      <c r="A92" s="9"/>
      <c r="B92" s="10">
        <v>335.17</v>
      </c>
      <c r="C92" s="11" t="s">
        <v>84</v>
      </c>
      <c r="D92" s="12">
        <v>554036</v>
      </c>
      <c r="E92" s="13">
        <f t="shared" si="3"/>
        <v>5.0791903416578667E-2</v>
      </c>
    </row>
    <row r="93" spans="1:5" x14ac:dyDescent="0.25">
      <c r="A93" s="9"/>
      <c r="B93" s="10">
        <v>335.18</v>
      </c>
      <c r="C93" s="11" t="s">
        <v>85</v>
      </c>
      <c r="D93" s="12">
        <v>783266031</v>
      </c>
      <c r="E93" s="13">
        <f t="shared" si="3"/>
        <v>71.806836732701328</v>
      </c>
    </row>
    <row r="94" spans="1:5" x14ac:dyDescent="0.25">
      <c r="A94" s="9"/>
      <c r="B94" s="10">
        <v>335.19</v>
      </c>
      <c r="C94" s="11" t="s">
        <v>86</v>
      </c>
      <c r="D94" s="12">
        <v>19473140</v>
      </c>
      <c r="E94" s="13">
        <f t="shared" si="3"/>
        <v>1.7852230651031966</v>
      </c>
    </row>
    <row r="95" spans="1:5" x14ac:dyDescent="0.25">
      <c r="A95" s="9"/>
      <c r="B95" s="10">
        <v>335.21</v>
      </c>
      <c r="C95" s="11" t="s">
        <v>87</v>
      </c>
      <c r="D95" s="12">
        <v>13129841</v>
      </c>
      <c r="E95" s="13">
        <f t="shared" si="3"/>
        <v>1.2036936515804653</v>
      </c>
    </row>
    <row r="96" spans="1:5" x14ac:dyDescent="0.25">
      <c r="A96" s="9"/>
      <c r="B96" s="10">
        <v>335.22</v>
      </c>
      <c r="C96" s="11" t="s">
        <v>88</v>
      </c>
      <c r="D96" s="12">
        <v>355918</v>
      </c>
      <c r="E96" s="13">
        <f t="shared" si="3"/>
        <v>3.2629202218306834E-2</v>
      </c>
    </row>
    <row r="97" spans="1:5" x14ac:dyDescent="0.25">
      <c r="A97" s="9"/>
      <c r="B97" s="10">
        <v>335.23</v>
      </c>
      <c r="C97" s="11" t="s">
        <v>89</v>
      </c>
      <c r="D97" s="12">
        <v>299047</v>
      </c>
      <c r="E97" s="13">
        <f t="shared" si="3"/>
        <v>2.741548625182768E-2</v>
      </c>
    </row>
    <row r="98" spans="1:5" x14ac:dyDescent="0.25">
      <c r="A98" s="9"/>
      <c r="B98" s="10">
        <v>335.29</v>
      </c>
      <c r="C98" s="11" t="s">
        <v>90</v>
      </c>
      <c r="D98" s="12">
        <v>6977623</v>
      </c>
      <c r="E98" s="13">
        <f t="shared" si="3"/>
        <v>0.63968181398554946</v>
      </c>
    </row>
    <row r="99" spans="1:5" x14ac:dyDescent="0.25">
      <c r="A99" s="9"/>
      <c r="B99" s="10">
        <v>335.33</v>
      </c>
      <c r="C99" s="11" t="s">
        <v>91</v>
      </c>
      <c r="D99" s="12">
        <v>70516</v>
      </c>
      <c r="E99" s="13">
        <f t="shared" si="3"/>
        <v>6.4646374266716621E-3</v>
      </c>
    </row>
    <row r="100" spans="1:5" x14ac:dyDescent="0.25">
      <c r="A100" s="9"/>
      <c r="B100" s="10">
        <v>335.35</v>
      </c>
      <c r="C100" s="11" t="s">
        <v>92</v>
      </c>
      <c r="D100" s="12">
        <v>134035</v>
      </c>
      <c r="E100" s="13">
        <f t="shared" ref="E100:E132" si="4">(D100/E$226)</f>
        <v>1.2287816630040506E-2</v>
      </c>
    </row>
    <row r="101" spans="1:5" x14ac:dyDescent="0.25">
      <c r="A101" s="9"/>
      <c r="B101" s="10">
        <v>335.39</v>
      </c>
      <c r="C101" s="11" t="s">
        <v>93</v>
      </c>
      <c r="D101" s="12">
        <v>30100</v>
      </c>
      <c r="E101" s="13">
        <f t="shared" si="4"/>
        <v>2.7594529829090852E-3</v>
      </c>
    </row>
    <row r="102" spans="1:5" x14ac:dyDescent="0.25">
      <c r="A102" s="9"/>
      <c r="B102" s="10">
        <v>335.41</v>
      </c>
      <c r="C102" s="11" t="s">
        <v>94</v>
      </c>
      <c r="D102" s="12">
        <v>179506</v>
      </c>
      <c r="E102" s="13">
        <f t="shared" si="4"/>
        <v>1.6456424157809908E-2</v>
      </c>
    </row>
    <row r="103" spans="1:5" x14ac:dyDescent="0.25">
      <c r="A103" s="9"/>
      <c r="B103" s="10">
        <v>335.42</v>
      </c>
      <c r="C103" s="11" t="s">
        <v>206</v>
      </c>
      <c r="D103" s="12">
        <v>1157878</v>
      </c>
      <c r="E103" s="13">
        <f t="shared" si="4"/>
        <v>0.10614983059617294</v>
      </c>
    </row>
    <row r="104" spans="1:5" x14ac:dyDescent="0.25">
      <c r="A104" s="9"/>
      <c r="B104" s="10">
        <v>335.49</v>
      </c>
      <c r="C104" s="11" t="s">
        <v>95</v>
      </c>
      <c r="D104" s="12">
        <v>40673337</v>
      </c>
      <c r="E104" s="13">
        <f t="shared" si="4"/>
        <v>3.7287761165952311</v>
      </c>
    </row>
    <row r="105" spans="1:5" x14ac:dyDescent="0.25">
      <c r="A105" s="9"/>
      <c r="B105" s="10">
        <v>335.5</v>
      </c>
      <c r="C105" s="11" t="s">
        <v>96</v>
      </c>
      <c r="D105" s="12">
        <v>2790536</v>
      </c>
      <c r="E105" s="13">
        <f t="shared" si="4"/>
        <v>0.25582567737924206</v>
      </c>
    </row>
    <row r="106" spans="1:5" x14ac:dyDescent="0.25">
      <c r="A106" s="9"/>
      <c r="B106" s="10">
        <v>335.62</v>
      </c>
      <c r="C106" s="11" t="s">
        <v>207</v>
      </c>
      <c r="D106" s="12">
        <v>1175602</v>
      </c>
      <c r="E106" s="13">
        <f t="shared" si="4"/>
        <v>0.10777469918983011</v>
      </c>
    </row>
    <row r="107" spans="1:5" x14ac:dyDescent="0.25">
      <c r="A107" s="9"/>
      <c r="B107" s="10">
        <v>335.69</v>
      </c>
      <c r="C107" s="11" t="s">
        <v>218</v>
      </c>
      <c r="D107" s="12">
        <v>38778</v>
      </c>
      <c r="E107" s="13">
        <f t="shared" si="4"/>
        <v>3.555018862832176E-3</v>
      </c>
    </row>
    <row r="108" spans="1:5" x14ac:dyDescent="0.25">
      <c r="A108" s="9"/>
      <c r="B108" s="10">
        <v>335.7</v>
      </c>
      <c r="C108" s="11" t="s">
        <v>97</v>
      </c>
      <c r="D108" s="12">
        <v>1023408</v>
      </c>
      <c r="E108" s="13">
        <f t="shared" si="4"/>
        <v>9.3822134828339565E-2</v>
      </c>
    </row>
    <row r="109" spans="1:5" x14ac:dyDescent="0.25">
      <c r="A109" s="9"/>
      <c r="B109" s="10">
        <v>335.9</v>
      </c>
      <c r="C109" s="11" t="s">
        <v>98</v>
      </c>
      <c r="D109" s="12">
        <v>63473893</v>
      </c>
      <c r="E109" s="13">
        <f t="shared" si="4"/>
        <v>5.8190439659701694</v>
      </c>
    </row>
    <row r="110" spans="1:5" x14ac:dyDescent="0.25">
      <c r="A110" s="9"/>
      <c r="B110" s="10">
        <v>336</v>
      </c>
      <c r="C110" s="11" t="s">
        <v>99</v>
      </c>
      <c r="D110" s="12">
        <v>433189</v>
      </c>
      <c r="E110" s="13">
        <f t="shared" si="4"/>
        <v>3.9713112233003445E-2</v>
      </c>
    </row>
    <row r="111" spans="1:5" x14ac:dyDescent="0.25">
      <c r="A111" s="9"/>
      <c r="B111" s="10">
        <v>337.1</v>
      </c>
      <c r="C111" s="11" t="s">
        <v>100</v>
      </c>
      <c r="D111" s="12">
        <v>44906990</v>
      </c>
      <c r="E111" s="13">
        <f t="shared" si="4"/>
        <v>4.1169012461451313</v>
      </c>
    </row>
    <row r="112" spans="1:5" x14ac:dyDescent="0.25">
      <c r="A112" s="9"/>
      <c r="B112" s="10">
        <v>337.2</v>
      </c>
      <c r="C112" s="11" t="s">
        <v>101</v>
      </c>
      <c r="D112" s="12">
        <v>16271079</v>
      </c>
      <c r="E112" s="13">
        <f t="shared" si="4"/>
        <v>1.4916703482292151</v>
      </c>
    </row>
    <row r="113" spans="1:5" x14ac:dyDescent="0.25">
      <c r="A113" s="9"/>
      <c r="B113" s="10">
        <v>337.3</v>
      </c>
      <c r="C113" s="11" t="s">
        <v>102</v>
      </c>
      <c r="D113" s="12">
        <v>43218381</v>
      </c>
      <c r="E113" s="13">
        <f t="shared" si="4"/>
        <v>3.9620960254801103</v>
      </c>
    </row>
    <row r="114" spans="1:5" x14ac:dyDescent="0.25">
      <c r="A114" s="9"/>
      <c r="B114" s="10">
        <v>337.4</v>
      </c>
      <c r="C114" s="11" t="s">
        <v>103</v>
      </c>
      <c r="D114" s="12">
        <v>27979795</v>
      </c>
      <c r="E114" s="13">
        <f t="shared" si="4"/>
        <v>2.5650806901639438</v>
      </c>
    </row>
    <row r="115" spans="1:5" x14ac:dyDescent="0.25">
      <c r="A115" s="9"/>
      <c r="B115" s="10">
        <v>337.5</v>
      </c>
      <c r="C115" s="11" t="s">
        <v>104</v>
      </c>
      <c r="D115" s="12">
        <v>11066150</v>
      </c>
      <c r="E115" s="13">
        <f t="shared" si="4"/>
        <v>1.0145023464059593</v>
      </c>
    </row>
    <row r="116" spans="1:5" x14ac:dyDescent="0.25">
      <c r="A116" s="9"/>
      <c r="B116" s="10">
        <v>337.6</v>
      </c>
      <c r="C116" s="11" t="s">
        <v>105</v>
      </c>
      <c r="D116" s="12">
        <v>14462807</v>
      </c>
      <c r="E116" s="13">
        <f t="shared" si="4"/>
        <v>1.3258948809763587</v>
      </c>
    </row>
    <row r="117" spans="1:5" x14ac:dyDescent="0.25">
      <c r="A117" s="9"/>
      <c r="B117" s="10">
        <v>337.7</v>
      </c>
      <c r="C117" s="11" t="s">
        <v>106</v>
      </c>
      <c r="D117" s="12">
        <v>60775310</v>
      </c>
      <c r="E117" s="13">
        <f t="shared" si="4"/>
        <v>5.5716481882632669</v>
      </c>
    </row>
    <row r="118" spans="1:5" x14ac:dyDescent="0.25">
      <c r="A118" s="9"/>
      <c r="B118" s="10">
        <v>337.9</v>
      </c>
      <c r="C118" s="11" t="s">
        <v>107</v>
      </c>
      <c r="D118" s="12">
        <v>34080226</v>
      </c>
      <c r="E118" s="13">
        <f t="shared" si="4"/>
        <v>3.1243448934855733</v>
      </c>
    </row>
    <row r="119" spans="1:5" x14ac:dyDescent="0.25">
      <c r="A119" s="9"/>
      <c r="B119" s="10">
        <v>338</v>
      </c>
      <c r="C119" s="11" t="s">
        <v>108</v>
      </c>
      <c r="D119" s="12">
        <v>615561934</v>
      </c>
      <c r="E119" s="13">
        <f t="shared" si="4"/>
        <v>56.432365944903168</v>
      </c>
    </row>
    <row r="120" spans="1:5" x14ac:dyDescent="0.25">
      <c r="A120" s="9"/>
      <c r="B120" s="10">
        <v>339</v>
      </c>
      <c r="C120" s="11" t="s">
        <v>109</v>
      </c>
      <c r="D120" s="12">
        <v>21017925</v>
      </c>
      <c r="E120" s="13">
        <f t="shared" si="4"/>
        <v>1.9268430510235692</v>
      </c>
    </row>
    <row r="121" spans="1:5" ht="15.75" x14ac:dyDescent="0.25">
      <c r="A121" s="14" t="s">
        <v>110</v>
      </c>
      <c r="B121" s="15"/>
      <c r="C121" s="16"/>
      <c r="D121" s="17">
        <f>SUM(D122:D174)</f>
        <v>13534685637</v>
      </c>
      <c r="E121" s="18">
        <f t="shared" si="4"/>
        <v>1240.8082609221394</v>
      </c>
    </row>
    <row r="122" spans="1:5" x14ac:dyDescent="0.25">
      <c r="A122" s="9"/>
      <c r="B122" s="10">
        <v>341.1</v>
      </c>
      <c r="C122" s="11" t="s">
        <v>111</v>
      </c>
      <c r="D122" s="12">
        <v>58360104</v>
      </c>
      <c r="E122" s="13">
        <f t="shared" si="4"/>
        <v>5.3502313310858609</v>
      </c>
    </row>
    <row r="123" spans="1:5" x14ac:dyDescent="0.25">
      <c r="A123" s="9"/>
      <c r="B123" s="10">
        <v>341.15</v>
      </c>
      <c r="C123" s="11" t="s">
        <v>112</v>
      </c>
      <c r="D123" s="12">
        <v>1503</v>
      </c>
      <c r="E123" s="13">
        <f t="shared" si="4"/>
        <v>1.3778929678778587E-4</v>
      </c>
    </row>
    <row r="124" spans="1:5" x14ac:dyDescent="0.25">
      <c r="A124" s="9"/>
      <c r="B124" s="10">
        <v>341.16</v>
      </c>
      <c r="C124" s="11" t="s">
        <v>113</v>
      </c>
      <c r="D124" s="12">
        <v>1793542</v>
      </c>
      <c r="E124" s="13">
        <f t="shared" si="4"/>
        <v>0.16442507713862878</v>
      </c>
    </row>
    <row r="125" spans="1:5" x14ac:dyDescent="0.25">
      <c r="A125" s="9"/>
      <c r="B125" s="10">
        <v>341.2</v>
      </c>
      <c r="C125" s="11" t="s">
        <v>114</v>
      </c>
      <c r="D125" s="12">
        <v>2084449234</v>
      </c>
      <c r="E125" s="13">
        <f t="shared" si="4"/>
        <v>191.09434074697199</v>
      </c>
    </row>
    <row r="126" spans="1:5" x14ac:dyDescent="0.25">
      <c r="A126" s="9"/>
      <c r="B126" s="10">
        <v>341.3</v>
      </c>
      <c r="C126" s="11" t="s">
        <v>115</v>
      </c>
      <c r="D126" s="12">
        <v>166010658</v>
      </c>
      <c r="E126" s="13">
        <f t="shared" si="4"/>
        <v>15.219222771189367</v>
      </c>
    </row>
    <row r="127" spans="1:5" x14ac:dyDescent="0.25">
      <c r="A127" s="9"/>
      <c r="B127" s="10">
        <v>341.51</v>
      </c>
      <c r="C127" s="11" t="s">
        <v>116</v>
      </c>
      <c r="D127" s="12">
        <v>12137</v>
      </c>
      <c r="E127" s="13">
        <f t="shared" si="4"/>
        <v>1.1126737825105503E-3</v>
      </c>
    </row>
    <row r="128" spans="1:5" x14ac:dyDescent="0.25">
      <c r="A128" s="9"/>
      <c r="B128" s="10">
        <v>341.52</v>
      </c>
      <c r="C128" s="11" t="s">
        <v>117</v>
      </c>
      <c r="D128" s="12">
        <v>1679</v>
      </c>
      <c r="E128" s="13">
        <f t="shared" si="4"/>
        <v>1.5392430426260312E-4</v>
      </c>
    </row>
    <row r="129" spans="1:5" x14ac:dyDescent="0.25">
      <c r="A129" s="9"/>
      <c r="B129" s="10">
        <v>341.54</v>
      </c>
      <c r="C129" s="11" t="s">
        <v>118</v>
      </c>
      <c r="D129" s="12">
        <v>230371</v>
      </c>
      <c r="E129" s="13">
        <f t="shared" si="4"/>
        <v>2.1119532994210925E-2</v>
      </c>
    </row>
    <row r="130" spans="1:5" x14ac:dyDescent="0.25">
      <c r="A130" s="9"/>
      <c r="B130" s="10">
        <v>341.55</v>
      </c>
      <c r="C130" s="11" t="s">
        <v>203</v>
      </c>
      <c r="D130" s="12">
        <v>450</v>
      </c>
      <c r="E130" s="13">
        <f t="shared" si="4"/>
        <v>4.1254280475384991E-5</v>
      </c>
    </row>
    <row r="131" spans="1:5" x14ac:dyDescent="0.25">
      <c r="A131" s="9"/>
      <c r="B131" s="10">
        <v>341.56</v>
      </c>
      <c r="C131" s="11" t="s">
        <v>222</v>
      </c>
      <c r="D131" s="12">
        <v>403028</v>
      </c>
      <c r="E131" s="13">
        <f t="shared" ref="E131" si="5">(D131/E$226)</f>
        <v>3.6948067003185474E-2</v>
      </c>
    </row>
    <row r="132" spans="1:5" x14ac:dyDescent="0.25">
      <c r="A132" s="9"/>
      <c r="B132" s="10">
        <v>341.8</v>
      </c>
      <c r="C132" s="11" t="s">
        <v>119</v>
      </c>
      <c r="D132" s="12">
        <v>9480751</v>
      </c>
      <c r="E132" s="13">
        <f t="shared" si="4"/>
        <v>0.86915902415841495</v>
      </c>
    </row>
    <row r="133" spans="1:5" x14ac:dyDescent="0.25">
      <c r="A133" s="9"/>
      <c r="B133" s="10">
        <v>341.9</v>
      </c>
      <c r="C133" s="11" t="s">
        <v>120</v>
      </c>
      <c r="D133" s="12">
        <v>127113166</v>
      </c>
      <c r="E133" s="13">
        <f t="shared" ref="E133:E166" si="6">(D133/E$226)</f>
        <v>11.653249338395936</v>
      </c>
    </row>
    <row r="134" spans="1:5" x14ac:dyDescent="0.25">
      <c r="A134" s="9"/>
      <c r="B134" s="10">
        <v>342.1</v>
      </c>
      <c r="C134" s="11" t="s">
        <v>121</v>
      </c>
      <c r="D134" s="12">
        <v>108430470</v>
      </c>
      <c r="E134" s="13">
        <f t="shared" si="6"/>
        <v>9.940491158795151</v>
      </c>
    </row>
    <row r="135" spans="1:5" x14ac:dyDescent="0.25">
      <c r="A135" s="9"/>
      <c r="B135" s="10">
        <v>342.2</v>
      </c>
      <c r="C135" s="11" t="s">
        <v>122</v>
      </c>
      <c r="D135" s="12">
        <v>204195939</v>
      </c>
      <c r="E135" s="13">
        <f t="shared" si="6"/>
        <v>18.719903420979122</v>
      </c>
    </row>
    <row r="136" spans="1:5" x14ac:dyDescent="0.25">
      <c r="A136" s="9"/>
      <c r="B136" s="10">
        <v>342.3</v>
      </c>
      <c r="C136" s="11" t="s">
        <v>223</v>
      </c>
      <c r="D136" s="12">
        <v>36797</v>
      </c>
      <c r="E136" s="13">
        <f t="shared" ref="E136" si="7">(D136/E$226)</f>
        <v>3.3734083525616479E-3</v>
      </c>
    </row>
    <row r="137" spans="1:5" x14ac:dyDescent="0.25">
      <c r="A137" s="9"/>
      <c r="B137" s="10">
        <v>342.4</v>
      </c>
      <c r="C137" s="11" t="s">
        <v>123</v>
      </c>
      <c r="D137" s="12">
        <v>62345499</v>
      </c>
      <c r="E137" s="13">
        <f t="shared" si="6"/>
        <v>5.715597115830743</v>
      </c>
    </row>
    <row r="138" spans="1:5" x14ac:dyDescent="0.25">
      <c r="A138" s="9"/>
      <c r="B138" s="10">
        <v>342.5</v>
      </c>
      <c r="C138" s="11" t="s">
        <v>124</v>
      </c>
      <c r="D138" s="12">
        <v>19515017</v>
      </c>
      <c r="E138" s="13">
        <f t="shared" si="6"/>
        <v>1.7890621884442359</v>
      </c>
    </row>
    <row r="139" spans="1:5" x14ac:dyDescent="0.25">
      <c r="A139" s="9"/>
      <c r="B139" s="10">
        <v>342.6</v>
      </c>
      <c r="C139" s="11" t="s">
        <v>125</v>
      </c>
      <c r="D139" s="12">
        <v>128294969</v>
      </c>
      <c r="E139" s="13">
        <f t="shared" si="6"/>
        <v>11.761592521570718</v>
      </c>
    </row>
    <row r="140" spans="1:5" x14ac:dyDescent="0.25">
      <c r="A140" s="9"/>
      <c r="B140" s="10">
        <v>342.9</v>
      </c>
      <c r="C140" s="11" t="s">
        <v>126</v>
      </c>
      <c r="D140" s="12">
        <v>62239719</v>
      </c>
      <c r="E140" s="13">
        <f t="shared" si="6"/>
        <v>5.7058996096336632</v>
      </c>
    </row>
    <row r="141" spans="1:5" x14ac:dyDescent="0.25">
      <c r="A141" s="9"/>
      <c r="B141" s="10">
        <v>343.1</v>
      </c>
      <c r="C141" s="11" t="s">
        <v>127</v>
      </c>
      <c r="D141" s="12">
        <v>1476352960</v>
      </c>
      <c r="E141" s="13">
        <f t="shared" si="6"/>
        <v>135.34639798334408</v>
      </c>
    </row>
    <row r="142" spans="1:5" x14ac:dyDescent="0.25">
      <c r="A142" s="9"/>
      <c r="B142" s="10">
        <v>343.2</v>
      </c>
      <c r="C142" s="11" t="s">
        <v>128</v>
      </c>
      <c r="D142" s="12">
        <v>182685301</v>
      </c>
      <c r="E142" s="13">
        <f t="shared" si="6"/>
        <v>16.747890324853621</v>
      </c>
    </row>
    <row r="143" spans="1:5" x14ac:dyDescent="0.25">
      <c r="A143" s="9"/>
      <c r="B143" s="10">
        <v>343.3</v>
      </c>
      <c r="C143" s="11" t="s">
        <v>129</v>
      </c>
      <c r="D143" s="12">
        <v>3179917965</v>
      </c>
      <c r="E143" s="13">
        <f t="shared" si="6"/>
        <v>291.52272803738992</v>
      </c>
    </row>
    <row r="144" spans="1:5" x14ac:dyDescent="0.25">
      <c r="A144" s="9"/>
      <c r="B144" s="10">
        <v>343.4</v>
      </c>
      <c r="C144" s="11" t="s">
        <v>130</v>
      </c>
      <c r="D144" s="12">
        <v>1033603800</v>
      </c>
      <c r="E144" s="13">
        <f t="shared" si="6"/>
        <v>94.756846812497187</v>
      </c>
    </row>
    <row r="145" spans="1:5" x14ac:dyDescent="0.25">
      <c r="A145" s="9"/>
      <c r="B145" s="10">
        <v>343.5</v>
      </c>
      <c r="C145" s="11" t="s">
        <v>131</v>
      </c>
      <c r="D145" s="12">
        <v>1528242043</v>
      </c>
      <c r="E145" s="13">
        <f t="shared" si="6"/>
        <v>140.10339083599416</v>
      </c>
    </row>
    <row r="146" spans="1:5" x14ac:dyDescent="0.25">
      <c r="A146" s="9"/>
      <c r="B146" s="10">
        <v>343.6</v>
      </c>
      <c r="C146" s="11" t="s">
        <v>132</v>
      </c>
      <c r="D146" s="12">
        <v>1653886050</v>
      </c>
      <c r="E146" s="13">
        <f t="shared" si="6"/>
        <v>151.62195329117023</v>
      </c>
    </row>
    <row r="147" spans="1:5" x14ac:dyDescent="0.25">
      <c r="A147" s="9"/>
      <c r="B147" s="10">
        <v>343.7</v>
      </c>
      <c r="C147" s="11" t="s">
        <v>133</v>
      </c>
      <c r="D147" s="12">
        <v>82062879</v>
      </c>
      <c r="E147" s="13">
        <f t="shared" si="6"/>
        <v>7.5232111708524023</v>
      </c>
    </row>
    <row r="148" spans="1:5" x14ac:dyDescent="0.25">
      <c r="A148" s="9"/>
      <c r="B148" s="10">
        <v>343.8</v>
      </c>
      <c r="C148" s="11" t="s">
        <v>134</v>
      </c>
      <c r="D148" s="12">
        <v>12276484</v>
      </c>
      <c r="E148" s="13">
        <f t="shared" si="6"/>
        <v>1.1254611426390584</v>
      </c>
    </row>
    <row r="149" spans="1:5" x14ac:dyDescent="0.25">
      <c r="A149" s="9"/>
      <c r="B149" s="10">
        <v>343.9</v>
      </c>
      <c r="C149" s="11" t="s">
        <v>135</v>
      </c>
      <c r="D149" s="12">
        <v>351092016</v>
      </c>
      <c r="E149" s="13">
        <f t="shared" si="6"/>
        <v>32.186774446071901</v>
      </c>
    </row>
    <row r="150" spans="1:5" x14ac:dyDescent="0.25">
      <c r="A150" s="9"/>
      <c r="B150" s="10">
        <v>344.1</v>
      </c>
      <c r="C150" s="11" t="s">
        <v>136</v>
      </c>
      <c r="D150" s="12">
        <v>75986189</v>
      </c>
      <c r="E150" s="13">
        <f t="shared" si="6"/>
        <v>6.966123451692475</v>
      </c>
    </row>
    <row r="151" spans="1:5" x14ac:dyDescent="0.25">
      <c r="A151" s="9"/>
      <c r="B151" s="10">
        <v>344.2</v>
      </c>
      <c r="C151" s="11" t="s">
        <v>137</v>
      </c>
      <c r="D151" s="12">
        <v>27019602</v>
      </c>
      <c r="E151" s="13">
        <f t="shared" si="6"/>
        <v>2.4770538649806073</v>
      </c>
    </row>
    <row r="152" spans="1:5" x14ac:dyDescent="0.25">
      <c r="A152" s="9"/>
      <c r="B152" s="10">
        <v>344.3</v>
      </c>
      <c r="C152" s="11" t="s">
        <v>138</v>
      </c>
      <c r="D152" s="12">
        <v>21451694</v>
      </c>
      <c r="E152" s="13">
        <f t="shared" si="6"/>
        <v>1.9666093354402965</v>
      </c>
    </row>
    <row r="153" spans="1:5" x14ac:dyDescent="0.25">
      <c r="A153" s="9"/>
      <c r="B153" s="10">
        <v>344.5</v>
      </c>
      <c r="C153" s="11" t="s">
        <v>139</v>
      </c>
      <c r="D153" s="12">
        <v>209078726</v>
      </c>
      <c r="E153" s="13">
        <f t="shared" si="6"/>
        <v>19.167538675200376</v>
      </c>
    </row>
    <row r="154" spans="1:5" x14ac:dyDescent="0.25">
      <c r="A154" s="9"/>
      <c r="B154" s="10">
        <v>344.6</v>
      </c>
      <c r="C154" s="11" t="s">
        <v>140</v>
      </c>
      <c r="D154" s="12">
        <v>11605126</v>
      </c>
      <c r="E154" s="13">
        <f t="shared" si="6"/>
        <v>1.0639136065692949</v>
      </c>
    </row>
    <row r="155" spans="1:5" x14ac:dyDescent="0.25">
      <c r="A155" s="9"/>
      <c r="B155" s="10">
        <v>344.9</v>
      </c>
      <c r="C155" s="11" t="s">
        <v>141</v>
      </c>
      <c r="D155" s="12">
        <v>30247019</v>
      </c>
      <c r="E155" s="13">
        <f t="shared" si="6"/>
        <v>2.7729311230451086</v>
      </c>
    </row>
    <row r="156" spans="1:5" x14ac:dyDescent="0.25">
      <c r="A156" s="9"/>
      <c r="B156" s="10">
        <v>345.1</v>
      </c>
      <c r="C156" s="11" t="s">
        <v>142</v>
      </c>
      <c r="D156" s="12">
        <v>44733239</v>
      </c>
      <c r="E156" s="13">
        <f t="shared" si="6"/>
        <v>4.1009724183965117</v>
      </c>
    </row>
    <row r="157" spans="1:5" x14ac:dyDescent="0.25">
      <c r="A157" s="9"/>
      <c r="B157" s="10">
        <v>345.9</v>
      </c>
      <c r="C157" s="11" t="s">
        <v>143</v>
      </c>
      <c r="D157" s="12">
        <v>20166370</v>
      </c>
      <c r="E157" s="13">
        <f t="shared" si="6"/>
        <v>1.8487757425564215</v>
      </c>
    </row>
    <row r="158" spans="1:5" x14ac:dyDescent="0.25">
      <c r="A158" s="9"/>
      <c r="B158" s="10">
        <v>346.1</v>
      </c>
      <c r="C158" s="11" t="s">
        <v>224</v>
      </c>
      <c r="D158" s="12">
        <v>2821354</v>
      </c>
      <c r="E158" s="13">
        <f t="shared" ref="E158" si="8">(D158/E$226)</f>
        <v>0.25865095385855413</v>
      </c>
    </row>
    <row r="159" spans="1:5" x14ac:dyDescent="0.25">
      <c r="A159" s="9"/>
      <c r="B159" s="10">
        <v>346.4</v>
      </c>
      <c r="C159" s="11" t="s">
        <v>144</v>
      </c>
      <c r="D159" s="12">
        <v>3281395</v>
      </c>
      <c r="E159" s="13">
        <f t="shared" si="6"/>
        <v>0.30082575484561319</v>
      </c>
    </row>
    <row r="160" spans="1:5" x14ac:dyDescent="0.25">
      <c r="A160" s="9"/>
      <c r="B160" s="10">
        <v>346.9</v>
      </c>
      <c r="C160" s="11" t="s">
        <v>145</v>
      </c>
      <c r="D160" s="12">
        <v>16485055</v>
      </c>
      <c r="E160" s="13">
        <f t="shared" si="6"/>
        <v>1.5112868502714394</v>
      </c>
    </row>
    <row r="161" spans="1:5" x14ac:dyDescent="0.25">
      <c r="A161" s="9"/>
      <c r="B161" s="10">
        <v>347.1</v>
      </c>
      <c r="C161" s="11" t="s">
        <v>146</v>
      </c>
      <c r="D161" s="12">
        <v>2395546</v>
      </c>
      <c r="E161" s="13">
        <f t="shared" si="6"/>
        <v>0.21961450350152581</v>
      </c>
    </row>
    <row r="162" spans="1:5" x14ac:dyDescent="0.25">
      <c r="A162" s="9"/>
      <c r="B162" s="10">
        <v>347.2</v>
      </c>
      <c r="C162" s="11" t="s">
        <v>147</v>
      </c>
      <c r="D162" s="12">
        <v>125769080</v>
      </c>
      <c r="E162" s="13">
        <f t="shared" si="6"/>
        <v>11.530028669891406</v>
      </c>
    </row>
    <row r="163" spans="1:5" x14ac:dyDescent="0.25">
      <c r="A163" s="9"/>
      <c r="B163" s="10">
        <v>347.3</v>
      </c>
      <c r="C163" s="11" t="s">
        <v>148</v>
      </c>
      <c r="D163" s="12">
        <v>10446782</v>
      </c>
      <c r="E163" s="13">
        <f t="shared" si="6"/>
        <v>0.95772105487378523</v>
      </c>
    </row>
    <row r="164" spans="1:5" x14ac:dyDescent="0.25">
      <c r="A164" s="9"/>
      <c r="B164" s="10">
        <v>347.4</v>
      </c>
      <c r="C164" s="11" t="s">
        <v>149</v>
      </c>
      <c r="D164" s="12">
        <v>5649147</v>
      </c>
      <c r="E164" s="13">
        <f t="shared" si="6"/>
        <v>0.51789221063262159</v>
      </c>
    </row>
    <row r="165" spans="1:5" x14ac:dyDescent="0.25">
      <c r="A165" s="9"/>
      <c r="B165" s="10">
        <v>347.5</v>
      </c>
      <c r="C165" s="11" t="s">
        <v>150</v>
      </c>
      <c r="D165" s="12">
        <v>152024312</v>
      </c>
      <c r="E165" s="13">
        <f t="shared" si="6"/>
        <v>13.937008014056525</v>
      </c>
    </row>
    <row r="166" spans="1:5" x14ac:dyDescent="0.25">
      <c r="A166" s="9"/>
      <c r="B166" s="10">
        <v>347.8</v>
      </c>
      <c r="C166" s="11" t="s">
        <v>151</v>
      </c>
      <c r="D166" s="12">
        <v>14180968</v>
      </c>
      <c r="E166" s="13">
        <f t="shared" si="6"/>
        <v>1.3000569584099098</v>
      </c>
    </row>
    <row r="167" spans="1:5" x14ac:dyDescent="0.25">
      <c r="A167" s="9"/>
      <c r="B167" s="10">
        <v>347.9</v>
      </c>
      <c r="C167" s="11" t="s">
        <v>152</v>
      </c>
      <c r="D167" s="12">
        <v>36395317</v>
      </c>
      <c r="E167" s="13">
        <f t="shared" ref="E167:E187" si="9">(D167/E$226)</f>
        <v>3.3365835900189942</v>
      </c>
    </row>
    <row r="168" spans="1:5" x14ac:dyDescent="0.25">
      <c r="A168" s="9"/>
      <c r="B168" s="10">
        <v>348.13</v>
      </c>
      <c r="C168" s="11" t="s">
        <v>225</v>
      </c>
      <c r="D168" s="12">
        <v>717373</v>
      </c>
      <c r="E168" s="13">
        <f t="shared" ref="E168" si="10">(D168/E$226)</f>
        <v>6.5766015438818576E-2</v>
      </c>
    </row>
    <row r="169" spans="1:5" x14ac:dyDescent="0.25">
      <c r="A169" s="9"/>
      <c r="B169" s="10">
        <v>348.24</v>
      </c>
      <c r="C169" s="11" t="s">
        <v>153</v>
      </c>
      <c r="D169" s="12">
        <v>2570</v>
      </c>
      <c r="E169" s="13">
        <f t="shared" si="9"/>
        <v>2.3560777960386539E-4</v>
      </c>
    </row>
    <row r="170" spans="1:5" x14ac:dyDescent="0.25">
      <c r="A170" s="9"/>
      <c r="B170" s="10">
        <v>348.51</v>
      </c>
      <c r="C170" s="11" t="s">
        <v>219</v>
      </c>
      <c r="D170" s="12">
        <v>376</v>
      </c>
      <c r="E170" s="13">
        <f t="shared" si="9"/>
        <v>3.4470243241655015E-5</v>
      </c>
    </row>
    <row r="171" spans="1:5" x14ac:dyDescent="0.25">
      <c r="A171" s="9"/>
      <c r="B171" s="10">
        <v>348.62</v>
      </c>
      <c r="C171" s="11" t="s">
        <v>226</v>
      </c>
      <c r="D171" s="12">
        <v>5</v>
      </c>
      <c r="E171" s="13">
        <f t="shared" ref="E171:E173" si="11">(D171/E$226)</f>
        <v>4.5838089417094434E-7</v>
      </c>
    </row>
    <row r="172" spans="1:5" x14ac:dyDescent="0.25">
      <c r="A172" s="9"/>
      <c r="B172" s="10">
        <v>348.93</v>
      </c>
      <c r="C172" s="11" t="s">
        <v>227</v>
      </c>
      <c r="D172" s="12">
        <v>2190783</v>
      </c>
      <c r="E172" s="13">
        <f t="shared" si="11"/>
        <v>0.20084261409490078</v>
      </c>
    </row>
    <row r="173" spans="1:5" x14ac:dyDescent="0.25">
      <c r="A173" s="9"/>
      <c r="B173" s="10">
        <v>348.99</v>
      </c>
      <c r="C173" s="11" t="s">
        <v>228</v>
      </c>
      <c r="D173" s="12">
        <v>1298161</v>
      </c>
      <c r="E173" s="13">
        <f t="shared" si="11"/>
        <v>0.11901043999156946</v>
      </c>
    </row>
    <row r="174" spans="1:5" x14ac:dyDescent="0.25">
      <c r="A174" s="9"/>
      <c r="B174" s="10">
        <v>349</v>
      </c>
      <c r="C174" s="11" t="s">
        <v>154</v>
      </c>
      <c r="D174" s="12">
        <v>187704917</v>
      </c>
      <c r="E174" s="13">
        <f t="shared" si="9"/>
        <v>17.208069538948578</v>
      </c>
    </row>
    <row r="175" spans="1:5" ht="15.75" x14ac:dyDescent="0.25">
      <c r="A175" s="14" t="s">
        <v>155</v>
      </c>
      <c r="B175" s="15"/>
      <c r="C175" s="16"/>
      <c r="D175" s="17">
        <f>SUM(D176:D189)</f>
        <v>159532438</v>
      </c>
      <c r="E175" s="18">
        <f t="shared" si="9"/>
        <v>14.625324315942148</v>
      </c>
    </row>
    <row r="176" spans="1:5" x14ac:dyDescent="0.25">
      <c r="A176" s="9"/>
      <c r="B176" s="10">
        <v>351.1</v>
      </c>
      <c r="C176" s="11" t="s">
        <v>156</v>
      </c>
      <c r="D176" s="12">
        <v>29672045</v>
      </c>
      <c r="E176" s="13">
        <f t="shared" si="9"/>
        <v>2.7202197037960998</v>
      </c>
    </row>
    <row r="177" spans="1:5" x14ac:dyDescent="0.25">
      <c r="A177" s="9"/>
      <c r="B177" s="10">
        <v>351.2</v>
      </c>
      <c r="C177" s="11" t="s">
        <v>157</v>
      </c>
      <c r="D177" s="12">
        <v>1528760</v>
      </c>
      <c r="E177" s="13">
        <f t="shared" si="9"/>
        <v>0.14015087515455457</v>
      </c>
    </row>
    <row r="178" spans="1:5" x14ac:dyDescent="0.25">
      <c r="A178" s="9"/>
      <c r="B178" s="10">
        <v>351.3</v>
      </c>
      <c r="C178" s="11" t="s">
        <v>158</v>
      </c>
      <c r="D178" s="12">
        <v>672687</v>
      </c>
      <c r="E178" s="13">
        <f t="shared" si="9"/>
        <v>6.1669373711434008E-2</v>
      </c>
    </row>
    <row r="179" spans="1:5" x14ac:dyDescent="0.25">
      <c r="A179" s="9"/>
      <c r="B179" s="10">
        <v>351.4</v>
      </c>
      <c r="C179" s="11" t="s">
        <v>159</v>
      </c>
      <c r="D179" s="12">
        <v>826685</v>
      </c>
      <c r="E179" s="13">
        <f t="shared" si="9"/>
        <v>7.5787321899541432E-2</v>
      </c>
    </row>
    <row r="180" spans="1:5" x14ac:dyDescent="0.25">
      <c r="A180" s="9"/>
      <c r="B180" s="10">
        <v>351.5</v>
      </c>
      <c r="C180" s="11" t="s">
        <v>160</v>
      </c>
      <c r="D180" s="12">
        <v>14025162</v>
      </c>
      <c r="E180" s="13">
        <f t="shared" si="9"/>
        <v>1.2857732596904701</v>
      </c>
    </row>
    <row r="181" spans="1:5" x14ac:dyDescent="0.25">
      <c r="A181" s="9"/>
      <c r="B181" s="10">
        <v>351.6</v>
      </c>
      <c r="C181" s="11" t="s">
        <v>210</v>
      </c>
      <c r="D181" s="12">
        <v>444</v>
      </c>
      <c r="E181" s="13">
        <f t="shared" si="9"/>
        <v>4.0704223402379856E-5</v>
      </c>
    </row>
    <row r="182" spans="1:5" x14ac:dyDescent="0.25">
      <c r="A182" s="9"/>
      <c r="B182" s="10">
        <v>351.7</v>
      </c>
      <c r="C182" s="11" t="s">
        <v>161</v>
      </c>
      <c r="D182" s="12">
        <v>31018</v>
      </c>
      <c r="E182" s="13">
        <f t="shared" si="9"/>
        <v>2.8436117150788705E-3</v>
      </c>
    </row>
    <row r="183" spans="1:5" x14ac:dyDescent="0.25">
      <c r="A183" s="9"/>
      <c r="B183" s="10">
        <v>351.9</v>
      </c>
      <c r="C183" s="11" t="s">
        <v>162</v>
      </c>
      <c r="D183" s="12">
        <v>15145600</v>
      </c>
      <c r="E183" s="13">
        <f t="shared" si="9"/>
        <v>1.388490734151091</v>
      </c>
    </row>
    <row r="184" spans="1:5" x14ac:dyDescent="0.25">
      <c r="A184" s="9"/>
      <c r="B184" s="10">
        <v>352</v>
      </c>
      <c r="C184" s="11" t="s">
        <v>163</v>
      </c>
      <c r="D184" s="12">
        <v>523234</v>
      </c>
      <c r="E184" s="13">
        <f t="shared" si="9"/>
        <v>4.7968093756127983E-2</v>
      </c>
    </row>
    <row r="185" spans="1:5" x14ac:dyDescent="0.25">
      <c r="A185" s="9"/>
      <c r="B185" s="10">
        <v>354</v>
      </c>
      <c r="C185" s="11" t="s">
        <v>164</v>
      </c>
      <c r="D185" s="12">
        <v>60441038</v>
      </c>
      <c r="E185" s="13">
        <f t="shared" si="9"/>
        <v>5.5410034086120055</v>
      </c>
    </row>
    <row r="186" spans="1:5" x14ac:dyDescent="0.25">
      <c r="A186" s="9"/>
      <c r="B186" s="10">
        <v>355</v>
      </c>
      <c r="C186" s="11" t="s">
        <v>165</v>
      </c>
      <c r="D186" s="12">
        <v>4929071</v>
      </c>
      <c r="E186" s="13">
        <f t="shared" si="9"/>
        <v>0.45187839448241418</v>
      </c>
    </row>
    <row r="187" spans="1:5" x14ac:dyDescent="0.25">
      <c r="A187" s="9"/>
      <c r="B187" s="10">
        <v>356</v>
      </c>
      <c r="C187" s="11" t="s">
        <v>166</v>
      </c>
      <c r="D187" s="12">
        <v>1441986</v>
      </c>
      <c r="E187" s="13">
        <f t="shared" si="9"/>
        <v>0.13219576641239666</v>
      </c>
    </row>
    <row r="188" spans="1:5" x14ac:dyDescent="0.25">
      <c r="A188" s="9"/>
      <c r="B188" s="10">
        <v>358.2</v>
      </c>
      <c r="C188" s="11" t="s">
        <v>167</v>
      </c>
      <c r="D188" s="12">
        <v>902562</v>
      </c>
      <c r="E188" s="13">
        <f t="shared" ref="E188:E195" si="12">(D188/E$226)</f>
        <v>8.2743435320943179E-2</v>
      </c>
    </row>
    <row r="189" spans="1:5" x14ac:dyDescent="0.25">
      <c r="A189" s="9"/>
      <c r="B189" s="10">
        <v>359</v>
      </c>
      <c r="C189" s="11" t="s">
        <v>168</v>
      </c>
      <c r="D189" s="12">
        <v>29392146</v>
      </c>
      <c r="E189" s="13">
        <f t="shared" si="12"/>
        <v>2.6945596330165893</v>
      </c>
    </row>
    <row r="190" spans="1:5" ht="15.75" x14ac:dyDescent="0.25">
      <c r="A190" s="14" t="s">
        <v>169</v>
      </c>
      <c r="B190" s="15"/>
      <c r="C190" s="16"/>
      <c r="D190" s="17">
        <f>SUM(D191:D204)</f>
        <v>7253532185</v>
      </c>
      <c r="E190" s="18">
        <f t="shared" si="12"/>
        <v>664.97611377160479</v>
      </c>
    </row>
    <row r="191" spans="1:5" x14ac:dyDescent="0.25">
      <c r="A191" s="9"/>
      <c r="B191" s="10">
        <v>361.1</v>
      </c>
      <c r="C191" s="11" t="s">
        <v>170</v>
      </c>
      <c r="D191" s="12">
        <v>996948867</v>
      </c>
      <c r="E191" s="13">
        <f t="shared" si="12"/>
        <v>91.396462619633979</v>
      </c>
    </row>
    <row r="192" spans="1:5" x14ac:dyDescent="0.25">
      <c r="A192" s="9"/>
      <c r="B192" s="10">
        <v>361.2</v>
      </c>
      <c r="C192" s="11" t="s">
        <v>171</v>
      </c>
      <c r="D192" s="12">
        <v>222984957</v>
      </c>
      <c r="E192" s="13">
        <f t="shared" si="12"/>
        <v>20.442408795265916</v>
      </c>
    </row>
    <row r="193" spans="1:5" x14ac:dyDescent="0.25">
      <c r="A193" s="9"/>
      <c r="B193" s="10">
        <v>361.3</v>
      </c>
      <c r="C193" s="11" t="s">
        <v>172</v>
      </c>
      <c r="D193" s="12">
        <v>1917034757</v>
      </c>
      <c r="E193" s="13">
        <f t="shared" si="12"/>
        <v>175.7464212140878</v>
      </c>
    </row>
    <row r="194" spans="1:5" x14ac:dyDescent="0.25">
      <c r="A194" s="9"/>
      <c r="B194" s="10">
        <v>361.4</v>
      </c>
      <c r="C194" s="11" t="s">
        <v>173</v>
      </c>
      <c r="D194" s="12">
        <v>740214026</v>
      </c>
      <c r="E194" s="13">
        <f t="shared" si="12"/>
        <v>67.859993423150925</v>
      </c>
    </row>
    <row r="195" spans="1:5" x14ac:dyDescent="0.25">
      <c r="A195" s="9"/>
      <c r="B195" s="10">
        <v>362</v>
      </c>
      <c r="C195" s="11" t="s">
        <v>174</v>
      </c>
      <c r="D195" s="12">
        <v>189587916</v>
      </c>
      <c r="E195" s="13">
        <f t="shared" si="12"/>
        <v>17.380695692017177</v>
      </c>
    </row>
    <row r="196" spans="1:5" x14ac:dyDescent="0.25">
      <c r="A196" s="9"/>
      <c r="B196" s="10">
        <v>364</v>
      </c>
      <c r="C196" s="11" t="s">
        <v>175</v>
      </c>
      <c r="D196" s="12">
        <v>75133674</v>
      </c>
      <c r="E196" s="13">
        <f t="shared" ref="E196:E197" si="13">(D196/E$226)</f>
        <v>6.8879681340936463</v>
      </c>
    </row>
    <row r="197" spans="1:5" x14ac:dyDescent="0.25">
      <c r="A197" s="9"/>
      <c r="B197" s="10">
        <v>365</v>
      </c>
      <c r="C197" s="11" t="s">
        <v>176</v>
      </c>
      <c r="D197" s="12">
        <v>10074457</v>
      </c>
      <c r="E197" s="13">
        <f t="shared" si="13"/>
        <v>0.92358772158934588</v>
      </c>
    </row>
    <row r="198" spans="1:5" x14ac:dyDescent="0.25">
      <c r="A198" s="9"/>
      <c r="B198" s="10">
        <v>366</v>
      </c>
      <c r="C198" s="11" t="s">
        <v>177</v>
      </c>
      <c r="D198" s="12">
        <v>103340532</v>
      </c>
      <c r="E198" s="13">
        <f t="shared" ref="E198:E224" si="14">(D198/E$226)</f>
        <v>9.4738650924522183</v>
      </c>
    </row>
    <row r="199" spans="1:5" x14ac:dyDescent="0.25">
      <c r="A199" s="9"/>
      <c r="B199" s="10">
        <v>367</v>
      </c>
      <c r="C199" s="11" t="s">
        <v>46</v>
      </c>
      <c r="D199" s="12">
        <v>3343819</v>
      </c>
      <c r="E199" s="13">
        <f t="shared" si="14"/>
        <v>0.30654854863315861</v>
      </c>
    </row>
    <row r="200" spans="1:5" x14ac:dyDescent="0.25">
      <c r="A200" s="9"/>
      <c r="B200" s="10">
        <v>368</v>
      </c>
      <c r="C200" s="11" t="s">
        <v>178</v>
      </c>
      <c r="D200" s="12">
        <v>2357459017</v>
      </c>
      <c r="E200" s="13">
        <f t="shared" si="14"/>
        <v>216.1228344367631</v>
      </c>
    </row>
    <row r="201" spans="1:5" x14ac:dyDescent="0.25">
      <c r="A201" s="9"/>
      <c r="B201" s="10">
        <v>369.3</v>
      </c>
      <c r="C201" s="11" t="s">
        <v>179</v>
      </c>
      <c r="D201" s="12">
        <v>27132143</v>
      </c>
      <c r="E201" s="13">
        <f t="shared" si="14"/>
        <v>2.4873711938227858</v>
      </c>
    </row>
    <row r="202" spans="1:5" x14ac:dyDescent="0.25">
      <c r="A202" s="9"/>
      <c r="B202" s="10">
        <v>369.4</v>
      </c>
      <c r="C202" s="11" t="s">
        <v>180</v>
      </c>
      <c r="D202" s="12">
        <v>10928715</v>
      </c>
      <c r="E202" s="13">
        <f t="shared" si="14"/>
        <v>1.0019028307678823</v>
      </c>
    </row>
    <row r="203" spans="1:5" x14ac:dyDescent="0.25">
      <c r="A203" s="9"/>
      <c r="B203" s="10">
        <v>369.7</v>
      </c>
      <c r="C203" s="11" t="s">
        <v>181</v>
      </c>
      <c r="D203" s="12">
        <v>1379240</v>
      </c>
      <c r="E203" s="13">
        <f t="shared" si="14"/>
        <v>0.12644345289526665</v>
      </c>
    </row>
    <row r="204" spans="1:5" x14ac:dyDescent="0.25">
      <c r="A204" s="9"/>
      <c r="B204" s="10">
        <v>369.9</v>
      </c>
      <c r="C204" s="11" t="s">
        <v>182</v>
      </c>
      <c r="D204" s="12">
        <v>597970065</v>
      </c>
      <c r="E204" s="13">
        <f t="shared" si="14"/>
        <v>54.819610616431547</v>
      </c>
    </row>
    <row r="205" spans="1:5" ht="15.75" x14ac:dyDescent="0.25">
      <c r="A205" s="14" t="s">
        <v>183</v>
      </c>
      <c r="B205" s="15"/>
      <c r="C205" s="16"/>
      <c r="D205" s="17">
        <f>SUM(D206:D223)</f>
        <v>6303903449</v>
      </c>
      <c r="E205" s="18">
        <f t="shared" si="14"/>
        <v>577.91777994398399</v>
      </c>
    </row>
    <row r="206" spans="1:5" x14ac:dyDescent="0.25">
      <c r="A206" s="9"/>
      <c r="B206" s="10">
        <v>381</v>
      </c>
      <c r="C206" s="11" t="s">
        <v>184</v>
      </c>
      <c r="D206" s="12">
        <v>2493785210</v>
      </c>
      <c r="E206" s="13">
        <f t="shared" si="14"/>
        <v>228.62069888601525</v>
      </c>
    </row>
    <row r="207" spans="1:5" x14ac:dyDescent="0.25">
      <c r="A207" s="9"/>
      <c r="B207" s="10">
        <v>382</v>
      </c>
      <c r="C207" s="11" t="s">
        <v>185</v>
      </c>
      <c r="D207" s="12">
        <v>175199916</v>
      </c>
      <c r="E207" s="13">
        <f t="shared" si="14"/>
        <v>16.061658830950869</v>
      </c>
    </row>
    <row r="208" spans="1:5" x14ac:dyDescent="0.25">
      <c r="A208" s="9"/>
      <c r="B208" s="10">
        <v>383</v>
      </c>
      <c r="C208" s="11" t="s">
        <v>186</v>
      </c>
      <c r="D208" s="12">
        <v>67193956</v>
      </c>
      <c r="E208" s="13">
        <f t="shared" si="14"/>
        <v>6.1600851268326187</v>
      </c>
    </row>
    <row r="209" spans="1:5" x14ac:dyDescent="0.25">
      <c r="A209" s="9"/>
      <c r="B209" s="10">
        <v>384</v>
      </c>
      <c r="C209" s="11" t="s">
        <v>187</v>
      </c>
      <c r="D209" s="12">
        <v>1600380522</v>
      </c>
      <c r="E209" s="13">
        <f t="shared" si="14"/>
        <v>146.71677093762455</v>
      </c>
    </row>
    <row r="210" spans="1:5" x14ac:dyDescent="0.25">
      <c r="A210" s="9"/>
      <c r="B210" s="10">
        <v>385</v>
      </c>
      <c r="C210" s="11" t="s">
        <v>188</v>
      </c>
      <c r="D210" s="12">
        <v>777091862</v>
      </c>
      <c r="E210" s="13">
        <f t="shared" si="14"/>
        <v>71.240812511304824</v>
      </c>
    </row>
    <row r="211" spans="1:5" x14ac:dyDescent="0.25">
      <c r="A211" s="9"/>
      <c r="B211" s="10">
        <v>388.1</v>
      </c>
      <c r="C211" s="11" t="s">
        <v>189</v>
      </c>
      <c r="D211" s="12">
        <v>40553647</v>
      </c>
      <c r="E211" s="13">
        <f t="shared" si="14"/>
        <v>3.7178033947505669</v>
      </c>
    </row>
    <row r="212" spans="1:5" x14ac:dyDescent="0.25">
      <c r="A212" s="9"/>
      <c r="B212" s="10">
        <v>388.2</v>
      </c>
      <c r="C212" s="11" t="s">
        <v>190</v>
      </c>
      <c r="D212" s="12">
        <v>2303710</v>
      </c>
      <c r="E212" s="13">
        <f t="shared" si="14"/>
        <v>0.21119532994210924</v>
      </c>
    </row>
    <row r="213" spans="1:5" x14ac:dyDescent="0.25">
      <c r="A213" s="9"/>
      <c r="B213" s="10">
        <v>389.1</v>
      </c>
      <c r="C213" s="11" t="s">
        <v>191</v>
      </c>
      <c r="D213" s="12">
        <v>62658366</v>
      </c>
      <c r="E213" s="13">
        <f t="shared" si="14"/>
        <v>5.7442795668740594</v>
      </c>
    </row>
    <row r="214" spans="1:5" x14ac:dyDescent="0.25">
      <c r="A214" s="9"/>
      <c r="B214" s="10">
        <v>389.2</v>
      </c>
      <c r="C214" s="11" t="s">
        <v>192</v>
      </c>
      <c r="D214" s="12">
        <v>30591816</v>
      </c>
      <c r="E214" s="13">
        <f t="shared" si="14"/>
        <v>2.8045407944786005</v>
      </c>
    </row>
    <row r="215" spans="1:5" x14ac:dyDescent="0.25">
      <c r="A215" s="9"/>
      <c r="B215" s="10">
        <v>389.3</v>
      </c>
      <c r="C215" s="11" t="s">
        <v>193</v>
      </c>
      <c r="D215" s="12">
        <v>5566406</v>
      </c>
      <c r="E215" s="13">
        <f t="shared" si="14"/>
        <v>0.51030683191970194</v>
      </c>
    </row>
    <row r="216" spans="1:5" x14ac:dyDescent="0.25">
      <c r="A216" s="9"/>
      <c r="B216" s="10">
        <v>389.4</v>
      </c>
      <c r="C216" s="11" t="s">
        <v>194</v>
      </c>
      <c r="D216" s="12">
        <v>96121540</v>
      </c>
      <c r="E216" s="13">
        <f t="shared" si="14"/>
        <v>8.8120554908576381</v>
      </c>
    </row>
    <row r="217" spans="1:5" x14ac:dyDescent="0.25">
      <c r="A217" s="9"/>
      <c r="B217" s="10">
        <v>389.5</v>
      </c>
      <c r="C217" s="11" t="s">
        <v>195</v>
      </c>
      <c r="D217" s="12">
        <v>16974843</v>
      </c>
      <c r="E217" s="13">
        <f t="shared" si="14"/>
        <v>1.5561887425502792</v>
      </c>
    </row>
    <row r="218" spans="1:5" x14ac:dyDescent="0.25">
      <c r="A218" s="9"/>
      <c r="B218" s="10">
        <v>389.6</v>
      </c>
      <c r="C218" s="11" t="s">
        <v>196</v>
      </c>
      <c r="D218" s="12">
        <v>7190474</v>
      </c>
      <c r="E218" s="13">
        <f t="shared" si="14"/>
        <v>0.65919518032658542</v>
      </c>
    </row>
    <row r="219" spans="1:5" x14ac:dyDescent="0.25">
      <c r="A219" s="9"/>
      <c r="B219" s="10">
        <v>389.7</v>
      </c>
      <c r="C219" s="11" t="s">
        <v>197</v>
      </c>
      <c r="D219" s="12">
        <v>126543616</v>
      </c>
      <c r="E219" s="13">
        <f t="shared" si="14"/>
        <v>11.601035170740925</v>
      </c>
    </row>
    <row r="220" spans="1:5" x14ac:dyDescent="0.25">
      <c r="A220" s="9"/>
      <c r="B220" s="10">
        <v>389.8</v>
      </c>
      <c r="C220" s="11" t="s">
        <v>198</v>
      </c>
      <c r="D220" s="12">
        <v>172696184</v>
      </c>
      <c r="E220" s="13">
        <f t="shared" si="14"/>
        <v>15.832126248365986</v>
      </c>
    </row>
    <row r="221" spans="1:5" x14ac:dyDescent="0.25">
      <c r="A221" s="9"/>
      <c r="B221" s="10">
        <v>389.9</v>
      </c>
      <c r="C221" s="11" t="s">
        <v>199</v>
      </c>
      <c r="D221" s="12">
        <v>616327828</v>
      </c>
      <c r="E221" s="13">
        <f t="shared" si="14"/>
        <v>56.502580180215197</v>
      </c>
    </row>
    <row r="222" spans="1:5" x14ac:dyDescent="0.25">
      <c r="A222" s="19"/>
      <c r="B222" s="20">
        <v>392</v>
      </c>
      <c r="C222" s="21" t="s">
        <v>200</v>
      </c>
      <c r="D222" s="12">
        <v>122280</v>
      </c>
      <c r="E222" s="13">
        <f t="shared" si="14"/>
        <v>1.1210163147844615E-2</v>
      </c>
    </row>
    <row r="223" spans="1:5" ht="15.75" thickBot="1" x14ac:dyDescent="0.3">
      <c r="A223" s="19"/>
      <c r="B223" s="20">
        <v>393</v>
      </c>
      <c r="C223" s="21" t="s">
        <v>201</v>
      </c>
      <c r="D223" s="12">
        <v>12601273</v>
      </c>
      <c r="E223" s="13">
        <f t="shared" si="14"/>
        <v>1.1552365570864358</v>
      </c>
    </row>
    <row r="224" spans="1:5" ht="16.5" thickBot="1" x14ac:dyDescent="0.3">
      <c r="A224" s="22" t="s">
        <v>202</v>
      </c>
      <c r="B224" s="23"/>
      <c r="C224" s="24"/>
      <c r="D224" s="25">
        <f>SUM(D4,D22,D48,D121,D175,D190,D205)</f>
        <v>42401357455</v>
      </c>
      <c r="E224" s="26">
        <f t="shared" si="14"/>
        <v>3887.1944288569475</v>
      </c>
    </row>
    <row r="225" spans="1:5" x14ac:dyDescent="0.25">
      <c r="A225" s="27"/>
      <c r="B225" s="28"/>
      <c r="C225" s="28"/>
      <c r="D225" s="29"/>
      <c r="E225" s="30"/>
    </row>
    <row r="226" spans="1:5" x14ac:dyDescent="0.25">
      <c r="A226" s="27"/>
      <c r="B226" s="28"/>
      <c r="C226" s="28"/>
      <c r="D226" s="31" t="s">
        <v>213</v>
      </c>
      <c r="E226" s="30">
        <v>10907959</v>
      </c>
    </row>
    <row r="227" spans="1:5" x14ac:dyDescent="0.25">
      <c r="A227" s="27"/>
      <c r="B227" s="28"/>
      <c r="C227" s="28"/>
      <c r="D227" s="29"/>
      <c r="E227" s="30"/>
    </row>
    <row r="228" spans="1:5" ht="45" customHeight="1" x14ac:dyDescent="0.25">
      <c r="A228" s="42" t="s">
        <v>220</v>
      </c>
      <c r="B228" s="43"/>
      <c r="C228" s="43"/>
      <c r="D228" s="43"/>
      <c r="E228" s="44"/>
    </row>
    <row r="229" spans="1:5" x14ac:dyDescent="0.25">
      <c r="A229" s="27"/>
      <c r="B229" s="28"/>
      <c r="C229" s="28"/>
      <c r="D229" s="29"/>
      <c r="E229" s="30"/>
    </row>
    <row r="230" spans="1:5" ht="15.75" thickBot="1" x14ac:dyDescent="0.3">
      <c r="A230" s="45" t="s">
        <v>211</v>
      </c>
      <c r="B230" s="46"/>
      <c r="C230" s="46"/>
      <c r="D230" s="46"/>
      <c r="E230" s="47"/>
    </row>
  </sheetData>
  <mergeCells count="5">
    <mergeCell ref="A1:E1"/>
    <mergeCell ref="A2:E2"/>
    <mergeCell ref="A3:C3"/>
    <mergeCell ref="A228:E228"/>
    <mergeCell ref="A230:E230"/>
  </mergeCells>
  <printOptions horizontalCentered="1"/>
  <pageMargins left="0.5" right="0.5" top="0.5" bottom="0.5" header="0.3" footer="0.3"/>
  <pageSetup scale="77" fitToHeight="0" orientation="portrait" r:id="rId1"/>
  <headerFooter>
    <oddHeader>&amp;C&amp;12Office of Economic and Demographic Research</oddHeader>
    <oddFooter>&amp;L&amp;12FY 2019-20 Municipal Revenues&amp;R&amp;12Page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2022-01-10T20:23:47Z</cp:lastPrinted>
  <dcterms:created xsi:type="dcterms:W3CDTF">2015-06-29T17:15:28Z</dcterms:created>
  <dcterms:modified xsi:type="dcterms:W3CDTF">2022-01-10T20:24:23Z</dcterms:modified>
</cp:coreProperties>
</file>