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CAIN.STEVE\Documents\EDR\AFR Data\EDR Municipal Revenues\"/>
    </mc:Choice>
  </mc:AlternateContent>
  <bookViews>
    <workbookView xWindow="480" yWindow="75" windowWidth="18195" windowHeight="11820"/>
  </bookViews>
  <sheets>
    <sheet name="Statewide Totals" sheetId="1" r:id="rId1"/>
  </sheets>
  <definedNames>
    <definedName name="_xlnm.Print_Area" localSheetId="0">'Statewide Totals'!$A$1:$E$327</definedName>
    <definedName name="_xlnm.Print_Titles" localSheetId="0">'Statewide Totals'!$1:$3</definedName>
  </definedNames>
  <calcPr calcId="162913"/>
</workbook>
</file>

<file path=xl/calcChain.xml><?xml version="1.0" encoding="utf-8"?>
<calcChain xmlns="http://schemas.openxmlformats.org/spreadsheetml/2006/main">
  <c r="E67" i="1" l="1"/>
  <c r="E68" i="1"/>
  <c r="D75" i="1"/>
  <c r="E311" i="1" l="1"/>
  <c r="E312" i="1"/>
  <c r="E313" i="1"/>
  <c r="E314" i="1"/>
  <c r="E315" i="1"/>
  <c r="E316" i="1"/>
  <c r="E317" i="1"/>
  <c r="E318" i="1"/>
  <c r="E319" i="1"/>
  <c r="E320" i="1"/>
  <c r="E293" i="1"/>
  <c r="E294" i="1"/>
  <c r="E278" i="1"/>
  <c r="E258" i="1"/>
  <c r="E259" i="1"/>
  <c r="E260" i="1"/>
  <c r="E148" i="1"/>
  <c r="E149" i="1"/>
  <c r="E150" i="1"/>
  <c r="E151" i="1"/>
  <c r="E152" i="1"/>
  <c r="E153" i="1"/>
  <c r="E154" i="1"/>
  <c r="E155" i="1"/>
  <c r="E156" i="1"/>
  <c r="E157" i="1"/>
  <c r="E158" i="1"/>
  <c r="E159" i="1"/>
  <c r="E160" i="1"/>
  <c r="E161" i="1"/>
  <c r="E162" i="1"/>
  <c r="E163" i="1"/>
  <c r="E164" i="1"/>
  <c r="E165" i="1"/>
  <c r="E166" i="1"/>
  <c r="E64" i="1"/>
  <c r="E65" i="1"/>
  <c r="E66" i="1"/>
  <c r="E69" i="1"/>
  <c r="E70" i="1"/>
  <c r="E71" i="1"/>
  <c r="E72" i="1"/>
  <c r="E73" i="1"/>
  <c r="E74" i="1"/>
  <c r="E39" i="1"/>
  <c r="E17" i="1"/>
  <c r="E18" i="1"/>
  <c r="E19" i="1"/>
  <c r="E20" i="1"/>
  <c r="E21" i="1"/>
  <c r="E22" i="1"/>
  <c r="E23" i="1"/>
  <c r="E24" i="1"/>
  <c r="E25" i="1"/>
  <c r="E26" i="1"/>
  <c r="E27" i="1"/>
  <c r="E28" i="1"/>
  <c r="E29" i="1"/>
  <c r="E30" i="1"/>
  <c r="E31" i="1"/>
  <c r="E32" i="1"/>
  <c r="E33" i="1"/>
  <c r="E34" i="1"/>
  <c r="E35" i="1"/>
  <c r="E36" i="1"/>
  <c r="E37" i="1"/>
  <c r="E38" i="1"/>
  <c r="D261" i="1" l="1"/>
  <c r="E288" i="1" l="1"/>
  <c r="E93" i="1" l="1"/>
  <c r="E309" i="1" l="1"/>
  <c r="E310" i="1"/>
  <c r="E291" i="1"/>
  <c r="E292" i="1"/>
  <c r="E276" i="1"/>
  <c r="E277" i="1"/>
  <c r="E250" i="1"/>
  <c r="E251" i="1"/>
  <c r="E252" i="1"/>
  <c r="E253" i="1"/>
  <c r="E254" i="1"/>
  <c r="E255" i="1"/>
  <c r="E256" i="1"/>
  <c r="E257" i="1"/>
  <c r="E135" i="1"/>
  <c r="E136" i="1"/>
  <c r="E137" i="1"/>
  <c r="E138" i="1"/>
  <c r="E139" i="1"/>
  <c r="E140" i="1"/>
  <c r="E141" i="1"/>
  <c r="E142" i="1"/>
  <c r="E143" i="1"/>
  <c r="E144" i="1"/>
  <c r="E145" i="1"/>
  <c r="E146" i="1"/>
  <c r="E147" i="1"/>
  <c r="E61" i="1"/>
  <c r="E62" i="1"/>
  <c r="E63" i="1"/>
  <c r="E15" i="1"/>
  <c r="E16" i="1"/>
  <c r="E96" i="1" l="1"/>
  <c r="E46" i="1"/>
  <c r="D167" i="1" l="1"/>
  <c r="D295" i="1"/>
  <c r="D279" i="1"/>
  <c r="D40" i="1"/>
  <c r="D4" i="1"/>
  <c r="D321" i="1" l="1"/>
  <c r="E89" i="1"/>
  <c r="E58" i="1"/>
  <c r="E57" i="1"/>
  <c r="E133" i="1"/>
  <c r="E134" i="1"/>
  <c r="E11" i="1"/>
  <c r="E12" i="1"/>
  <c r="E13" i="1"/>
  <c r="E10" i="1"/>
  <c r="E167" i="1"/>
  <c r="E43" i="1"/>
  <c r="E54" i="1"/>
  <c r="E80" i="1"/>
  <c r="E90" i="1"/>
  <c r="E7" i="1"/>
  <c r="E50" i="1"/>
  <c r="E98" i="1"/>
  <c r="E84" i="1"/>
  <c r="E94" i="1"/>
  <c r="E75" i="1"/>
  <c r="E295" i="1"/>
  <c r="E8" i="1"/>
  <c r="E42" i="1"/>
  <c r="E83" i="1"/>
  <c r="E97" i="1"/>
  <c r="E104" i="1"/>
  <c r="E112" i="1"/>
  <c r="E120" i="1"/>
  <c r="E124" i="1"/>
  <c r="E126" i="1"/>
  <c r="E174" i="1"/>
  <c r="E178" i="1"/>
  <c r="E182" i="1"/>
  <c r="E190" i="1"/>
  <c r="E194" i="1"/>
  <c r="E198" i="1"/>
  <c r="E209" i="1"/>
  <c r="E213" i="1"/>
  <c r="E218" i="1"/>
  <c r="E222" i="1"/>
  <c r="E226" i="1"/>
  <c r="E232" i="1"/>
  <c r="E236" i="1"/>
  <c r="E240" i="1"/>
  <c r="E248" i="1"/>
  <c r="E266" i="1"/>
  <c r="E270" i="1"/>
  <c r="E274" i="1"/>
  <c r="E283" i="1"/>
  <c r="E287" i="1"/>
  <c r="E298" i="1"/>
  <c r="E303" i="1"/>
  <c r="E307" i="1"/>
  <c r="E105" i="1"/>
  <c r="E117" i="1"/>
  <c r="E171" i="1"/>
  <c r="E183" i="1"/>
  <c r="E195" i="1"/>
  <c r="E214" i="1"/>
  <c r="E219" i="1"/>
  <c r="E227" i="1"/>
  <c r="E233" i="1"/>
  <c r="E241" i="1"/>
  <c r="E245" i="1"/>
  <c r="E249" i="1"/>
  <c r="E263" i="1"/>
  <c r="E267" i="1"/>
  <c r="E271" i="1"/>
  <c r="E275" i="1"/>
  <c r="E280" i="1"/>
  <c r="E284" i="1"/>
  <c r="E289" i="1"/>
  <c r="E299" i="1"/>
  <c r="E304" i="1"/>
  <c r="E308" i="1"/>
  <c r="E273" i="1"/>
  <c r="E101" i="1"/>
  <c r="E113" i="1"/>
  <c r="E127" i="1"/>
  <c r="E179" i="1"/>
  <c r="E191" i="1"/>
  <c r="E203" i="1"/>
  <c r="E210" i="1"/>
  <c r="E223" i="1"/>
  <c r="E230" i="1"/>
  <c r="E237" i="1"/>
  <c r="E4" i="1"/>
  <c r="E261" i="1"/>
  <c r="E5" i="1"/>
  <c r="E14" i="1"/>
  <c r="E6" i="1"/>
  <c r="E44" i="1"/>
  <c r="E47" i="1"/>
  <c r="E51" i="1"/>
  <c r="E76" i="1"/>
  <c r="E168" i="1"/>
  <c r="E172" i="1"/>
  <c r="E180" i="1"/>
  <c r="E184" i="1"/>
  <c r="E188" i="1"/>
  <c r="E196" i="1"/>
  <c r="E200" i="1"/>
  <c r="E204" i="1"/>
  <c r="E211" i="1"/>
  <c r="E216" i="1"/>
  <c r="E224" i="1"/>
  <c r="E238" i="1"/>
  <c r="E242" i="1"/>
  <c r="E246" i="1"/>
  <c r="E264" i="1"/>
  <c r="E268" i="1"/>
  <c r="E272" i="1"/>
  <c r="E296" i="1"/>
  <c r="E300" i="1"/>
  <c r="E301" i="1"/>
  <c r="E305" i="1"/>
  <c r="E109" i="1"/>
  <c r="E121" i="1"/>
  <c r="E130" i="1"/>
  <c r="E175" i="1"/>
  <c r="E187" i="1"/>
  <c r="E199" i="1"/>
  <c r="E206" i="1"/>
  <c r="E40" i="1"/>
  <c r="E279" i="1"/>
  <c r="E9" i="1"/>
  <c r="E41" i="1"/>
  <c r="E45" i="1"/>
  <c r="E48" i="1"/>
  <c r="E52" i="1"/>
  <c r="E59" i="1"/>
  <c r="E82" i="1"/>
  <c r="E86" i="1"/>
  <c r="E91" i="1"/>
  <c r="E99" i="1"/>
  <c r="E103" i="1"/>
  <c r="E107" i="1"/>
  <c r="E111" i="1"/>
  <c r="E115" i="1"/>
  <c r="E119" i="1"/>
  <c r="E123" i="1"/>
  <c r="E128" i="1"/>
  <c r="E131" i="1"/>
  <c r="E169" i="1"/>
  <c r="E173" i="1"/>
  <c r="E177" i="1"/>
  <c r="E185" i="1"/>
  <c r="E189" i="1"/>
  <c r="E193" i="1"/>
  <c r="E201" i="1"/>
  <c r="E205" i="1"/>
  <c r="E208" i="1"/>
  <c r="E215" i="1"/>
  <c r="E217" i="1"/>
  <c r="E221" i="1"/>
  <c r="E228" i="1"/>
  <c r="E231" i="1"/>
  <c r="E235" i="1"/>
  <c r="E243" i="1"/>
  <c r="E247" i="1"/>
  <c r="E282" i="1"/>
  <c r="E286" i="1"/>
  <c r="E297" i="1"/>
  <c r="E302" i="1"/>
  <c r="E306" i="1"/>
  <c r="E265" i="1"/>
  <c r="E290" i="1"/>
  <c r="E285" i="1"/>
  <c r="E281" i="1"/>
  <c r="E269" i="1"/>
  <c r="E244" i="1"/>
  <c r="E239" i="1"/>
  <c r="E234" i="1"/>
  <c r="E229" i="1"/>
  <c r="E225" i="1"/>
  <c r="E220" i="1"/>
  <c r="E212" i="1"/>
  <c r="E207" i="1"/>
  <c r="E202" i="1"/>
  <c r="E197" i="1"/>
  <c r="E192" i="1"/>
  <c r="E186" i="1"/>
  <c r="E181" i="1"/>
  <c r="E176" i="1"/>
  <c r="E170" i="1"/>
  <c r="E132" i="1"/>
  <c r="E116" i="1"/>
  <c r="E108" i="1"/>
  <c r="E100" i="1"/>
  <c r="E92" i="1"/>
  <c r="E87" i="1"/>
  <c r="E55" i="1"/>
  <c r="E81" i="1"/>
  <c r="E85" i="1"/>
  <c r="E88" i="1"/>
  <c r="E95" i="1"/>
  <c r="E102" i="1"/>
  <c r="E106" i="1"/>
  <c r="E110" i="1"/>
  <c r="E114" i="1"/>
  <c r="E118" i="1"/>
  <c r="E122" i="1"/>
  <c r="E125" i="1"/>
  <c r="E129" i="1"/>
  <c r="E77" i="1"/>
  <c r="E78" i="1"/>
  <c r="E49" i="1"/>
  <c r="E53" i="1"/>
  <c r="E56" i="1"/>
  <c r="E60" i="1"/>
  <c r="E79" i="1"/>
  <c r="E262" i="1"/>
  <c r="E321" i="1" l="1"/>
</calcChain>
</file>

<file path=xl/sharedStrings.xml><?xml version="1.0" encoding="utf-8"?>
<sst xmlns="http://schemas.openxmlformats.org/spreadsheetml/2006/main" count="327" uniqueCount="327">
  <si>
    <t>Account Code and Name</t>
  </si>
  <si>
    <t>Ad Valorem Taxes</t>
  </si>
  <si>
    <t>County Ninth-Cent Voted Fuel Tax</t>
  </si>
  <si>
    <t>Utility Service Tax - Electricity</t>
  </si>
  <si>
    <t>Utility Service Tax - Water</t>
  </si>
  <si>
    <t>Utility Service Tax - Gas</t>
  </si>
  <si>
    <t>Utility Service Tax - Fuel Oil</t>
  </si>
  <si>
    <t>Utility Service Tax - Propane</t>
  </si>
  <si>
    <t>Utility Service Tax - Other</t>
  </si>
  <si>
    <t>Local Business Tax (Chapter 205, F.S.)</t>
  </si>
  <si>
    <t>Other General Taxes</t>
  </si>
  <si>
    <t>Permits, Fees, and Special Assessments</t>
  </si>
  <si>
    <t>Franchise Fee - Electricity</t>
  </si>
  <si>
    <t>Franchise Fee - Telecommunications</t>
  </si>
  <si>
    <t>Franchise Fee - Water</t>
  </si>
  <si>
    <t>Franchise Fee - Gas</t>
  </si>
  <si>
    <t>Franchise Fee - Sewer</t>
  </si>
  <si>
    <t>Franchise Fee - Solid Waste</t>
  </si>
  <si>
    <t>Franchise Fee - Other</t>
  </si>
  <si>
    <t>Impact Fees - Residential - Public Safety</t>
  </si>
  <si>
    <t>Impact Fees - Commercial - Public Safety</t>
  </si>
  <si>
    <t>Impact Fees - Residential - Physical Environment</t>
  </si>
  <si>
    <t>Impact Fees - Commercial - Physical Environment</t>
  </si>
  <si>
    <t>Impact Fees - Residential - Transportation</t>
  </si>
  <si>
    <t>Impact Fees - Commercial - Transportation</t>
  </si>
  <si>
    <t>Impact Fees - Residential - Economic Environment</t>
  </si>
  <si>
    <t>Impact Fees - Residential - Human Services</t>
  </si>
  <si>
    <t>Impact Fees - Residential - Culture / Recreation</t>
  </si>
  <si>
    <t>Impact Fees - Commercial - Culture / Recreation</t>
  </si>
  <si>
    <t>Impact Fees - Residential - Other</t>
  </si>
  <si>
    <t>Impact Fees - Commercial - Other</t>
  </si>
  <si>
    <t>Special Assessments - Capital Improvement</t>
  </si>
  <si>
    <t>Special Assessments - Charges for Public Services</t>
  </si>
  <si>
    <t>Licenses</t>
  </si>
  <si>
    <t>Federal Grant - General Government</t>
  </si>
  <si>
    <t>Federal Grant - Public Safety</t>
  </si>
  <si>
    <t>Federal Grant - Physical Environment - Sewer / Wastewater</t>
  </si>
  <si>
    <t>Federal Grant - Physical Environment - Other Physical Environment</t>
  </si>
  <si>
    <t>Federal Grant - Transportation - Airport Development</t>
  </si>
  <si>
    <t>Federal Grant - Transportation - Mass Transit</t>
  </si>
  <si>
    <t>Federal Grant - Transportation - Other Transportation</t>
  </si>
  <si>
    <t>Federal Grant - Economic Environment</t>
  </si>
  <si>
    <t>Federal Grant - Human Services - Health or Hospitals</t>
  </si>
  <si>
    <t>Federal Grant - Human Services - Public Assistance</t>
  </si>
  <si>
    <t>Federal Grant - Human Services - Child Support Reimbursement</t>
  </si>
  <si>
    <t>Federal Grant - Human Services - Other Human Services</t>
  </si>
  <si>
    <t>Federal Grant - Culture / Recreation</t>
  </si>
  <si>
    <t>Federal Grant - Court-Related Grants - Process Servers</t>
  </si>
  <si>
    <t>Federal Grant - Court-Related Grants - Drug Court Management</t>
  </si>
  <si>
    <t>Federal Grant - Court-Related Grants - Other Court-Related</t>
  </si>
  <si>
    <t>Federal Grant - Other Federal Grants</t>
  </si>
  <si>
    <t>Federal Payments in Lieu of Taxes</t>
  </si>
  <si>
    <t>State Grant - General Government</t>
  </si>
  <si>
    <t>State Grant - Public Safety</t>
  </si>
  <si>
    <t>State Grant - Physical Environment - Water Supply System</t>
  </si>
  <si>
    <t>State Grant - Physical Environment - Electric Supply System</t>
  </si>
  <si>
    <t>State Grant - Physical Environment - Garbage / Solid Waste</t>
  </si>
  <si>
    <t>State Grant - Physical Environment - Sewer / Wastewater</t>
  </si>
  <si>
    <t>State Grant - Physical Environment - Stormwater Management</t>
  </si>
  <si>
    <t>State Grant - Physical Environment - Other Physical Environment</t>
  </si>
  <si>
    <t>State Grant - Transportation - Airport Development</t>
  </si>
  <si>
    <t>State Grant - Transportation - Mass Transit</t>
  </si>
  <si>
    <t>State Grant - Transportation - Other Transportation</t>
  </si>
  <si>
    <t>State Grant - Economic Environment</t>
  </si>
  <si>
    <t>State Grant - Human Services - Health or Hospitals</t>
  </si>
  <si>
    <t>State Grant - Human Services - Public Welfare</t>
  </si>
  <si>
    <t>State Grant - Human Services - Other Human Services</t>
  </si>
  <si>
    <t>State Grant - Culture / Recreation</t>
  </si>
  <si>
    <t>State Grant - Court-Related Grants - Conflict Cases</t>
  </si>
  <si>
    <t>State Grant - Court-Related Grants - Child Dependency</t>
  </si>
  <si>
    <t>State Grant - Court-Related Grants - Other Court-Related</t>
  </si>
  <si>
    <t>State Grant - Other</t>
  </si>
  <si>
    <t>State Shared Revenues - General Government - Insurance License Tax</t>
  </si>
  <si>
    <t>State Shared Revenues - General Government - Mobile Home License Tax</t>
  </si>
  <si>
    <t>State Shared Revenues - General Government - Alcoholic Beverage License Tax</t>
  </si>
  <si>
    <t>State Shared Revenues - General Government - Cardroom Tax</t>
  </si>
  <si>
    <t>State Shared Revenues - General Government - Other General Government</t>
  </si>
  <si>
    <t>State Shared Revenues - Public Safety - Firefighter Supplemental Compensation</t>
  </si>
  <si>
    <t>State Shared Revenues - Public Safety - Enhanced 911 Fee</t>
  </si>
  <si>
    <t>State Shared Revenues - Public Safety - Emergency Management Assistance</t>
  </si>
  <si>
    <t>State Shared Revenues - Public Safety - Other Public Safety</t>
  </si>
  <si>
    <t>State Shared Revenues - Physical Environment - Other Physical Environment</t>
  </si>
  <si>
    <t>State Shared Revenues - Transportation - Mass Transit</t>
  </si>
  <si>
    <t>State Shared Revenues - Transportation - Other Transportation</t>
  </si>
  <si>
    <t>State Shared Revenues - Economic Environment</t>
  </si>
  <si>
    <t>State Shared Revenues - Human Services - Health or Hospitals</t>
  </si>
  <si>
    <t>State Shared Revenues - Human Services - Other Human Services</t>
  </si>
  <si>
    <t>State Shared Revenues - Culture / Recreation</t>
  </si>
  <si>
    <t>State Shared Revenues - Other</t>
  </si>
  <si>
    <t>State Payments in Lieu of Taxes</t>
  </si>
  <si>
    <t>Grants from Other Local Units - General Government</t>
  </si>
  <si>
    <t>Grants from Other Local Units - Public Safety</t>
  </si>
  <si>
    <t>Grants from Other Local Units - Physical Environment</t>
  </si>
  <si>
    <t>Grants from Other Local Units - Transportation</t>
  </si>
  <si>
    <t>Grants from Other Local Units - Economic Environment</t>
  </si>
  <si>
    <t>Grants from Other Local Units - Human Services</t>
  </si>
  <si>
    <t>Grants from Other Local Units - Culture / Recreation</t>
  </si>
  <si>
    <t>Grants from Other Local Units - Other</t>
  </si>
  <si>
    <t>Shared Revenue from Other Local Units</t>
  </si>
  <si>
    <t>Payments from Other Local Units in Lieu of Taxes</t>
  </si>
  <si>
    <t>Charges for Services</t>
  </si>
  <si>
    <t>General Government - Recording Fees</t>
  </si>
  <si>
    <t>General Government - Public Records Modernization Trust Fund</t>
  </si>
  <si>
    <t>General Government - County Portion ($2) of $4 Additional Service Charge</t>
  </si>
  <si>
    <t>General Government - Internal Service Fund Fees and Charges</t>
  </si>
  <si>
    <t>General Government - Administrative Service Fees</t>
  </si>
  <si>
    <t>General Government - Fees Remitted to County from Tax Collector</t>
  </si>
  <si>
    <t>General Government - Fees Remitted to County from Sheriff</t>
  </si>
  <si>
    <t>General Government - Fees Remitted to County from Clerk of Circuit Court</t>
  </si>
  <si>
    <t>General Government - Fees Remitted to County from Clerk of County Court</t>
  </si>
  <si>
    <t>General Government - Fees Remitted to County from Supervisor of Elections</t>
  </si>
  <si>
    <t>General Government - Fees Remitted to County from Property Appraiser</t>
  </si>
  <si>
    <t>General Government - County Officer Commission and Fees</t>
  </si>
  <si>
    <t>General Government - Other General Government Charges and Fees</t>
  </si>
  <si>
    <t>Public Safety - Law Enforcement Services</t>
  </si>
  <si>
    <t>Public Safety - Fire Protection</t>
  </si>
  <si>
    <t>Public Safety - Housing for Prisoners</t>
  </si>
  <si>
    <t>Public Safety - Emergency Management Service Fees / Charges</t>
  </si>
  <si>
    <t>Public Safety - Protective Inspection Fees</t>
  </si>
  <si>
    <t>Public Safety - Ambulance Fees</t>
  </si>
  <si>
    <t>Public Safety - Other Public Safety Charges and Fees</t>
  </si>
  <si>
    <t>Physical Environment - Electric Utility</t>
  </si>
  <si>
    <t>Physical Environment - Gas Utility</t>
  </si>
  <si>
    <t>Physical Environment - Water Utility</t>
  </si>
  <si>
    <t>Physical Environment - Garbage / Solid Waste</t>
  </si>
  <si>
    <t>Physical Environment - Sewer / Wastewater Utility</t>
  </si>
  <si>
    <t>Physical Environment - Water / Sewer Combination Utility</t>
  </si>
  <si>
    <t>Physical Environment - Conservation and Resource Management</t>
  </si>
  <si>
    <t>Physical Environment - Cemetary</t>
  </si>
  <si>
    <t>Physical Environment - Other Physical Environment Charges</t>
  </si>
  <si>
    <t>Transportation - Airports</t>
  </si>
  <si>
    <t>Transportation - Water Ports and Terminals</t>
  </si>
  <si>
    <t>Transportation - Mass Transit</t>
  </si>
  <si>
    <t>Transportation - Railroads</t>
  </si>
  <si>
    <t>Transportation - Parking Facilities</t>
  </si>
  <si>
    <t>Transportation - Tolls (Ferry, Road, Bridge, etc.)</t>
  </si>
  <si>
    <t>Transportation - Other Transportation Charges</t>
  </si>
  <si>
    <t>Economic Environment - Housing</t>
  </si>
  <si>
    <t>Economic Environment - Other Economic Environment Charges</t>
  </si>
  <si>
    <t>Human Services - Hospital Charges</t>
  </si>
  <si>
    <t>Human Services - Clinic Fees</t>
  </si>
  <si>
    <t>Human Services - Animal Control and Shelter Fees</t>
  </si>
  <si>
    <t>Human Services - Other Human Services Charges</t>
  </si>
  <si>
    <t>Culture / Recreation - Libraries</t>
  </si>
  <si>
    <t>Culture / Recreation - Parks and Recreation</t>
  </si>
  <si>
    <t>Culture / Recreation - Cultural Services</t>
  </si>
  <si>
    <t>Culture / Recreation - Special Events</t>
  </si>
  <si>
    <t>Culture / Recreation - Special Recreation Facilities</t>
  </si>
  <si>
    <t>Culture / Recreation - Other Culture / Recreation Charges</t>
  </si>
  <si>
    <t>Court-Related Revenues - County Court Criminal - Filing Fees</t>
  </si>
  <si>
    <t>Court-Related Revenues - County Court Criminal - Service Charges</t>
  </si>
  <si>
    <t>Court-Related Revenues - County Court Criminal - Court Costs</t>
  </si>
  <si>
    <t>Court-Related Revenues - County Court Criminal - Non-Local Fines and Forfeitures</t>
  </si>
  <si>
    <t>Court-Related Revenues - Circuit Court Criminal - Filing Fees</t>
  </si>
  <si>
    <t>Court-Related Revenues - Circuit Court Criminal - Service Charges</t>
  </si>
  <si>
    <t>Court-Related Revenues - Circuit Court Criminal - Court Costs</t>
  </si>
  <si>
    <t>Court-Related Revenues - Circuit Court Criminal - Non-Local Fines and Forfeitures</t>
  </si>
  <si>
    <t>Court-Related Revenues - County Court Civil - Filing Fees</t>
  </si>
  <si>
    <t>Court-Related Revenues - County Court Civil - Service Charges</t>
  </si>
  <si>
    <t>Court-Related Revenues - County Court Civil - Court Costs</t>
  </si>
  <si>
    <t>Court-Related Revenues - Circuit Court Civil - Filing Fees</t>
  </si>
  <si>
    <t>Court-Related Revenues - Circuit Court Civil - Service Charges</t>
  </si>
  <si>
    <t>Court-Related Revenues - Circuit Court Civil - Court Costs</t>
  </si>
  <si>
    <t>Court-Related Revenues - Circuit Court Civil - Fees and Service Charges</t>
  </si>
  <si>
    <t>Court-Related Revenues - Juvenile Court - Filing Fees</t>
  </si>
  <si>
    <t>Court-Related Revenues - Juvenile Court - Service Charges</t>
  </si>
  <si>
    <t>Court-Related Revenues - Juvenile Court - Court Costs</t>
  </si>
  <si>
    <t>Court-Related Revenues - Juvenile Court - Non-Local Fines and Forfeitures</t>
  </si>
  <si>
    <t>Court-Related Revenues - Probate Court - Filing Fees</t>
  </si>
  <si>
    <t>Court-Related Revenues - Probate Court - Service Charges</t>
  </si>
  <si>
    <t>Court-Related Revenues - Probate Court - Court Costs</t>
  </si>
  <si>
    <t>Court-Related Revenues - Probate Court - Non-Local Fines and Forfeitures</t>
  </si>
  <si>
    <t>Court-Related Revenues - Court Service Reimbursement - Other Counties</t>
  </si>
  <si>
    <t>Court-Related Revenues - Court Service Reimbursement - State Reimbursement</t>
  </si>
  <si>
    <t>Court-Related Revenues - Court Service Reimbursement - Mediation and Arbitration</t>
  </si>
  <si>
    <t>Court-Related Revenues - Court Service Reimbursement - Public Defender Liens</t>
  </si>
  <si>
    <t>Court-Related Revenues - Court Service Reimbursement - Probation / Alternatives</t>
  </si>
  <si>
    <t>Court-Related Revenues - Restricted Board Revenue - Court Innovations / Local Requirements</t>
  </si>
  <si>
    <t>Court-Related Revenues - Restricted Board Revenue - Legal Aid</t>
  </si>
  <si>
    <t>Court-Related Revenues - Restricted Board Revenue - Law Library</t>
  </si>
  <si>
    <t>Court-Related Revenues - Restricted Board Revenue - Juvenile Alternative Programs</t>
  </si>
  <si>
    <t>Court-Related Revenues - Restricted Board Revenue - State Court Facility Surcharge ($30)</t>
  </si>
  <si>
    <t>Court-Related Revenues - Restricted Board Revenue - Traffic Surcharge</t>
  </si>
  <si>
    <t>Court-Related Revenues - Restricted Board Revenue - Domestic Violence Surcharge</t>
  </si>
  <si>
    <t>Court-Related Revenues - Restricted Board Revenue - Animal Control Surcharge</t>
  </si>
  <si>
    <t>Court-Related Revenues - Restricted Board Revenue - Other Collections Transferred to BOCC</t>
  </si>
  <si>
    <t>Judgments, Fines, and Forfeits</t>
  </si>
  <si>
    <t>Court-Ordered Judgments and Fines - As Decided by County Court Criminal</t>
  </si>
  <si>
    <t>Court-Ordered Judgments and Fines - As Decided by Circuit Court Criminal</t>
  </si>
  <si>
    <t>Court-Ordered Judgments and Fines - As Decided by County Court Civil</t>
  </si>
  <si>
    <t>Court-Ordered Judgments and Fines - As Decided by Circuit Court Civil</t>
  </si>
  <si>
    <t>Court-Ordered Judgments and Fines - As Decided by Traffic Court</t>
  </si>
  <si>
    <t>Court-Ordered Judgments and Fines - As Decided by Juvenile Court</t>
  </si>
  <si>
    <t>Court-Ordered Judgments and Fines - Intergovernmental Radio Communication Program</t>
  </si>
  <si>
    <t>Court-Ordered Judgments and Fines - 10% of Fines to Public Records Modernization TF</t>
  </si>
  <si>
    <t>Fines - Library</t>
  </si>
  <si>
    <t>Fines - Pollution Control Violations</t>
  </si>
  <si>
    <t>Fines - Local Ordinance Violations</t>
  </si>
  <si>
    <t>Federal Fines and Forfeits</t>
  </si>
  <si>
    <t>State Fines and Forfeits</t>
  </si>
  <si>
    <t>Confiscation of Deposits or Bonds Held as Performance Guarantees</t>
  </si>
  <si>
    <t>Sale of Contraband Property Seized by Law Enforcement</t>
  </si>
  <si>
    <t>Other Judgments, Fines, and Forfeits</t>
  </si>
  <si>
    <t>Miscellaneous Revenues</t>
  </si>
  <si>
    <t>Interest and Other Earnings - Interest</t>
  </si>
  <si>
    <t>Interest and Other Earnings - Dividends</t>
  </si>
  <si>
    <t>Interest and Other Earnings - Net Increase (Decrease) in Fair Value of Investments</t>
  </si>
  <si>
    <t>Interest and Other Earnings - Gain (Loss) on Sale of Investments</t>
  </si>
  <si>
    <t>Rents and Royalties</t>
  </si>
  <si>
    <t>Sales - Disposition of Fixed Assets</t>
  </si>
  <si>
    <t>Sales - Sale of Surplus Materials and Scrap</t>
  </si>
  <si>
    <t>Contributions and Donations from Private Sources</t>
  </si>
  <si>
    <t>Pension Fund Contributions</t>
  </si>
  <si>
    <t>Other Miscellaneous Revenues - Settlements</t>
  </si>
  <si>
    <t>Other Miscellaneous Revenues - Deferred Compensation Contributions</t>
  </si>
  <si>
    <t>Other Miscellaneous Revenues - Other</t>
  </si>
  <si>
    <t>Other Sources</t>
  </si>
  <si>
    <t>Non-Operating - Inter-Fund Group Transfers In</t>
  </si>
  <si>
    <t>Contributions from Enterprise Operations</t>
  </si>
  <si>
    <t>Proceeds - Installment Purchases and Capital Lease Proceeds</t>
  </si>
  <si>
    <t>Proceeds - Debt Proceeds</t>
  </si>
  <si>
    <t>Proceeds - Proceeds from Refunding Bonds</t>
  </si>
  <si>
    <t>Proceeds of General Capital Asset Dispositions - Sales</t>
  </si>
  <si>
    <t>Proceeds of General Capital Asset Dispositions - Compensation for Loss</t>
  </si>
  <si>
    <t>Total - All Account Codes</t>
  </si>
  <si>
    <t>Human Services - Health Inspection Fees</t>
  </si>
  <si>
    <t>Data Source: Department of Financial Services, Division of Accounting and Auditing, Bureau of Local Government.</t>
  </si>
  <si>
    <t>Franchise Fee - Cable Television</t>
  </si>
  <si>
    <t>State Shared Revenues - Physical Environment - Electric Supply System</t>
  </si>
  <si>
    <t>State Shared Revenues - Physical Environment - Garbage / Solid Waste</t>
  </si>
  <si>
    <t>State Shared Revenues - Human Services - Public Welfare</t>
  </si>
  <si>
    <t>Other Financial Assistance - Federal Source</t>
  </si>
  <si>
    <t>Local Fiscal Year Ended September 30, 2021</t>
  </si>
  <si>
    <t>General Government Taxes</t>
  </si>
  <si>
    <t>Local Option Food and Beverage Taxes</t>
  </si>
  <si>
    <t>Municipal Resort Taxes</t>
  </si>
  <si>
    <t>Tourist Development Taxes</t>
  </si>
  <si>
    <t>Convention Development Taxes</t>
  </si>
  <si>
    <t>Consolidated County Development Tax</t>
  </si>
  <si>
    <t>Charter County Convention Development Tax</t>
  </si>
  <si>
    <t>Special District, Subcounty, and Special Convention Development Tax</t>
  </si>
  <si>
    <t>First Local Option Fuel Tax (1 to 6 Cents Local Option Fuel Tax)</t>
  </si>
  <si>
    <t>Insurance Premium Tax for Firefighters' Pension</t>
  </si>
  <si>
    <t>Insurance Premium Tax for Police Officers' Retirement</t>
  </si>
  <si>
    <t>Discretionary Surtax on Documents</t>
  </si>
  <si>
    <t>Charter County Transportation System Surtax</t>
  </si>
  <si>
    <t>Local Government Infrastructure Surtax</t>
  </si>
  <si>
    <t>Small County Surtax</t>
  </si>
  <si>
    <t>Indigent Care and Trauma Surtax</t>
  </si>
  <si>
    <t>County Public Hospital Surtax</t>
  </si>
  <si>
    <t>School Capital Outlay Surtax</t>
  </si>
  <si>
    <t>Voter-Approved Indigent Care Surtax</t>
  </si>
  <si>
    <t>State Communications Services Taxes</t>
  </si>
  <si>
    <t>Local Communications Services Taxes</t>
  </si>
  <si>
    <t>Gross Receipts Tax on Commercial Hazardous Waste Facilities</t>
  </si>
  <si>
    <t>Municipal Pari-Mutuel Tax</t>
  </si>
  <si>
    <t>Municipal Parking Facility Space Surcharges</t>
  </si>
  <si>
    <t>Building Permits (Buildling Permit Fees)</t>
  </si>
  <si>
    <t>Permits - Other</t>
  </si>
  <si>
    <t>Impact Fees - Commercial - Economic Environment</t>
  </si>
  <si>
    <t>Impact Fees - Commercial - Human Services</t>
  </si>
  <si>
    <t>Impact Fees - Residential - School</t>
  </si>
  <si>
    <t>Impact Fees - Commercial - School</t>
  </si>
  <si>
    <t>Inspection Fee</t>
  </si>
  <si>
    <t>Stormwater Fee</t>
  </si>
  <si>
    <t>Green Utility Fee</t>
  </si>
  <si>
    <t>Vessel Registration Fee</t>
  </si>
  <si>
    <t>Other Fees and Special Assessments</t>
  </si>
  <si>
    <t>Intergovernmental Revenues</t>
  </si>
  <si>
    <t>Federal Grant - Physical Environment - Water Supply System</t>
  </si>
  <si>
    <t>Federal Grant - Physical Environment - Electric Supply System</t>
  </si>
  <si>
    <t>Federal Grant - Physical Environment - Gas Supply System</t>
  </si>
  <si>
    <t>Federal Grant - Physical Environment - Garbage / Solid Waste</t>
  </si>
  <si>
    <t>Federal Grant - American Rescue Plan Act Funds</t>
  </si>
  <si>
    <t>Federal Grant - Court-Related Grants - Hearing Officer</t>
  </si>
  <si>
    <t>State Grant - Physical Environment - Gas Supply System</t>
  </si>
  <si>
    <t>State Grant - Court-Related Grants - County Article V Trust Fund</t>
  </si>
  <si>
    <t>State Shared Revenues - General Government - County Revenue Sharing Program</t>
  </si>
  <si>
    <t>State Shared Revenues - General Government - Municipal Revenue Sharing Program</t>
  </si>
  <si>
    <t>State Shared Revenues - General Government - Distribution of Sales and Use Taxes to Counties</t>
  </si>
  <si>
    <t>State Shared Revenues - General Government - Local Government Half-Cent Sales Tax Program</t>
  </si>
  <si>
    <t>State Shared Revenues - Physical Environment - Water Supply System</t>
  </si>
  <si>
    <t>State Shared Revenues - Physical Environment - Gas Supply System</t>
  </si>
  <si>
    <t>State Shared Revenues - Physical Environment - Sewer / Wastewater</t>
  </si>
  <si>
    <t>State Shared Revenues - Physical Environment - Phosphate Rock Severance Tax</t>
  </si>
  <si>
    <t>State Shared Revenues - Transportation - Airport Development</t>
  </si>
  <si>
    <t>State Shared Revenues - Transportation - Constitutional Fuel Tax (2 Cents Fuel Tax)</t>
  </si>
  <si>
    <t>State Shared Revenues - Transportation - County Fuel Tax (1 Cent Fuel Tax)</t>
  </si>
  <si>
    <t>State Shared Revenues - Transportation - Fuel Tax Refunds and Credits</t>
  </si>
  <si>
    <t>State Shared Revenues - Transportation - Oil, Gas, and Sulfur Production Tax</t>
  </si>
  <si>
    <t>Culture / Recreation - Charter Schools</t>
  </si>
  <si>
    <t>Court-Related Revenues - Traffic Court - Filing Fees</t>
  </si>
  <si>
    <t>Court-Related Revenues - Traffic Court - Service Charges</t>
  </si>
  <si>
    <t>Court-Related Revenues - Traffic Court - Court Costs</t>
  </si>
  <si>
    <t>Court-Related Revenues - Traffic Court - Non-Local Fines and Forfeitures</t>
  </si>
  <si>
    <t>Court-Related Revenues - Court Service Reimbursement - Pro Se Litigant Service</t>
  </si>
  <si>
    <t>Other Charges for Services (Not Court-Related)</t>
  </si>
  <si>
    <t>Court-Ordered Judgments and Fines - Other</t>
  </si>
  <si>
    <t>Other Miscellaneous Revenues - Slot Machine Proceeds - Counties</t>
  </si>
  <si>
    <t>Other Miscellaneous Revenues - Slot Machine Proceeds - Municipalities</t>
  </si>
  <si>
    <t>Proceeds - Leases - Financial Agreements</t>
  </si>
  <si>
    <t>Intragovernmental Transfers from Constitutional Fee Officers - Clerk to the BOCC</t>
  </si>
  <si>
    <t>Intragovernmental Transfers from Constitutional Fee Officers - County Comptroller to the BOCC</t>
  </si>
  <si>
    <t>Intragovernmental Transfers from Constitutional Fee Officers - Sheriff to the BOCC</t>
  </si>
  <si>
    <t>Intragovernmental Transfers from Constitutional Fee Officers - Property Appraiser to the BOCC</t>
  </si>
  <si>
    <t>Intragovernmental Transfers from Constitutional Fee Officers - Tax Collector to the BOCC</t>
  </si>
  <si>
    <t>Intragovernmental Transfers from Constitutional Fee Officers - Supervisor of Elections to the BOCC</t>
  </si>
  <si>
    <t>Proprietary Non-Operating Sources - Interest</t>
  </si>
  <si>
    <t>Proprietary Non-Operating Sources - Federal Grants and Donations</t>
  </si>
  <si>
    <t>Proprietary Non-Operating Sources - State Grants and Donations</t>
  </si>
  <si>
    <t>Proprietary Non-Operating Sources - Other Grants and Donations</t>
  </si>
  <si>
    <t>Proprietary Non-Operating Sources - Capital Contributions from Federal Government</t>
  </si>
  <si>
    <t>Proprietary Non-Operating Sources - Capital Contributions from State Government</t>
  </si>
  <si>
    <t>Proprietary Non-Operating Sources - Capital Contributions from Other Public Source</t>
  </si>
  <si>
    <t>Proprietary Non-Operating Sources - Capital Contributions from Private Source</t>
  </si>
  <si>
    <t>Proprietary Non-Operating Sources - Other Non-Operating Sources</t>
  </si>
  <si>
    <t>Proprietary Non-Operating Sources - Extraordinary Items (Gain)</t>
  </si>
  <si>
    <t>Proprietary Non-Operating Sources - Special Items (Gain)</t>
  </si>
  <si>
    <t>Total Account</t>
  </si>
  <si>
    <t>Per Capita Account</t>
  </si>
  <si>
    <t>Second Local Option Fuel Tax (1 to 5 Cents Local Option Fuel Tax) - County Proceeds</t>
  </si>
  <si>
    <t>Second Local Option Fuel Tax (1 to 5 Cents Local Option Fuel Tax) - Municipal Proceeds</t>
  </si>
  <si>
    <t>2021 Incorporated Population:</t>
  </si>
  <si>
    <t>Preliminary Total Municipal Government Revenues Reported by Account Code</t>
  </si>
  <si>
    <t>324.XXX</t>
  </si>
  <si>
    <t>Impact Fees - Total</t>
  </si>
  <si>
    <t>Note:  These account totals include the reported revenues of Florida municipalities, except for the 24 municipalities that have not yet been reported as of February 16, 2023. Consequently, this file will be updated in the future as additional data become 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</si>
</sst>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quot;$&quot;* #,##0_);_(&quot;$&quot;* \(#,##0\);_(&quot;$&quot;* &quot;-&quot;_);_(@_)"/>
    <numFmt numFmtId="44" formatCode="_(&quot;$&quot;* #,##0.00_);_(&quot;$&quot;* \(#,##0.00\);_(&quot;$&quot;* &quot;-&quot;??_);_(@_)"/>
    <numFmt numFmtId="164" formatCode="0.000"/>
  </numFmts>
  <fonts count="7" x14ac:knownFonts="1">
    <font>
      <sz val="11"/>
      <color theme="1"/>
      <name val="Calibri"/>
      <family val="2"/>
      <scheme val="minor"/>
    </font>
    <font>
      <b/>
      <sz val="18"/>
      <name val="Calibri"/>
      <family val="2"/>
      <scheme val="minor"/>
    </font>
    <font>
      <sz val="18"/>
      <name val="Calibri"/>
      <family val="2"/>
      <scheme val="minor"/>
    </font>
    <font>
      <b/>
      <sz val="14"/>
      <name val="Calibri"/>
      <family val="2"/>
      <scheme val="minor"/>
    </font>
    <font>
      <b/>
      <sz val="12"/>
      <name val="Calibri"/>
      <family val="2"/>
      <scheme val="minor"/>
    </font>
    <font>
      <b/>
      <sz val="10"/>
      <name val="Calibri"/>
      <family val="2"/>
      <scheme val="minor"/>
    </font>
    <font>
      <sz val="10"/>
      <name val="Calibri"/>
      <family val="2"/>
      <scheme val="minor"/>
    </font>
  </fonts>
  <fills count="3">
    <fill>
      <patternFill patternType="none"/>
    </fill>
    <fill>
      <patternFill patternType="gray125"/>
    </fill>
    <fill>
      <patternFill patternType="solid">
        <fgColor theme="0" tint="-0.14996795556505021"/>
        <bgColor indexed="64"/>
      </patternFill>
    </fill>
  </fills>
  <borders count="2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s>
  <cellStyleXfs count="1">
    <xf numFmtId="0" fontId="0" fillId="0" borderId="0"/>
  </cellStyleXfs>
  <cellXfs count="49">
    <xf numFmtId="0" fontId="0" fillId="0" borderId="0" xfId="0"/>
    <xf numFmtId="0" fontId="0" fillId="0" borderId="0" xfId="0" applyFont="1"/>
    <xf numFmtId="37" fontId="4" fillId="2" borderId="11" xfId="0" applyNumberFormat="1" applyFont="1" applyFill="1" applyBorder="1" applyAlignment="1" applyProtection="1">
      <alignment horizontal="center" vertical="center" wrapText="1"/>
    </xf>
    <xf numFmtId="37" fontId="4" fillId="2" borderId="12" xfId="0" applyNumberFormat="1" applyFont="1" applyFill="1" applyBorder="1" applyAlignment="1" applyProtection="1">
      <alignment horizontal="center" vertical="center" wrapText="1"/>
    </xf>
    <xf numFmtId="0" fontId="5" fillId="0" borderId="0" xfId="0" applyFont="1" applyAlignment="1" applyProtection="1">
      <alignment horizontal="center"/>
    </xf>
    <xf numFmtId="0" fontId="4" fillId="2" borderId="13" xfId="0" applyFont="1" applyFill="1" applyBorder="1" applyAlignment="1" applyProtection="1">
      <alignment vertical="center"/>
    </xf>
    <xf numFmtId="0" fontId="4" fillId="2" borderId="14" xfId="0" applyFont="1" applyFill="1" applyBorder="1" applyAlignment="1" applyProtection="1">
      <alignment vertical="center"/>
    </xf>
    <xf numFmtId="42" fontId="4" fillId="2" borderId="15" xfId="0" applyNumberFormat="1" applyFont="1" applyFill="1" applyBorder="1" applyAlignment="1" applyProtection="1">
      <alignment vertical="center"/>
    </xf>
    <xf numFmtId="44" fontId="4" fillId="2" borderId="16" xfId="0" applyNumberFormat="1" applyFont="1" applyFill="1" applyBorder="1" applyAlignment="1" applyProtection="1">
      <alignment vertical="center"/>
    </xf>
    <xf numFmtId="0" fontId="6" fillId="0" borderId="0" xfId="0" applyFont="1" applyProtection="1"/>
    <xf numFmtId="0" fontId="6" fillId="0" borderId="17" xfId="0" applyFont="1" applyBorder="1" applyAlignment="1" applyProtection="1">
      <alignment vertical="center"/>
    </xf>
    <xf numFmtId="164" fontId="6" fillId="0" borderId="18" xfId="0" applyNumberFormat="1" applyFont="1" applyBorder="1" applyAlignment="1" applyProtection="1">
      <alignment horizontal="center" vertical="center"/>
    </xf>
    <xf numFmtId="0" fontId="6" fillId="0" borderId="19" xfId="0" applyFont="1" applyBorder="1" applyAlignment="1" applyProtection="1">
      <alignment vertical="center"/>
    </xf>
    <xf numFmtId="42" fontId="6" fillId="0" borderId="20" xfId="0" applyNumberFormat="1" applyFont="1" applyBorder="1" applyAlignment="1" applyProtection="1">
      <alignment vertical="center"/>
    </xf>
    <xf numFmtId="44" fontId="6" fillId="0" borderId="21" xfId="0" applyNumberFormat="1" applyFont="1" applyBorder="1" applyAlignment="1" applyProtection="1">
      <alignment vertical="center"/>
    </xf>
    <xf numFmtId="0" fontId="4" fillId="2" borderId="17" xfId="0" applyFont="1" applyFill="1" applyBorder="1" applyAlignment="1" applyProtection="1">
      <alignment vertical="center"/>
    </xf>
    <xf numFmtId="0" fontId="4" fillId="2" borderId="20" xfId="0" applyFont="1" applyFill="1" applyBorder="1" applyAlignment="1" applyProtection="1">
      <alignment vertical="center"/>
    </xf>
    <xf numFmtId="0" fontId="4" fillId="2" borderId="19" xfId="0" applyFont="1" applyFill="1" applyBorder="1" applyAlignment="1" applyProtection="1">
      <alignment vertical="center"/>
    </xf>
    <xf numFmtId="42" fontId="4" fillId="2" borderId="20" xfId="0" applyNumberFormat="1" applyFont="1" applyFill="1" applyBorder="1" applyAlignment="1" applyProtection="1">
      <alignment vertical="center"/>
    </xf>
    <xf numFmtId="44" fontId="4" fillId="2" borderId="21" xfId="0" applyNumberFormat="1" applyFont="1" applyFill="1" applyBorder="1" applyAlignment="1" applyProtection="1">
      <alignment vertical="center"/>
    </xf>
    <xf numFmtId="0" fontId="4" fillId="2" borderId="7" xfId="0" applyFont="1" applyFill="1" applyBorder="1" applyAlignment="1" applyProtection="1">
      <alignment vertical="center"/>
    </xf>
    <xf numFmtId="0" fontId="4" fillId="2" borderId="10" xfId="0" applyFont="1" applyFill="1" applyBorder="1" applyAlignment="1" applyProtection="1">
      <alignment vertical="center"/>
    </xf>
    <xf numFmtId="0" fontId="4" fillId="2" borderId="8" xfId="0" applyFont="1" applyFill="1" applyBorder="1" applyAlignment="1" applyProtection="1">
      <alignment vertical="center"/>
    </xf>
    <xf numFmtId="42" fontId="4" fillId="2" borderId="10" xfId="0" applyNumberFormat="1" applyFont="1" applyFill="1" applyBorder="1" applyAlignment="1" applyProtection="1">
      <alignment vertical="center"/>
    </xf>
    <xf numFmtId="44" fontId="4" fillId="2" borderId="22" xfId="0" applyNumberFormat="1" applyFont="1" applyFill="1" applyBorder="1" applyAlignment="1" applyProtection="1">
      <alignment vertical="center"/>
    </xf>
    <xf numFmtId="0" fontId="5" fillId="0" borderId="0" xfId="0" applyFont="1" applyProtection="1"/>
    <xf numFmtId="0" fontId="4" fillId="0" borderId="0" xfId="0" applyFont="1" applyProtection="1"/>
    <xf numFmtId="0" fontId="6" fillId="0" borderId="13" xfId="0" applyFont="1" applyBorder="1" applyAlignment="1" applyProtection="1">
      <alignment vertical="center"/>
    </xf>
    <xf numFmtId="0" fontId="6" fillId="0" borderId="0" xfId="0" applyFont="1" applyBorder="1" applyAlignment="1" applyProtection="1">
      <alignment vertical="center"/>
    </xf>
    <xf numFmtId="37" fontId="6" fillId="0" borderId="0" xfId="0" applyNumberFormat="1" applyFont="1" applyBorder="1" applyAlignment="1" applyProtection="1">
      <alignment vertical="center"/>
    </xf>
    <xf numFmtId="37" fontId="6" fillId="0" borderId="23" xfId="0" applyNumberFormat="1" applyFont="1" applyBorder="1" applyAlignment="1" applyProtection="1">
      <alignment vertical="center"/>
    </xf>
    <xf numFmtId="37" fontId="6" fillId="0" borderId="0" xfId="0" applyNumberFormat="1" applyFont="1" applyBorder="1" applyAlignment="1" applyProtection="1">
      <alignment horizontal="right" vertical="center"/>
    </xf>
    <xf numFmtId="37" fontId="6" fillId="0" borderId="0" xfId="0" applyNumberFormat="1" applyFont="1" applyProtection="1"/>
    <xf numFmtId="42" fontId="6" fillId="0" borderId="0" xfId="0" applyNumberFormat="1" applyFont="1" applyProtection="1"/>
    <xf numFmtId="0" fontId="1" fillId="0" borderId="1" xfId="0" applyFont="1" applyBorder="1" applyAlignment="1" applyProtection="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3" fillId="0" borderId="4" xfId="0" applyFont="1" applyBorder="1" applyAlignment="1" applyProtection="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4" fillId="2" borderId="7"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9" xfId="0" applyFont="1" applyFill="1" applyBorder="1" applyAlignment="1">
      <alignment horizontal="left" vertical="center" wrapText="1"/>
    </xf>
    <xf numFmtId="0" fontId="6" fillId="0" borderId="13" xfId="0" applyFont="1" applyBorder="1" applyAlignment="1" applyProtection="1">
      <alignment vertical="center" wrapText="1"/>
    </xf>
    <xf numFmtId="0" fontId="0" fillId="0" borderId="0" xfId="0" applyFont="1" applyAlignment="1">
      <alignment vertical="center" wrapText="1"/>
    </xf>
    <xf numFmtId="0" fontId="0" fillId="0" borderId="23" xfId="0" applyFont="1" applyBorder="1" applyAlignment="1">
      <alignment vertical="center" wrapText="1"/>
    </xf>
    <xf numFmtId="0" fontId="6" fillId="0" borderId="4" xfId="0" applyFont="1" applyBorder="1" applyAlignment="1" applyProtection="1">
      <alignment horizontal="left" vertical="center" wrapText="1"/>
    </xf>
    <xf numFmtId="0" fontId="0" fillId="0" borderId="5" xfId="0" applyFont="1" applyBorder="1" applyAlignment="1">
      <alignment horizontal="left" vertical="center" wrapText="1"/>
    </xf>
    <xf numFmtId="0" fontId="0" fillId="0" borderId="6"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7"/>
  <sheetViews>
    <sheetView tabSelected="1" workbookViewId="0">
      <pane ySplit="3" topLeftCell="A4" activePane="bottomLeft" state="frozen"/>
      <selection pane="bottomLeft" sqref="A1:E1"/>
    </sheetView>
  </sheetViews>
  <sheetFormatPr defaultColWidth="12.5703125" defaultRowHeight="15" x14ac:dyDescent="0.25"/>
  <cols>
    <col min="1" max="1" width="2.28515625" style="9" customWidth="1"/>
    <col min="2" max="2" width="8.7109375" style="9" customWidth="1"/>
    <col min="3" max="3" width="80.7109375" style="9" customWidth="1"/>
    <col min="4" max="4" width="18.7109375" style="32" customWidth="1"/>
    <col min="5" max="5" width="14.7109375" style="32" customWidth="1"/>
    <col min="6" max="6" width="13.140625" style="9" bestFit="1" customWidth="1"/>
    <col min="7" max="250" width="12.5703125" style="1"/>
    <col min="251" max="251" width="2.28515625" style="1" customWidth="1"/>
    <col min="252" max="252" width="8.7109375" style="1" customWidth="1"/>
    <col min="253" max="253" width="78.140625" style="1" customWidth="1"/>
    <col min="254" max="255" width="0" style="1" hidden="1" customWidth="1"/>
    <col min="256" max="256" width="21.5703125" style="1" customWidth="1"/>
    <col min="257" max="257" width="16.42578125" style="1" customWidth="1"/>
    <col min="258" max="258" width="12.5703125" style="1" customWidth="1"/>
    <col min="259" max="506" width="12.5703125" style="1"/>
    <col min="507" max="507" width="2.28515625" style="1" customWidth="1"/>
    <col min="508" max="508" width="8.7109375" style="1" customWidth="1"/>
    <col min="509" max="509" width="78.140625" style="1" customWidth="1"/>
    <col min="510" max="511" width="0" style="1" hidden="1" customWidth="1"/>
    <col min="512" max="512" width="21.5703125" style="1" customWidth="1"/>
    <col min="513" max="513" width="16.42578125" style="1" customWidth="1"/>
    <col min="514" max="514" width="12.5703125" style="1" customWidth="1"/>
    <col min="515" max="762" width="12.5703125" style="1"/>
    <col min="763" max="763" width="2.28515625" style="1" customWidth="1"/>
    <col min="764" max="764" width="8.7109375" style="1" customWidth="1"/>
    <col min="765" max="765" width="78.140625" style="1" customWidth="1"/>
    <col min="766" max="767" width="0" style="1" hidden="1" customWidth="1"/>
    <col min="768" max="768" width="21.5703125" style="1" customWidth="1"/>
    <col min="769" max="769" width="16.42578125" style="1" customWidth="1"/>
    <col min="770" max="770" width="12.5703125" style="1" customWidth="1"/>
    <col min="771" max="1018" width="12.5703125" style="1"/>
    <col min="1019" max="1019" width="2.28515625" style="1" customWidth="1"/>
    <col min="1020" max="1020" width="8.7109375" style="1" customWidth="1"/>
    <col min="1021" max="1021" width="78.140625" style="1" customWidth="1"/>
    <col min="1022" max="1023" width="0" style="1" hidden="1" customWidth="1"/>
    <col min="1024" max="1024" width="21.5703125" style="1" customWidth="1"/>
    <col min="1025" max="1025" width="16.42578125" style="1" customWidth="1"/>
    <col min="1026" max="1026" width="12.5703125" style="1" customWidth="1"/>
    <col min="1027" max="1274" width="12.5703125" style="1"/>
    <col min="1275" max="1275" width="2.28515625" style="1" customWidth="1"/>
    <col min="1276" max="1276" width="8.7109375" style="1" customWidth="1"/>
    <col min="1277" max="1277" width="78.140625" style="1" customWidth="1"/>
    <col min="1278" max="1279" width="0" style="1" hidden="1" customWidth="1"/>
    <col min="1280" max="1280" width="21.5703125" style="1" customWidth="1"/>
    <col min="1281" max="1281" width="16.42578125" style="1" customWidth="1"/>
    <col min="1282" max="1282" width="12.5703125" style="1" customWidth="1"/>
    <col min="1283" max="1530" width="12.5703125" style="1"/>
    <col min="1531" max="1531" width="2.28515625" style="1" customWidth="1"/>
    <col min="1532" max="1532" width="8.7109375" style="1" customWidth="1"/>
    <col min="1533" max="1533" width="78.140625" style="1" customWidth="1"/>
    <col min="1534" max="1535" width="0" style="1" hidden="1" customWidth="1"/>
    <col min="1536" max="1536" width="21.5703125" style="1" customWidth="1"/>
    <col min="1537" max="1537" width="16.42578125" style="1" customWidth="1"/>
    <col min="1538" max="1538" width="12.5703125" style="1" customWidth="1"/>
    <col min="1539" max="1786" width="12.5703125" style="1"/>
    <col min="1787" max="1787" width="2.28515625" style="1" customWidth="1"/>
    <col min="1788" max="1788" width="8.7109375" style="1" customWidth="1"/>
    <col min="1789" max="1789" width="78.140625" style="1" customWidth="1"/>
    <col min="1790" max="1791" width="0" style="1" hidden="1" customWidth="1"/>
    <col min="1792" max="1792" width="21.5703125" style="1" customWidth="1"/>
    <col min="1793" max="1793" width="16.42578125" style="1" customWidth="1"/>
    <col min="1794" max="1794" width="12.5703125" style="1" customWidth="1"/>
    <col min="1795" max="2042" width="12.5703125" style="1"/>
    <col min="2043" max="2043" width="2.28515625" style="1" customWidth="1"/>
    <col min="2044" max="2044" width="8.7109375" style="1" customWidth="1"/>
    <col min="2045" max="2045" width="78.140625" style="1" customWidth="1"/>
    <col min="2046" max="2047" width="0" style="1" hidden="1" customWidth="1"/>
    <col min="2048" max="2048" width="21.5703125" style="1" customWidth="1"/>
    <col min="2049" max="2049" width="16.42578125" style="1" customWidth="1"/>
    <col min="2050" max="2050" width="12.5703125" style="1" customWidth="1"/>
    <col min="2051" max="2298" width="12.5703125" style="1"/>
    <col min="2299" max="2299" width="2.28515625" style="1" customWidth="1"/>
    <col min="2300" max="2300" width="8.7109375" style="1" customWidth="1"/>
    <col min="2301" max="2301" width="78.140625" style="1" customWidth="1"/>
    <col min="2302" max="2303" width="0" style="1" hidden="1" customWidth="1"/>
    <col min="2304" max="2304" width="21.5703125" style="1" customWidth="1"/>
    <col min="2305" max="2305" width="16.42578125" style="1" customWidth="1"/>
    <col min="2306" max="2306" width="12.5703125" style="1" customWidth="1"/>
    <col min="2307" max="2554" width="12.5703125" style="1"/>
    <col min="2555" max="2555" width="2.28515625" style="1" customWidth="1"/>
    <col min="2556" max="2556" width="8.7109375" style="1" customWidth="1"/>
    <col min="2557" max="2557" width="78.140625" style="1" customWidth="1"/>
    <col min="2558" max="2559" width="0" style="1" hidden="1" customWidth="1"/>
    <col min="2560" max="2560" width="21.5703125" style="1" customWidth="1"/>
    <col min="2561" max="2561" width="16.42578125" style="1" customWidth="1"/>
    <col min="2562" max="2562" width="12.5703125" style="1" customWidth="1"/>
    <col min="2563" max="2810" width="12.5703125" style="1"/>
    <col min="2811" max="2811" width="2.28515625" style="1" customWidth="1"/>
    <col min="2812" max="2812" width="8.7109375" style="1" customWidth="1"/>
    <col min="2813" max="2813" width="78.140625" style="1" customWidth="1"/>
    <col min="2814" max="2815" width="0" style="1" hidden="1" customWidth="1"/>
    <col min="2816" max="2816" width="21.5703125" style="1" customWidth="1"/>
    <col min="2817" max="2817" width="16.42578125" style="1" customWidth="1"/>
    <col min="2818" max="2818" width="12.5703125" style="1" customWidth="1"/>
    <col min="2819" max="3066" width="12.5703125" style="1"/>
    <col min="3067" max="3067" width="2.28515625" style="1" customWidth="1"/>
    <col min="3068" max="3068" width="8.7109375" style="1" customWidth="1"/>
    <col min="3069" max="3069" width="78.140625" style="1" customWidth="1"/>
    <col min="3070" max="3071" width="0" style="1" hidden="1" customWidth="1"/>
    <col min="3072" max="3072" width="21.5703125" style="1" customWidth="1"/>
    <col min="3073" max="3073" width="16.42578125" style="1" customWidth="1"/>
    <col min="3074" max="3074" width="12.5703125" style="1" customWidth="1"/>
    <col min="3075" max="3322" width="12.5703125" style="1"/>
    <col min="3323" max="3323" width="2.28515625" style="1" customWidth="1"/>
    <col min="3324" max="3324" width="8.7109375" style="1" customWidth="1"/>
    <col min="3325" max="3325" width="78.140625" style="1" customWidth="1"/>
    <col min="3326" max="3327" width="0" style="1" hidden="1" customWidth="1"/>
    <col min="3328" max="3328" width="21.5703125" style="1" customWidth="1"/>
    <col min="3329" max="3329" width="16.42578125" style="1" customWidth="1"/>
    <col min="3330" max="3330" width="12.5703125" style="1" customWidth="1"/>
    <col min="3331" max="3578" width="12.5703125" style="1"/>
    <col min="3579" max="3579" width="2.28515625" style="1" customWidth="1"/>
    <col min="3580" max="3580" width="8.7109375" style="1" customWidth="1"/>
    <col min="3581" max="3581" width="78.140625" style="1" customWidth="1"/>
    <col min="3582" max="3583" width="0" style="1" hidden="1" customWidth="1"/>
    <col min="3584" max="3584" width="21.5703125" style="1" customWidth="1"/>
    <col min="3585" max="3585" width="16.42578125" style="1" customWidth="1"/>
    <col min="3586" max="3586" width="12.5703125" style="1" customWidth="1"/>
    <col min="3587" max="3834" width="12.5703125" style="1"/>
    <col min="3835" max="3835" width="2.28515625" style="1" customWidth="1"/>
    <col min="3836" max="3836" width="8.7109375" style="1" customWidth="1"/>
    <col min="3837" max="3837" width="78.140625" style="1" customWidth="1"/>
    <col min="3838" max="3839" width="0" style="1" hidden="1" customWidth="1"/>
    <col min="3840" max="3840" width="21.5703125" style="1" customWidth="1"/>
    <col min="3841" max="3841" width="16.42578125" style="1" customWidth="1"/>
    <col min="3842" max="3842" width="12.5703125" style="1" customWidth="1"/>
    <col min="3843" max="4090" width="12.5703125" style="1"/>
    <col min="4091" max="4091" width="2.28515625" style="1" customWidth="1"/>
    <col min="4092" max="4092" width="8.7109375" style="1" customWidth="1"/>
    <col min="4093" max="4093" width="78.140625" style="1" customWidth="1"/>
    <col min="4094" max="4095" width="0" style="1" hidden="1" customWidth="1"/>
    <col min="4096" max="4096" width="21.5703125" style="1" customWidth="1"/>
    <col min="4097" max="4097" width="16.42578125" style="1" customWidth="1"/>
    <col min="4098" max="4098" width="12.5703125" style="1" customWidth="1"/>
    <col min="4099" max="4346" width="12.5703125" style="1"/>
    <col min="4347" max="4347" width="2.28515625" style="1" customWidth="1"/>
    <col min="4348" max="4348" width="8.7109375" style="1" customWidth="1"/>
    <col min="4349" max="4349" width="78.140625" style="1" customWidth="1"/>
    <col min="4350" max="4351" width="0" style="1" hidden="1" customWidth="1"/>
    <col min="4352" max="4352" width="21.5703125" style="1" customWidth="1"/>
    <col min="4353" max="4353" width="16.42578125" style="1" customWidth="1"/>
    <col min="4354" max="4354" width="12.5703125" style="1" customWidth="1"/>
    <col min="4355" max="4602" width="12.5703125" style="1"/>
    <col min="4603" max="4603" width="2.28515625" style="1" customWidth="1"/>
    <col min="4604" max="4604" width="8.7109375" style="1" customWidth="1"/>
    <col min="4605" max="4605" width="78.140625" style="1" customWidth="1"/>
    <col min="4606" max="4607" width="0" style="1" hidden="1" customWidth="1"/>
    <col min="4608" max="4608" width="21.5703125" style="1" customWidth="1"/>
    <col min="4609" max="4609" width="16.42578125" style="1" customWidth="1"/>
    <col min="4610" max="4610" width="12.5703125" style="1" customWidth="1"/>
    <col min="4611" max="4858" width="12.5703125" style="1"/>
    <col min="4859" max="4859" width="2.28515625" style="1" customWidth="1"/>
    <col min="4860" max="4860" width="8.7109375" style="1" customWidth="1"/>
    <col min="4861" max="4861" width="78.140625" style="1" customWidth="1"/>
    <col min="4862" max="4863" width="0" style="1" hidden="1" customWidth="1"/>
    <col min="4864" max="4864" width="21.5703125" style="1" customWidth="1"/>
    <col min="4865" max="4865" width="16.42578125" style="1" customWidth="1"/>
    <col min="4866" max="4866" width="12.5703125" style="1" customWidth="1"/>
    <col min="4867" max="5114" width="12.5703125" style="1"/>
    <col min="5115" max="5115" width="2.28515625" style="1" customWidth="1"/>
    <col min="5116" max="5116" width="8.7109375" style="1" customWidth="1"/>
    <col min="5117" max="5117" width="78.140625" style="1" customWidth="1"/>
    <col min="5118" max="5119" width="0" style="1" hidden="1" customWidth="1"/>
    <col min="5120" max="5120" width="21.5703125" style="1" customWidth="1"/>
    <col min="5121" max="5121" width="16.42578125" style="1" customWidth="1"/>
    <col min="5122" max="5122" width="12.5703125" style="1" customWidth="1"/>
    <col min="5123" max="5370" width="12.5703125" style="1"/>
    <col min="5371" max="5371" width="2.28515625" style="1" customWidth="1"/>
    <col min="5372" max="5372" width="8.7109375" style="1" customWidth="1"/>
    <col min="5373" max="5373" width="78.140625" style="1" customWidth="1"/>
    <col min="5374" max="5375" width="0" style="1" hidden="1" customWidth="1"/>
    <col min="5376" max="5376" width="21.5703125" style="1" customWidth="1"/>
    <col min="5377" max="5377" width="16.42578125" style="1" customWidth="1"/>
    <col min="5378" max="5378" width="12.5703125" style="1" customWidth="1"/>
    <col min="5379" max="5626" width="12.5703125" style="1"/>
    <col min="5627" max="5627" width="2.28515625" style="1" customWidth="1"/>
    <col min="5628" max="5628" width="8.7109375" style="1" customWidth="1"/>
    <col min="5629" max="5629" width="78.140625" style="1" customWidth="1"/>
    <col min="5630" max="5631" width="0" style="1" hidden="1" customWidth="1"/>
    <col min="5632" max="5632" width="21.5703125" style="1" customWidth="1"/>
    <col min="5633" max="5633" width="16.42578125" style="1" customWidth="1"/>
    <col min="5634" max="5634" width="12.5703125" style="1" customWidth="1"/>
    <col min="5635" max="5882" width="12.5703125" style="1"/>
    <col min="5883" max="5883" width="2.28515625" style="1" customWidth="1"/>
    <col min="5884" max="5884" width="8.7109375" style="1" customWidth="1"/>
    <col min="5885" max="5885" width="78.140625" style="1" customWidth="1"/>
    <col min="5886" max="5887" width="0" style="1" hidden="1" customWidth="1"/>
    <col min="5888" max="5888" width="21.5703125" style="1" customWidth="1"/>
    <col min="5889" max="5889" width="16.42578125" style="1" customWidth="1"/>
    <col min="5890" max="5890" width="12.5703125" style="1" customWidth="1"/>
    <col min="5891" max="6138" width="12.5703125" style="1"/>
    <col min="6139" max="6139" width="2.28515625" style="1" customWidth="1"/>
    <col min="6140" max="6140" width="8.7109375" style="1" customWidth="1"/>
    <col min="6141" max="6141" width="78.140625" style="1" customWidth="1"/>
    <col min="6142" max="6143" width="0" style="1" hidden="1" customWidth="1"/>
    <col min="6144" max="6144" width="21.5703125" style="1" customWidth="1"/>
    <col min="6145" max="6145" width="16.42578125" style="1" customWidth="1"/>
    <col min="6146" max="6146" width="12.5703125" style="1" customWidth="1"/>
    <col min="6147" max="6394" width="12.5703125" style="1"/>
    <col min="6395" max="6395" width="2.28515625" style="1" customWidth="1"/>
    <col min="6396" max="6396" width="8.7109375" style="1" customWidth="1"/>
    <col min="6397" max="6397" width="78.140625" style="1" customWidth="1"/>
    <col min="6398" max="6399" width="0" style="1" hidden="1" customWidth="1"/>
    <col min="6400" max="6400" width="21.5703125" style="1" customWidth="1"/>
    <col min="6401" max="6401" width="16.42578125" style="1" customWidth="1"/>
    <col min="6402" max="6402" width="12.5703125" style="1" customWidth="1"/>
    <col min="6403" max="6650" width="12.5703125" style="1"/>
    <col min="6651" max="6651" width="2.28515625" style="1" customWidth="1"/>
    <col min="6652" max="6652" width="8.7109375" style="1" customWidth="1"/>
    <col min="6653" max="6653" width="78.140625" style="1" customWidth="1"/>
    <col min="6654" max="6655" width="0" style="1" hidden="1" customWidth="1"/>
    <col min="6656" max="6656" width="21.5703125" style="1" customWidth="1"/>
    <col min="6657" max="6657" width="16.42578125" style="1" customWidth="1"/>
    <col min="6658" max="6658" width="12.5703125" style="1" customWidth="1"/>
    <col min="6659" max="6906" width="12.5703125" style="1"/>
    <col min="6907" max="6907" width="2.28515625" style="1" customWidth="1"/>
    <col min="6908" max="6908" width="8.7109375" style="1" customWidth="1"/>
    <col min="6909" max="6909" width="78.140625" style="1" customWidth="1"/>
    <col min="6910" max="6911" width="0" style="1" hidden="1" customWidth="1"/>
    <col min="6912" max="6912" width="21.5703125" style="1" customWidth="1"/>
    <col min="6913" max="6913" width="16.42578125" style="1" customWidth="1"/>
    <col min="6914" max="6914" width="12.5703125" style="1" customWidth="1"/>
    <col min="6915" max="7162" width="12.5703125" style="1"/>
    <col min="7163" max="7163" width="2.28515625" style="1" customWidth="1"/>
    <col min="7164" max="7164" width="8.7109375" style="1" customWidth="1"/>
    <col min="7165" max="7165" width="78.140625" style="1" customWidth="1"/>
    <col min="7166" max="7167" width="0" style="1" hidden="1" customWidth="1"/>
    <col min="7168" max="7168" width="21.5703125" style="1" customWidth="1"/>
    <col min="7169" max="7169" width="16.42578125" style="1" customWidth="1"/>
    <col min="7170" max="7170" width="12.5703125" style="1" customWidth="1"/>
    <col min="7171" max="7418" width="12.5703125" style="1"/>
    <col min="7419" max="7419" width="2.28515625" style="1" customWidth="1"/>
    <col min="7420" max="7420" width="8.7109375" style="1" customWidth="1"/>
    <col min="7421" max="7421" width="78.140625" style="1" customWidth="1"/>
    <col min="7422" max="7423" width="0" style="1" hidden="1" customWidth="1"/>
    <col min="7424" max="7424" width="21.5703125" style="1" customWidth="1"/>
    <col min="7425" max="7425" width="16.42578125" style="1" customWidth="1"/>
    <col min="7426" max="7426" width="12.5703125" style="1" customWidth="1"/>
    <col min="7427" max="7674" width="12.5703125" style="1"/>
    <col min="7675" max="7675" width="2.28515625" style="1" customWidth="1"/>
    <col min="7676" max="7676" width="8.7109375" style="1" customWidth="1"/>
    <col min="7677" max="7677" width="78.140625" style="1" customWidth="1"/>
    <col min="7678" max="7679" width="0" style="1" hidden="1" customWidth="1"/>
    <col min="7680" max="7680" width="21.5703125" style="1" customWidth="1"/>
    <col min="7681" max="7681" width="16.42578125" style="1" customWidth="1"/>
    <col min="7682" max="7682" width="12.5703125" style="1" customWidth="1"/>
    <col min="7683" max="7930" width="12.5703125" style="1"/>
    <col min="7931" max="7931" width="2.28515625" style="1" customWidth="1"/>
    <col min="7932" max="7932" width="8.7109375" style="1" customWidth="1"/>
    <col min="7933" max="7933" width="78.140625" style="1" customWidth="1"/>
    <col min="7934" max="7935" width="0" style="1" hidden="1" customWidth="1"/>
    <col min="7936" max="7936" width="21.5703125" style="1" customWidth="1"/>
    <col min="7937" max="7937" width="16.42578125" style="1" customWidth="1"/>
    <col min="7938" max="7938" width="12.5703125" style="1" customWidth="1"/>
    <col min="7939" max="8186" width="12.5703125" style="1"/>
    <col min="8187" max="8187" width="2.28515625" style="1" customWidth="1"/>
    <col min="8188" max="8188" width="8.7109375" style="1" customWidth="1"/>
    <col min="8189" max="8189" width="78.140625" style="1" customWidth="1"/>
    <col min="8190" max="8191" width="0" style="1" hidden="1" customWidth="1"/>
    <col min="8192" max="8192" width="21.5703125" style="1" customWidth="1"/>
    <col min="8193" max="8193" width="16.42578125" style="1" customWidth="1"/>
    <col min="8194" max="8194" width="12.5703125" style="1" customWidth="1"/>
    <col min="8195" max="8442" width="12.5703125" style="1"/>
    <col min="8443" max="8443" width="2.28515625" style="1" customWidth="1"/>
    <col min="8444" max="8444" width="8.7109375" style="1" customWidth="1"/>
    <col min="8445" max="8445" width="78.140625" style="1" customWidth="1"/>
    <col min="8446" max="8447" width="0" style="1" hidden="1" customWidth="1"/>
    <col min="8448" max="8448" width="21.5703125" style="1" customWidth="1"/>
    <col min="8449" max="8449" width="16.42578125" style="1" customWidth="1"/>
    <col min="8450" max="8450" width="12.5703125" style="1" customWidth="1"/>
    <col min="8451" max="8698" width="12.5703125" style="1"/>
    <col min="8699" max="8699" width="2.28515625" style="1" customWidth="1"/>
    <col min="8700" max="8700" width="8.7109375" style="1" customWidth="1"/>
    <col min="8701" max="8701" width="78.140625" style="1" customWidth="1"/>
    <col min="8702" max="8703" width="0" style="1" hidden="1" customWidth="1"/>
    <col min="8704" max="8704" width="21.5703125" style="1" customWidth="1"/>
    <col min="8705" max="8705" width="16.42578125" style="1" customWidth="1"/>
    <col min="8706" max="8706" width="12.5703125" style="1" customWidth="1"/>
    <col min="8707" max="8954" width="12.5703125" style="1"/>
    <col min="8955" max="8955" width="2.28515625" style="1" customWidth="1"/>
    <col min="8956" max="8956" width="8.7109375" style="1" customWidth="1"/>
    <col min="8957" max="8957" width="78.140625" style="1" customWidth="1"/>
    <col min="8958" max="8959" width="0" style="1" hidden="1" customWidth="1"/>
    <col min="8960" max="8960" width="21.5703125" style="1" customWidth="1"/>
    <col min="8961" max="8961" width="16.42578125" style="1" customWidth="1"/>
    <col min="8962" max="8962" width="12.5703125" style="1" customWidth="1"/>
    <col min="8963" max="9210" width="12.5703125" style="1"/>
    <col min="9211" max="9211" width="2.28515625" style="1" customWidth="1"/>
    <col min="9212" max="9212" width="8.7109375" style="1" customWidth="1"/>
    <col min="9213" max="9213" width="78.140625" style="1" customWidth="1"/>
    <col min="9214" max="9215" width="0" style="1" hidden="1" customWidth="1"/>
    <col min="9216" max="9216" width="21.5703125" style="1" customWidth="1"/>
    <col min="9217" max="9217" width="16.42578125" style="1" customWidth="1"/>
    <col min="9218" max="9218" width="12.5703125" style="1" customWidth="1"/>
    <col min="9219" max="9466" width="12.5703125" style="1"/>
    <col min="9467" max="9467" width="2.28515625" style="1" customWidth="1"/>
    <col min="9468" max="9468" width="8.7109375" style="1" customWidth="1"/>
    <col min="9469" max="9469" width="78.140625" style="1" customWidth="1"/>
    <col min="9470" max="9471" width="0" style="1" hidden="1" customWidth="1"/>
    <col min="9472" max="9472" width="21.5703125" style="1" customWidth="1"/>
    <col min="9473" max="9473" width="16.42578125" style="1" customWidth="1"/>
    <col min="9474" max="9474" width="12.5703125" style="1" customWidth="1"/>
    <col min="9475" max="9722" width="12.5703125" style="1"/>
    <col min="9723" max="9723" width="2.28515625" style="1" customWidth="1"/>
    <col min="9724" max="9724" width="8.7109375" style="1" customWidth="1"/>
    <col min="9725" max="9725" width="78.140625" style="1" customWidth="1"/>
    <col min="9726" max="9727" width="0" style="1" hidden="1" customWidth="1"/>
    <col min="9728" max="9728" width="21.5703125" style="1" customWidth="1"/>
    <col min="9729" max="9729" width="16.42578125" style="1" customWidth="1"/>
    <col min="9730" max="9730" width="12.5703125" style="1" customWidth="1"/>
    <col min="9731" max="9978" width="12.5703125" style="1"/>
    <col min="9979" max="9979" width="2.28515625" style="1" customWidth="1"/>
    <col min="9980" max="9980" width="8.7109375" style="1" customWidth="1"/>
    <col min="9981" max="9981" width="78.140625" style="1" customWidth="1"/>
    <col min="9982" max="9983" width="0" style="1" hidden="1" customWidth="1"/>
    <col min="9984" max="9984" width="21.5703125" style="1" customWidth="1"/>
    <col min="9985" max="9985" width="16.42578125" style="1" customWidth="1"/>
    <col min="9986" max="9986" width="12.5703125" style="1" customWidth="1"/>
    <col min="9987" max="10234" width="12.5703125" style="1"/>
    <col min="10235" max="10235" width="2.28515625" style="1" customWidth="1"/>
    <col min="10236" max="10236" width="8.7109375" style="1" customWidth="1"/>
    <col min="10237" max="10237" width="78.140625" style="1" customWidth="1"/>
    <col min="10238" max="10239" width="0" style="1" hidden="1" customWidth="1"/>
    <col min="10240" max="10240" width="21.5703125" style="1" customWidth="1"/>
    <col min="10241" max="10241" width="16.42578125" style="1" customWidth="1"/>
    <col min="10242" max="10242" width="12.5703125" style="1" customWidth="1"/>
    <col min="10243" max="10490" width="12.5703125" style="1"/>
    <col min="10491" max="10491" width="2.28515625" style="1" customWidth="1"/>
    <col min="10492" max="10492" width="8.7109375" style="1" customWidth="1"/>
    <col min="10493" max="10493" width="78.140625" style="1" customWidth="1"/>
    <col min="10494" max="10495" width="0" style="1" hidden="1" customWidth="1"/>
    <col min="10496" max="10496" width="21.5703125" style="1" customWidth="1"/>
    <col min="10497" max="10497" width="16.42578125" style="1" customWidth="1"/>
    <col min="10498" max="10498" width="12.5703125" style="1" customWidth="1"/>
    <col min="10499" max="10746" width="12.5703125" style="1"/>
    <col min="10747" max="10747" width="2.28515625" style="1" customWidth="1"/>
    <col min="10748" max="10748" width="8.7109375" style="1" customWidth="1"/>
    <col min="10749" max="10749" width="78.140625" style="1" customWidth="1"/>
    <col min="10750" max="10751" width="0" style="1" hidden="1" customWidth="1"/>
    <col min="10752" max="10752" width="21.5703125" style="1" customWidth="1"/>
    <col min="10753" max="10753" width="16.42578125" style="1" customWidth="1"/>
    <col min="10754" max="10754" width="12.5703125" style="1" customWidth="1"/>
    <col min="10755" max="11002" width="12.5703125" style="1"/>
    <col min="11003" max="11003" width="2.28515625" style="1" customWidth="1"/>
    <col min="11004" max="11004" width="8.7109375" style="1" customWidth="1"/>
    <col min="11005" max="11005" width="78.140625" style="1" customWidth="1"/>
    <col min="11006" max="11007" width="0" style="1" hidden="1" customWidth="1"/>
    <col min="11008" max="11008" width="21.5703125" style="1" customWidth="1"/>
    <col min="11009" max="11009" width="16.42578125" style="1" customWidth="1"/>
    <col min="11010" max="11010" width="12.5703125" style="1" customWidth="1"/>
    <col min="11011" max="11258" width="12.5703125" style="1"/>
    <col min="11259" max="11259" width="2.28515625" style="1" customWidth="1"/>
    <col min="11260" max="11260" width="8.7109375" style="1" customWidth="1"/>
    <col min="11261" max="11261" width="78.140625" style="1" customWidth="1"/>
    <col min="11262" max="11263" width="0" style="1" hidden="1" customWidth="1"/>
    <col min="11264" max="11264" width="21.5703125" style="1" customWidth="1"/>
    <col min="11265" max="11265" width="16.42578125" style="1" customWidth="1"/>
    <col min="11266" max="11266" width="12.5703125" style="1" customWidth="1"/>
    <col min="11267" max="11514" width="12.5703125" style="1"/>
    <col min="11515" max="11515" width="2.28515625" style="1" customWidth="1"/>
    <col min="11516" max="11516" width="8.7109375" style="1" customWidth="1"/>
    <col min="11517" max="11517" width="78.140625" style="1" customWidth="1"/>
    <col min="11518" max="11519" width="0" style="1" hidden="1" customWidth="1"/>
    <col min="11520" max="11520" width="21.5703125" style="1" customWidth="1"/>
    <col min="11521" max="11521" width="16.42578125" style="1" customWidth="1"/>
    <col min="11522" max="11522" width="12.5703125" style="1" customWidth="1"/>
    <col min="11523" max="11770" width="12.5703125" style="1"/>
    <col min="11771" max="11771" width="2.28515625" style="1" customWidth="1"/>
    <col min="11772" max="11772" width="8.7109375" style="1" customWidth="1"/>
    <col min="11773" max="11773" width="78.140625" style="1" customWidth="1"/>
    <col min="11774" max="11775" width="0" style="1" hidden="1" customWidth="1"/>
    <col min="11776" max="11776" width="21.5703125" style="1" customWidth="1"/>
    <col min="11777" max="11777" width="16.42578125" style="1" customWidth="1"/>
    <col min="11778" max="11778" width="12.5703125" style="1" customWidth="1"/>
    <col min="11779" max="12026" width="12.5703125" style="1"/>
    <col min="12027" max="12027" width="2.28515625" style="1" customWidth="1"/>
    <col min="12028" max="12028" width="8.7109375" style="1" customWidth="1"/>
    <col min="12029" max="12029" width="78.140625" style="1" customWidth="1"/>
    <col min="12030" max="12031" width="0" style="1" hidden="1" customWidth="1"/>
    <col min="12032" max="12032" width="21.5703125" style="1" customWidth="1"/>
    <col min="12033" max="12033" width="16.42578125" style="1" customWidth="1"/>
    <col min="12034" max="12034" width="12.5703125" style="1" customWidth="1"/>
    <col min="12035" max="12282" width="12.5703125" style="1"/>
    <col min="12283" max="12283" width="2.28515625" style="1" customWidth="1"/>
    <col min="12284" max="12284" width="8.7109375" style="1" customWidth="1"/>
    <col min="12285" max="12285" width="78.140625" style="1" customWidth="1"/>
    <col min="12286" max="12287" width="0" style="1" hidden="1" customWidth="1"/>
    <col min="12288" max="12288" width="21.5703125" style="1" customWidth="1"/>
    <col min="12289" max="12289" width="16.42578125" style="1" customWidth="1"/>
    <col min="12290" max="12290" width="12.5703125" style="1" customWidth="1"/>
    <col min="12291" max="12538" width="12.5703125" style="1"/>
    <col min="12539" max="12539" width="2.28515625" style="1" customWidth="1"/>
    <col min="12540" max="12540" width="8.7109375" style="1" customWidth="1"/>
    <col min="12541" max="12541" width="78.140625" style="1" customWidth="1"/>
    <col min="12542" max="12543" width="0" style="1" hidden="1" customWidth="1"/>
    <col min="12544" max="12544" width="21.5703125" style="1" customWidth="1"/>
    <col min="12545" max="12545" width="16.42578125" style="1" customWidth="1"/>
    <col min="12546" max="12546" width="12.5703125" style="1" customWidth="1"/>
    <col min="12547" max="12794" width="12.5703125" style="1"/>
    <col min="12795" max="12795" width="2.28515625" style="1" customWidth="1"/>
    <col min="12796" max="12796" width="8.7109375" style="1" customWidth="1"/>
    <col min="12797" max="12797" width="78.140625" style="1" customWidth="1"/>
    <col min="12798" max="12799" width="0" style="1" hidden="1" customWidth="1"/>
    <col min="12800" max="12800" width="21.5703125" style="1" customWidth="1"/>
    <col min="12801" max="12801" width="16.42578125" style="1" customWidth="1"/>
    <col min="12802" max="12802" width="12.5703125" style="1" customWidth="1"/>
    <col min="12803" max="13050" width="12.5703125" style="1"/>
    <col min="13051" max="13051" width="2.28515625" style="1" customWidth="1"/>
    <col min="13052" max="13052" width="8.7109375" style="1" customWidth="1"/>
    <col min="13053" max="13053" width="78.140625" style="1" customWidth="1"/>
    <col min="13054" max="13055" width="0" style="1" hidden="1" customWidth="1"/>
    <col min="13056" max="13056" width="21.5703125" style="1" customWidth="1"/>
    <col min="13057" max="13057" width="16.42578125" style="1" customWidth="1"/>
    <col min="13058" max="13058" width="12.5703125" style="1" customWidth="1"/>
    <col min="13059" max="13306" width="12.5703125" style="1"/>
    <col min="13307" max="13307" width="2.28515625" style="1" customWidth="1"/>
    <col min="13308" max="13308" width="8.7109375" style="1" customWidth="1"/>
    <col min="13309" max="13309" width="78.140625" style="1" customWidth="1"/>
    <col min="13310" max="13311" width="0" style="1" hidden="1" customWidth="1"/>
    <col min="13312" max="13312" width="21.5703125" style="1" customWidth="1"/>
    <col min="13313" max="13313" width="16.42578125" style="1" customWidth="1"/>
    <col min="13314" max="13314" width="12.5703125" style="1" customWidth="1"/>
    <col min="13315" max="13562" width="12.5703125" style="1"/>
    <col min="13563" max="13563" width="2.28515625" style="1" customWidth="1"/>
    <col min="13564" max="13564" width="8.7109375" style="1" customWidth="1"/>
    <col min="13565" max="13565" width="78.140625" style="1" customWidth="1"/>
    <col min="13566" max="13567" width="0" style="1" hidden="1" customWidth="1"/>
    <col min="13568" max="13568" width="21.5703125" style="1" customWidth="1"/>
    <col min="13569" max="13569" width="16.42578125" style="1" customWidth="1"/>
    <col min="13570" max="13570" width="12.5703125" style="1" customWidth="1"/>
    <col min="13571" max="13818" width="12.5703125" style="1"/>
    <col min="13819" max="13819" width="2.28515625" style="1" customWidth="1"/>
    <col min="13820" max="13820" width="8.7109375" style="1" customWidth="1"/>
    <col min="13821" max="13821" width="78.140625" style="1" customWidth="1"/>
    <col min="13822" max="13823" width="0" style="1" hidden="1" customWidth="1"/>
    <col min="13824" max="13824" width="21.5703125" style="1" customWidth="1"/>
    <col min="13825" max="13825" width="16.42578125" style="1" customWidth="1"/>
    <col min="13826" max="13826" width="12.5703125" style="1" customWidth="1"/>
    <col min="13827" max="14074" width="12.5703125" style="1"/>
    <col min="14075" max="14075" width="2.28515625" style="1" customWidth="1"/>
    <col min="14076" max="14076" width="8.7109375" style="1" customWidth="1"/>
    <col min="14077" max="14077" width="78.140625" style="1" customWidth="1"/>
    <col min="14078" max="14079" width="0" style="1" hidden="1" customWidth="1"/>
    <col min="14080" max="14080" width="21.5703125" style="1" customWidth="1"/>
    <col min="14081" max="14081" width="16.42578125" style="1" customWidth="1"/>
    <col min="14082" max="14082" width="12.5703125" style="1" customWidth="1"/>
    <col min="14083" max="14330" width="12.5703125" style="1"/>
    <col min="14331" max="14331" width="2.28515625" style="1" customWidth="1"/>
    <col min="14332" max="14332" width="8.7109375" style="1" customWidth="1"/>
    <col min="14333" max="14333" width="78.140625" style="1" customWidth="1"/>
    <col min="14334" max="14335" width="0" style="1" hidden="1" customWidth="1"/>
    <col min="14336" max="14336" width="21.5703125" style="1" customWidth="1"/>
    <col min="14337" max="14337" width="16.42578125" style="1" customWidth="1"/>
    <col min="14338" max="14338" width="12.5703125" style="1" customWidth="1"/>
    <col min="14339" max="14586" width="12.5703125" style="1"/>
    <col min="14587" max="14587" width="2.28515625" style="1" customWidth="1"/>
    <col min="14588" max="14588" width="8.7109375" style="1" customWidth="1"/>
    <col min="14589" max="14589" width="78.140625" style="1" customWidth="1"/>
    <col min="14590" max="14591" width="0" style="1" hidden="1" customWidth="1"/>
    <col min="14592" max="14592" width="21.5703125" style="1" customWidth="1"/>
    <col min="14593" max="14593" width="16.42578125" style="1" customWidth="1"/>
    <col min="14594" max="14594" width="12.5703125" style="1" customWidth="1"/>
    <col min="14595" max="14842" width="12.5703125" style="1"/>
    <col min="14843" max="14843" width="2.28515625" style="1" customWidth="1"/>
    <col min="14844" max="14844" width="8.7109375" style="1" customWidth="1"/>
    <col min="14845" max="14845" width="78.140625" style="1" customWidth="1"/>
    <col min="14846" max="14847" width="0" style="1" hidden="1" customWidth="1"/>
    <col min="14848" max="14848" width="21.5703125" style="1" customWidth="1"/>
    <col min="14849" max="14849" width="16.42578125" style="1" customWidth="1"/>
    <col min="14850" max="14850" width="12.5703125" style="1" customWidth="1"/>
    <col min="14851" max="15098" width="12.5703125" style="1"/>
    <col min="15099" max="15099" width="2.28515625" style="1" customWidth="1"/>
    <col min="15100" max="15100" width="8.7109375" style="1" customWidth="1"/>
    <col min="15101" max="15101" width="78.140625" style="1" customWidth="1"/>
    <col min="15102" max="15103" width="0" style="1" hidden="1" customWidth="1"/>
    <col min="15104" max="15104" width="21.5703125" style="1" customWidth="1"/>
    <col min="15105" max="15105" width="16.42578125" style="1" customWidth="1"/>
    <col min="15106" max="15106" width="12.5703125" style="1" customWidth="1"/>
    <col min="15107" max="15354" width="12.5703125" style="1"/>
    <col min="15355" max="15355" width="2.28515625" style="1" customWidth="1"/>
    <col min="15356" max="15356" width="8.7109375" style="1" customWidth="1"/>
    <col min="15357" max="15357" width="78.140625" style="1" customWidth="1"/>
    <col min="15358" max="15359" width="0" style="1" hidden="1" customWidth="1"/>
    <col min="15360" max="15360" width="21.5703125" style="1" customWidth="1"/>
    <col min="15361" max="15361" width="16.42578125" style="1" customWidth="1"/>
    <col min="15362" max="15362" width="12.5703125" style="1" customWidth="1"/>
    <col min="15363" max="15610" width="12.5703125" style="1"/>
    <col min="15611" max="15611" width="2.28515625" style="1" customWidth="1"/>
    <col min="15612" max="15612" width="8.7109375" style="1" customWidth="1"/>
    <col min="15613" max="15613" width="78.140625" style="1" customWidth="1"/>
    <col min="15614" max="15615" width="0" style="1" hidden="1" customWidth="1"/>
    <col min="15616" max="15616" width="21.5703125" style="1" customWidth="1"/>
    <col min="15617" max="15617" width="16.42578125" style="1" customWidth="1"/>
    <col min="15618" max="15618" width="12.5703125" style="1" customWidth="1"/>
    <col min="15619" max="15866" width="12.5703125" style="1"/>
    <col min="15867" max="15867" width="2.28515625" style="1" customWidth="1"/>
    <col min="15868" max="15868" width="8.7109375" style="1" customWidth="1"/>
    <col min="15869" max="15869" width="78.140625" style="1" customWidth="1"/>
    <col min="15870" max="15871" width="0" style="1" hidden="1" customWidth="1"/>
    <col min="15872" max="15872" width="21.5703125" style="1" customWidth="1"/>
    <col min="15873" max="15873" width="16.42578125" style="1" customWidth="1"/>
    <col min="15874" max="15874" width="12.5703125" style="1" customWidth="1"/>
    <col min="15875" max="16122" width="12.5703125" style="1"/>
    <col min="16123" max="16123" width="2.28515625" style="1" customWidth="1"/>
    <col min="16124" max="16124" width="8.7109375" style="1" customWidth="1"/>
    <col min="16125" max="16125" width="78.140625" style="1" customWidth="1"/>
    <col min="16126" max="16127" width="0" style="1" hidden="1" customWidth="1"/>
    <col min="16128" max="16128" width="21.5703125" style="1" customWidth="1"/>
    <col min="16129" max="16129" width="16.42578125" style="1" customWidth="1"/>
    <col min="16130" max="16130" width="12.5703125" style="1" customWidth="1"/>
    <col min="16131" max="16384" width="12.5703125" style="1"/>
  </cols>
  <sheetData>
    <row r="1" spans="1:14" ht="23.25" x14ac:dyDescent="0.25">
      <c r="A1" s="34" t="s">
        <v>323</v>
      </c>
      <c r="B1" s="35"/>
      <c r="C1" s="35"/>
      <c r="D1" s="35"/>
      <c r="E1" s="36"/>
      <c r="F1" s="1"/>
    </row>
    <row r="2" spans="1:14" ht="19.5" thickBot="1" x14ac:dyDescent="0.3">
      <c r="A2" s="37" t="s">
        <v>232</v>
      </c>
      <c r="B2" s="38"/>
      <c r="C2" s="38"/>
      <c r="D2" s="38"/>
      <c r="E2" s="39"/>
      <c r="F2" s="1"/>
    </row>
    <row r="3" spans="1:14" ht="32.25" thickBot="1" x14ac:dyDescent="0.3">
      <c r="A3" s="40" t="s">
        <v>0</v>
      </c>
      <c r="B3" s="41"/>
      <c r="C3" s="42"/>
      <c r="D3" s="2" t="s">
        <v>318</v>
      </c>
      <c r="E3" s="3" t="s">
        <v>319</v>
      </c>
      <c r="F3" s="4"/>
      <c r="G3" s="4"/>
      <c r="H3" s="4"/>
      <c r="I3" s="4"/>
      <c r="J3" s="4"/>
      <c r="K3" s="4"/>
      <c r="L3" s="4"/>
      <c r="M3" s="4"/>
      <c r="N3" s="4"/>
    </row>
    <row r="4" spans="1:14" ht="15.75" x14ac:dyDescent="0.25">
      <c r="A4" s="5" t="s">
        <v>233</v>
      </c>
      <c r="B4" s="6"/>
      <c r="C4" s="6"/>
      <c r="D4" s="7">
        <f>SUM(D5:D39)</f>
        <v>9459745269</v>
      </c>
      <c r="E4" s="8">
        <f t="shared" ref="E4:E68" si="0">(D4/E$323)</f>
        <v>858.77822245006587</v>
      </c>
    </row>
    <row r="5" spans="1:14" x14ac:dyDescent="0.25">
      <c r="A5" s="10"/>
      <c r="B5" s="11">
        <v>311</v>
      </c>
      <c r="C5" s="12" t="s">
        <v>1</v>
      </c>
      <c r="D5" s="13">
        <v>6612999371</v>
      </c>
      <c r="E5" s="14">
        <f t="shared" si="0"/>
        <v>600.34384472290628</v>
      </c>
    </row>
    <row r="6" spans="1:14" x14ac:dyDescent="0.25">
      <c r="A6" s="10"/>
      <c r="B6" s="11">
        <v>312.11</v>
      </c>
      <c r="C6" s="12" t="s">
        <v>234</v>
      </c>
      <c r="D6" s="13">
        <v>955935</v>
      </c>
      <c r="E6" s="14">
        <f t="shared" si="0"/>
        <v>8.678205773341989E-2</v>
      </c>
    </row>
    <row r="7" spans="1:14" x14ac:dyDescent="0.25">
      <c r="A7" s="10"/>
      <c r="B7" s="11">
        <v>312.12</v>
      </c>
      <c r="C7" s="12" t="s">
        <v>235</v>
      </c>
      <c r="D7" s="13">
        <v>86580332</v>
      </c>
      <c r="E7" s="14">
        <f t="shared" si="0"/>
        <v>7.8599688997710739</v>
      </c>
    </row>
    <row r="8" spans="1:14" x14ac:dyDescent="0.25">
      <c r="A8" s="10"/>
      <c r="B8" s="11">
        <v>312.13</v>
      </c>
      <c r="C8" s="12" t="s">
        <v>236</v>
      </c>
      <c r="D8" s="13">
        <v>18636688</v>
      </c>
      <c r="E8" s="14">
        <f t="shared" si="0"/>
        <v>1.6918829564517814</v>
      </c>
    </row>
    <row r="9" spans="1:14" x14ac:dyDescent="0.25">
      <c r="A9" s="10"/>
      <c r="B9" s="11">
        <v>312.14</v>
      </c>
      <c r="C9" s="12" t="s">
        <v>237</v>
      </c>
      <c r="D9" s="13">
        <v>13378975</v>
      </c>
      <c r="E9" s="14">
        <f t="shared" si="0"/>
        <v>1.214575238759938</v>
      </c>
    </row>
    <row r="10" spans="1:14" x14ac:dyDescent="0.25">
      <c r="A10" s="10"/>
      <c r="B10" s="11">
        <v>312.14999999999998</v>
      </c>
      <c r="C10" s="12" t="s">
        <v>238</v>
      </c>
      <c r="D10" s="13">
        <v>0</v>
      </c>
      <c r="E10" s="14">
        <f t="shared" si="0"/>
        <v>0</v>
      </c>
    </row>
    <row r="11" spans="1:14" x14ac:dyDescent="0.25">
      <c r="A11" s="10"/>
      <c r="B11" s="11">
        <v>312.16000000000003</v>
      </c>
      <c r="C11" s="12" t="s">
        <v>239</v>
      </c>
      <c r="D11" s="13">
        <v>655352</v>
      </c>
      <c r="E11" s="14">
        <f t="shared" si="0"/>
        <v>5.9494416565678832E-2</v>
      </c>
    </row>
    <row r="12" spans="1:14" x14ac:dyDescent="0.25">
      <c r="A12" s="10"/>
      <c r="B12" s="11">
        <v>312.17</v>
      </c>
      <c r="C12" s="12" t="s">
        <v>240</v>
      </c>
      <c r="D12" s="13">
        <v>0</v>
      </c>
      <c r="E12" s="14">
        <f t="shared" si="0"/>
        <v>0</v>
      </c>
    </row>
    <row r="13" spans="1:14" x14ac:dyDescent="0.25">
      <c r="A13" s="10"/>
      <c r="B13" s="11">
        <v>312.3</v>
      </c>
      <c r="C13" s="12" t="s">
        <v>2</v>
      </c>
      <c r="D13" s="13">
        <v>4392967</v>
      </c>
      <c r="E13" s="14">
        <f t="shared" si="0"/>
        <v>0.39880401472381322</v>
      </c>
    </row>
    <row r="14" spans="1:14" x14ac:dyDescent="0.25">
      <c r="A14" s="10"/>
      <c r="B14" s="11">
        <v>312.41000000000003</v>
      </c>
      <c r="C14" s="12" t="s">
        <v>241</v>
      </c>
      <c r="D14" s="13">
        <v>242374167</v>
      </c>
      <c r="E14" s="14">
        <f t="shared" si="0"/>
        <v>22.003304569540351</v>
      </c>
    </row>
    <row r="15" spans="1:14" x14ac:dyDescent="0.25">
      <c r="A15" s="10"/>
      <c r="B15" s="11">
        <v>312.42</v>
      </c>
      <c r="C15" s="12" t="s">
        <v>320</v>
      </c>
      <c r="D15" s="13">
        <v>0</v>
      </c>
      <c r="E15" s="14">
        <f t="shared" si="0"/>
        <v>0</v>
      </c>
    </row>
    <row r="16" spans="1:14" x14ac:dyDescent="0.25">
      <c r="A16" s="10"/>
      <c r="B16" s="11">
        <v>312.43</v>
      </c>
      <c r="C16" s="12" t="s">
        <v>321</v>
      </c>
      <c r="D16" s="13">
        <v>54300829</v>
      </c>
      <c r="E16" s="14">
        <f t="shared" si="0"/>
        <v>4.9295586805071068</v>
      </c>
    </row>
    <row r="17" spans="1:5" x14ac:dyDescent="0.25">
      <c r="A17" s="10"/>
      <c r="B17" s="11">
        <v>312.51</v>
      </c>
      <c r="C17" s="12" t="s">
        <v>242</v>
      </c>
      <c r="D17" s="13">
        <v>49332404</v>
      </c>
      <c r="E17" s="14">
        <f t="shared" si="0"/>
        <v>4.4785132169618169</v>
      </c>
    </row>
    <row r="18" spans="1:5" x14ac:dyDescent="0.25">
      <c r="A18" s="10"/>
      <c r="B18" s="11">
        <v>312.52</v>
      </c>
      <c r="C18" s="12" t="s">
        <v>243</v>
      </c>
      <c r="D18" s="13">
        <v>67913515</v>
      </c>
      <c r="E18" s="14">
        <f t="shared" si="0"/>
        <v>6.1653507608880078</v>
      </c>
    </row>
    <row r="19" spans="1:5" x14ac:dyDescent="0.25">
      <c r="A19" s="10"/>
      <c r="B19" s="11">
        <v>312.61</v>
      </c>
      <c r="C19" s="12" t="s">
        <v>244</v>
      </c>
      <c r="D19" s="13">
        <v>6306973</v>
      </c>
      <c r="E19" s="14">
        <f t="shared" si="0"/>
        <v>0.57256204136172484</v>
      </c>
    </row>
    <row r="20" spans="1:5" x14ac:dyDescent="0.25">
      <c r="A20" s="10"/>
      <c r="B20" s="11">
        <v>312.62</v>
      </c>
      <c r="C20" s="12" t="s">
        <v>245</v>
      </c>
      <c r="D20" s="13">
        <v>229520621</v>
      </c>
      <c r="E20" s="14">
        <f t="shared" si="0"/>
        <v>20.836429027739737</v>
      </c>
    </row>
    <row r="21" spans="1:5" x14ac:dyDescent="0.25">
      <c r="A21" s="10"/>
      <c r="B21" s="11">
        <v>312.63</v>
      </c>
      <c r="C21" s="12" t="s">
        <v>246</v>
      </c>
      <c r="D21" s="13">
        <v>233671454</v>
      </c>
      <c r="E21" s="14">
        <f t="shared" si="0"/>
        <v>21.2132515408267</v>
      </c>
    </row>
    <row r="22" spans="1:5" x14ac:dyDescent="0.25">
      <c r="A22" s="10"/>
      <c r="B22" s="11">
        <v>312.64</v>
      </c>
      <c r="C22" s="12" t="s">
        <v>247</v>
      </c>
      <c r="D22" s="13">
        <v>9328351</v>
      </c>
      <c r="E22" s="14">
        <f t="shared" si="0"/>
        <v>0.84684993753718107</v>
      </c>
    </row>
    <row r="23" spans="1:5" x14ac:dyDescent="0.25">
      <c r="A23" s="10"/>
      <c r="B23" s="11">
        <v>312.64999999999998</v>
      </c>
      <c r="C23" s="12" t="s">
        <v>248</v>
      </c>
      <c r="D23" s="13">
        <v>0</v>
      </c>
      <c r="E23" s="14">
        <f t="shared" si="0"/>
        <v>0</v>
      </c>
    </row>
    <row r="24" spans="1:5" x14ac:dyDescent="0.25">
      <c r="A24" s="10"/>
      <c r="B24" s="11">
        <v>312.66000000000003</v>
      </c>
      <c r="C24" s="12" t="s">
        <v>249</v>
      </c>
      <c r="D24" s="13">
        <v>0</v>
      </c>
      <c r="E24" s="14">
        <f t="shared" si="0"/>
        <v>0</v>
      </c>
    </row>
    <row r="25" spans="1:5" x14ac:dyDescent="0.25">
      <c r="A25" s="10"/>
      <c r="B25" s="11">
        <v>312.67</v>
      </c>
      <c r="C25" s="12" t="s">
        <v>250</v>
      </c>
      <c r="D25" s="13">
        <v>0</v>
      </c>
      <c r="E25" s="14">
        <f t="shared" si="0"/>
        <v>0</v>
      </c>
    </row>
    <row r="26" spans="1:5" x14ac:dyDescent="0.25">
      <c r="A26" s="10"/>
      <c r="B26" s="11">
        <v>312.68</v>
      </c>
      <c r="C26" s="12" t="s">
        <v>251</v>
      </c>
      <c r="D26" s="13">
        <v>0</v>
      </c>
      <c r="E26" s="14">
        <f t="shared" si="0"/>
        <v>0</v>
      </c>
    </row>
    <row r="27" spans="1:5" x14ac:dyDescent="0.25">
      <c r="A27" s="10"/>
      <c r="B27" s="11">
        <v>314.10000000000002</v>
      </c>
      <c r="C27" s="12" t="s">
        <v>3</v>
      </c>
      <c r="D27" s="13">
        <v>887034959</v>
      </c>
      <c r="E27" s="14">
        <f t="shared" si="0"/>
        <v>80.527147790906014</v>
      </c>
    </row>
    <row r="28" spans="1:5" x14ac:dyDescent="0.25">
      <c r="A28" s="10"/>
      <c r="B28" s="11">
        <v>314.3</v>
      </c>
      <c r="C28" s="12" t="s">
        <v>4</v>
      </c>
      <c r="D28" s="13">
        <v>157441574</v>
      </c>
      <c r="E28" s="14">
        <f t="shared" si="0"/>
        <v>14.292921343510281</v>
      </c>
    </row>
    <row r="29" spans="1:5" x14ac:dyDescent="0.25">
      <c r="A29" s="10"/>
      <c r="B29" s="11">
        <v>314.39999999999998</v>
      </c>
      <c r="C29" s="12" t="s">
        <v>5</v>
      </c>
      <c r="D29" s="13">
        <v>25271650</v>
      </c>
      <c r="E29" s="14">
        <f t="shared" si="0"/>
        <v>2.2942206209823688</v>
      </c>
    </row>
    <row r="30" spans="1:5" x14ac:dyDescent="0.25">
      <c r="A30" s="10"/>
      <c r="B30" s="11">
        <v>314.7</v>
      </c>
      <c r="C30" s="12" t="s">
        <v>6</v>
      </c>
      <c r="D30" s="13">
        <v>818748</v>
      </c>
      <c r="E30" s="14">
        <f t="shared" si="0"/>
        <v>7.4327894893608942E-2</v>
      </c>
    </row>
    <row r="31" spans="1:5" x14ac:dyDescent="0.25">
      <c r="A31" s="10"/>
      <c r="B31" s="11">
        <v>314.8</v>
      </c>
      <c r="C31" s="12" t="s">
        <v>7</v>
      </c>
      <c r="D31" s="13">
        <v>7752734</v>
      </c>
      <c r="E31" s="14">
        <f t="shared" si="0"/>
        <v>0.7038116708561224</v>
      </c>
    </row>
    <row r="32" spans="1:5" x14ac:dyDescent="0.25">
      <c r="A32" s="10"/>
      <c r="B32" s="11">
        <v>314.89999999999998</v>
      </c>
      <c r="C32" s="12" t="s">
        <v>8</v>
      </c>
      <c r="D32" s="13">
        <v>17438404</v>
      </c>
      <c r="E32" s="14">
        <f t="shared" si="0"/>
        <v>1.5830998788690658</v>
      </c>
    </row>
    <row r="33" spans="1:5" x14ac:dyDescent="0.25">
      <c r="A33" s="10"/>
      <c r="B33" s="11">
        <v>315.10000000000002</v>
      </c>
      <c r="C33" s="12" t="s">
        <v>252</v>
      </c>
      <c r="D33" s="13">
        <v>183997905</v>
      </c>
      <c r="E33" s="14">
        <f t="shared" si="0"/>
        <v>16.703768367659212</v>
      </c>
    </row>
    <row r="34" spans="1:5" x14ac:dyDescent="0.25">
      <c r="A34" s="10"/>
      <c r="B34" s="11">
        <v>315.2</v>
      </c>
      <c r="C34" s="12" t="s">
        <v>253</v>
      </c>
      <c r="D34" s="13">
        <v>164611264</v>
      </c>
      <c r="E34" s="14">
        <f t="shared" si="0"/>
        <v>14.943802890383994</v>
      </c>
    </row>
    <row r="35" spans="1:5" x14ac:dyDescent="0.25">
      <c r="A35" s="10"/>
      <c r="B35" s="11">
        <v>316</v>
      </c>
      <c r="C35" s="12" t="s">
        <v>9</v>
      </c>
      <c r="D35" s="13">
        <v>162764307</v>
      </c>
      <c r="E35" s="14">
        <f t="shared" si="0"/>
        <v>14.776131731774733</v>
      </c>
    </row>
    <row r="36" spans="1:5" x14ac:dyDescent="0.25">
      <c r="A36" s="10"/>
      <c r="B36" s="11">
        <v>319.10000000000002</v>
      </c>
      <c r="C36" s="12" t="s">
        <v>254</v>
      </c>
      <c r="D36" s="13">
        <v>14172849</v>
      </c>
      <c r="E36" s="14">
        <f t="shared" si="0"/>
        <v>1.2866450126473477</v>
      </c>
    </row>
    <row r="37" spans="1:5" x14ac:dyDescent="0.25">
      <c r="A37" s="10"/>
      <c r="B37" s="11">
        <v>319.2</v>
      </c>
      <c r="C37" s="12" t="s">
        <v>255</v>
      </c>
      <c r="D37" s="13">
        <v>2976632</v>
      </c>
      <c r="E37" s="14">
        <f t="shared" si="0"/>
        <v>0.27022574764512769</v>
      </c>
    </row>
    <row r="38" spans="1:5" x14ac:dyDescent="0.25">
      <c r="A38" s="10"/>
      <c r="B38" s="11">
        <v>319.3</v>
      </c>
      <c r="C38" s="12" t="s">
        <v>256</v>
      </c>
      <c r="D38" s="13">
        <v>18987938</v>
      </c>
      <c r="E38" s="14">
        <f t="shared" si="0"/>
        <v>1.7237702686423213</v>
      </c>
    </row>
    <row r="39" spans="1:5" x14ac:dyDescent="0.25">
      <c r="A39" s="10"/>
      <c r="B39" s="11">
        <v>319.89999999999998</v>
      </c>
      <c r="C39" s="12" t="s">
        <v>10</v>
      </c>
      <c r="D39" s="13">
        <v>186128371</v>
      </c>
      <c r="E39" s="14">
        <f t="shared" si="0"/>
        <v>16.897177149021008</v>
      </c>
    </row>
    <row r="40" spans="1:5" ht="15.75" x14ac:dyDescent="0.25">
      <c r="A40" s="15" t="s">
        <v>11</v>
      </c>
      <c r="B40" s="16"/>
      <c r="C40" s="17"/>
      <c r="D40" s="18">
        <f>SUM(D41:D74)</f>
        <v>2830257282</v>
      </c>
      <c r="E40" s="19">
        <f t="shared" si="0"/>
        <v>256.93750186671275</v>
      </c>
    </row>
    <row r="41" spans="1:5" x14ac:dyDescent="0.25">
      <c r="A41" s="10"/>
      <c r="B41" s="11">
        <v>322</v>
      </c>
      <c r="C41" s="12" t="s">
        <v>257</v>
      </c>
      <c r="D41" s="13">
        <v>605242992</v>
      </c>
      <c r="E41" s="14">
        <f t="shared" si="0"/>
        <v>54.945401386591968</v>
      </c>
    </row>
    <row r="42" spans="1:5" x14ac:dyDescent="0.25">
      <c r="A42" s="10"/>
      <c r="B42" s="11">
        <v>322.89999999999998</v>
      </c>
      <c r="C42" s="12" t="s">
        <v>258</v>
      </c>
      <c r="D42" s="13">
        <v>39181712</v>
      </c>
      <c r="E42" s="14">
        <f t="shared" si="0"/>
        <v>3.5570092034272527</v>
      </c>
    </row>
    <row r="43" spans="1:5" x14ac:dyDescent="0.25">
      <c r="A43" s="10"/>
      <c r="B43" s="11">
        <v>323.10000000000002</v>
      </c>
      <c r="C43" s="12" t="s">
        <v>12</v>
      </c>
      <c r="D43" s="13">
        <v>634514702</v>
      </c>
      <c r="E43" s="14">
        <f t="shared" si="0"/>
        <v>57.602756988359793</v>
      </c>
    </row>
    <row r="44" spans="1:5" x14ac:dyDescent="0.25">
      <c r="A44" s="10"/>
      <c r="B44" s="11">
        <v>323.2</v>
      </c>
      <c r="C44" s="12" t="s">
        <v>13</v>
      </c>
      <c r="D44" s="13">
        <v>11739964</v>
      </c>
      <c r="E44" s="14">
        <f t="shared" si="0"/>
        <v>1.0657819136617774</v>
      </c>
    </row>
    <row r="45" spans="1:5" x14ac:dyDescent="0.25">
      <c r="A45" s="10"/>
      <c r="B45" s="11">
        <v>323.3</v>
      </c>
      <c r="C45" s="12" t="s">
        <v>14</v>
      </c>
      <c r="D45" s="13">
        <v>15484140</v>
      </c>
      <c r="E45" s="14">
        <f t="shared" si="0"/>
        <v>1.4056871350377969</v>
      </c>
    </row>
    <row r="46" spans="1:5" x14ac:dyDescent="0.25">
      <c r="A46" s="10"/>
      <c r="B46" s="11">
        <v>323.39999999999998</v>
      </c>
      <c r="C46" s="12" t="s">
        <v>15</v>
      </c>
      <c r="D46" s="13">
        <v>23273913</v>
      </c>
      <c r="E46" s="14">
        <f t="shared" si="0"/>
        <v>2.1128612945949166</v>
      </c>
    </row>
    <row r="47" spans="1:5" x14ac:dyDescent="0.25">
      <c r="A47" s="10"/>
      <c r="B47" s="11">
        <v>323.5</v>
      </c>
      <c r="C47" s="12" t="s">
        <v>227</v>
      </c>
      <c r="D47" s="13">
        <v>1857779</v>
      </c>
      <c r="E47" s="14">
        <f t="shared" si="0"/>
        <v>0.16865360556307182</v>
      </c>
    </row>
    <row r="48" spans="1:5" x14ac:dyDescent="0.25">
      <c r="A48" s="10"/>
      <c r="B48" s="11">
        <v>323.60000000000002</v>
      </c>
      <c r="C48" s="12" t="s">
        <v>16</v>
      </c>
      <c r="D48" s="13">
        <v>17345619</v>
      </c>
      <c r="E48" s="14">
        <f t="shared" si="0"/>
        <v>1.5746766354196728</v>
      </c>
    </row>
    <row r="49" spans="1:5" x14ac:dyDescent="0.25">
      <c r="A49" s="10"/>
      <c r="B49" s="11">
        <v>323.7</v>
      </c>
      <c r="C49" s="12" t="s">
        <v>17</v>
      </c>
      <c r="D49" s="13">
        <v>102265935</v>
      </c>
      <c r="E49" s="14">
        <f t="shared" si="0"/>
        <v>9.2839453261279967</v>
      </c>
    </row>
    <row r="50" spans="1:5" x14ac:dyDescent="0.25">
      <c r="A50" s="10"/>
      <c r="B50" s="11">
        <v>323.89999999999998</v>
      </c>
      <c r="C50" s="12" t="s">
        <v>18</v>
      </c>
      <c r="D50" s="13">
        <v>26696726</v>
      </c>
      <c r="E50" s="14">
        <f t="shared" si="0"/>
        <v>2.4235924168748837</v>
      </c>
    </row>
    <row r="51" spans="1:5" x14ac:dyDescent="0.25">
      <c r="A51" s="10"/>
      <c r="B51" s="11">
        <v>324.11</v>
      </c>
      <c r="C51" s="12" t="s">
        <v>19</v>
      </c>
      <c r="D51" s="13">
        <v>35035779</v>
      </c>
      <c r="E51" s="14">
        <f t="shared" si="0"/>
        <v>3.1806315240192484</v>
      </c>
    </row>
    <row r="52" spans="1:5" x14ac:dyDescent="0.25">
      <c r="A52" s="10"/>
      <c r="B52" s="11">
        <v>324.12</v>
      </c>
      <c r="C52" s="12" t="s">
        <v>20</v>
      </c>
      <c r="D52" s="13">
        <v>11274509</v>
      </c>
      <c r="E52" s="14">
        <f t="shared" si="0"/>
        <v>1.0235267993681183</v>
      </c>
    </row>
    <row r="53" spans="1:5" x14ac:dyDescent="0.25">
      <c r="A53" s="10"/>
      <c r="B53" s="11">
        <v>324.20999999999998</v>
      </c>
      <c r="C53" s="12" t="s">
        <v>21</v>
      </c>
      <c r="D53" s="13">
        <v>160092890</v>
      </c>
      <c r="E53" s="14">
        <f t="shared" si="0"/>
        <v>14.533614129297536</v>
      </c>
    </row>
    <row r="54" spans="1:5" x14ac:dyDescent="0.25">
      <c r="A54" s="10"/>
      <c r="B54" s="11">
        <v>324.22000000000003</v>
      </c>
      <c r="C54" s="12" t="s">
        <v>22</v>
      </c>
      <c r="D54" s="13">
        <v>26646299</v>
      </c>
      <c r="E54" s="14">
        <f t="shared" si="0"/>
        <v>2.4190145336241153</v>
      </c>
    </row>
    <row r="55" spans="1:5" x14ac:dyDescent="0.25">
      <c r="A55" s="10"/>
      <c r="B55" s="11">
        <v>324.31</v>
      </c>
      <c r="C55" s="12" t="s">
        <v>23</v>
      </c>
      <c r="D55" s="13">
        <v>97581983</v>
      </c>
      <c r="E55" s="14">
        <f t="shared" si="0"/>
        <v>8.8587249995528961</v>
      </c>
    </row>
    <row r="56" spans="1:5" x14ac:dyDescent="0.25">
      <c r="A56" s="10"/>
      <c r="B56" s="11">
        <v>324.32</v>
      </c>
      <c r="C56" s="12" t="s">
        <v>24</v>
      </c>
      <c r="D56" s="13">
        <v>42588201</v>
      </c>
      <c r="E56" s="14">
        <f t="shared" si="0"/>
        <v>3.8662583940796087</v>
      </c>
    </row>
    <row r="57" spans="1:5" x14ac:dyDescent="0.25">
      <c r="A57" s="10"/>
      <c r="B57" s="11">
        <v>324.41000000000003</v>
      </c>
      <c r="C57" s="12" t="s">
        <v>25</v>
      </c>
      <c r="D57" s="13">
        <v>17959406</v>
      </c>
      <c r="E57" s="14">
        <f t="shared" si="0"/>
        <v>1.6303976822168114</v>
      </c>
    </row>
    <row r="58" spans="1:5" x14ac:dyDescent="0.25">
      <c r="A58" s="10"/>
      <c r="B58" s="11">
        <v>324.42</v>
      </c>
      <c r="C58" s="12" t="s">
        <v>259</v>
      </c>
      <c r="D58" s="13">
        <v>1983940</v>
      </c>
      <c r="E58" s="14">
        <f t="shared" si="0"/>
        <v>0.18010680184284608</v>
      </c>
    </row>
    <row r="59" spans="1:5" x14ac:dyDescent="0.25">
      <c r="A59" s="10"/>
      <c r="B59" s="11">
        <v>324.51</v>
      </c>
      <c r="C59" s="12" t="s">
        <v>26</v>
      </c>
      <c r="D59" s="13">
        <v>10366</v>
      </c>
      <c r="E59" s="14">
        <f t="shared" si="0"/>
        <v>9.4105018695270139E-4</v>
      </c>
    </row>
    <row r="60" spans="1:5" x14ac:dyDescent="0.25">
      <c r="A60" s="10"/>
      <c r="B60" s="11">
        <v>324.52</v>
      </c>
      <c r="C60" s="12" t="s">
        <v>260</v>
      </c>
      <c r="D60" s="13">
        <v>2631</v>
      </c>
      <c r="E60" s="14">
        <f t="shared" si="0"/>
        <v>2.3884845088486951E-4</v>
      </c>
    </row>
    <row r="61" spans="1:5" x14ac:dyDescent="0.25">
      <c r="A61" s="10"/>
      <c r="B61" s="11">
        <v>324.61</v>
      </c>
      <c r="C61" s="12" t="s">
        <v>27</v>
      </c>
      <c r="D61" s="13">
        <v>76409940</v>
      </c>
      <c r="E61" s="14">
        <f t="shared" si="0"/>
        <v>6.9366764732823363</v>
      </c>
    </row>
    <row r="62" spans="1:5" x14ac:dyDescent="0.25">
      <c r="A62" s="10"/>
      <c r="B62" s="11">
        <v>324.62</v>
      </c>
      <c r="C62" s="12" t="s">
        <v>28</v>
      </c>
      <c r="D62" s="13">
        <v>7319576</v>
      </c>
      <c r="E62" s="14">
        <f t="shared" si="0"/>
        <v>0.66448855520109074</v>
      </c>
    </row>
    <row r="63" spans="1:5" x14ac:dyDescent="0.25">
      <c r="A63" s="10"/>
      <c r="B63" s="11">
        <v>324.81</v>
      </c>
      <c r="C63" s="12" t="s">
        <v>261</v>
      </c>
      <c r="D63" s="13">
        <v>6896771</v>
      </c>
      <c r="E63" s="14">
        <f t="shared" si="0"/>
        <v>0.6261053095620267</v>
      </c>
    </row>
    <row r="64" spans="1:5" x14ac:dyDescent="0.25">
      <c r="A64" s="10"/>
      <c r="B64" s="11">
        <v>324.82</v>
      </c>
      <c r="C64" s="12" t="s">
        <v>262</v>
      </c>
      <c r="D64" s="13">
        <v>0</v>
      </c>
      <c r="E64" s="14">
        <f t="shared" si="0"/>
        <v>0</v>
      </c>
    </row>
    <row r="65" spans="1:6" x14ac:dyDescent="0.25">
      <c r="A65" s="10"/>
      <c r="B65" s="11">
        <v>324.91000000000003</v>
      </c>
      <c r="C65" s="12" t="s">
        <v>29</v>
      </c>
      <c r="D65" s="13">
        <v>7340528</v>
      </c>
      <c r="E65" s="14">
        <f t="shared" si="0"/>
        <v>0.66639062769935742</v>
      </c>
    </row>
    <row r="66" spans="1:6" x14ac:dyDescent="0.25">
      <c r="A66" s="10"/>
      <c r="B66" s="11">
        <v>324.92</v>
      </c>
      <c r="C66" s="12" t="s">
        <v>30</v>
      </c>
      <c r="D66" s="13">
        <v>9357379</v>
      </c>
      <c r="E66" s="14">
        <f t="shared" si="0"/>
        <v>0.84948516856427569</v>
      </c>
    </row>
    <row r="67" spans="1:6" x14ac:dyDescent="0.25">
      <c r="A67" s="10"/>
      <c r="B67" s="11" t="s">
        <v>324</v>
      </c>
      <c r="C67" s="12" t="s">
        <v>325</v>
      </c>
      <c r="D67" s="13">
        <v>185601</v>
      </c>
      <c r="E67" s="14">
        <f t="shared" si="0"/>
        <v>1.6849301152673E-2</v>
      </c>
      <c r="F67" s="33"/>
    </row>
    <row r="68" spans="1:6" x14ac:dyDescent="0.25">
      <c r="A68" s="10"/>
      <c r="B68" s="11">
        <v>325.10000000000002</v>
      </c>
      <c r="C68" s="12" t="s">
        <v>31</v>
      </c>
      <c r="D68" s="13">
        <v>103694703</v>
      </c>
      <c r="E68" s="14">
        <f t="shared" si="0"/>
        <v>9.4136522905802469</v>
      </c>
    </row>
    <row r="69" spans="1:6" x14ac:dyDescent="0.25">
      <c r="A69" s="10"/>
      <c r="B69" s="11">
        <v>325.2</v>
      </c>
      <c r="C69" s="12" t="s">
        <v>32</v>
      </c>
      <c r="D69" s="13">
        <v>574961907</v>
      </c>
      <c r="E69" s="14">
        <f t="shared" ref="E69:E132" si="1">(D69/E$323)</f>
        <v>52.19641231651859</v>
      </c>
    </row>
    <row r="70" spans="1:6" x14ac:dyDescent="0.25">
      <c r="A70" s="10"/>
      <c r="B70" s="11">
        <v>329.1</v>
      </c>
      <c r="C70" s="12" t="s">
        <v>263</v>
      </c>
      <c r="D70" s="13">
        <v>23319353</v>
      </c>
      <c r="E70" s="14">
        <f t="shared" si="1"/>
        <v>2.116986446099367</v>
      </c>
    </row>
    <row r="71" spans="1:6" x14ac:dyDescent="0.25">
      <c r="A71" s="10"/>
      <c r="B71" s="11">
        <v>329.2</v>
      </c>
      <c r="C71" s="12" t="s">
        <v>264</v>
      </c>
      <c r="D71" s="13">
        <v>3676398</v>
      </c>
      <c r="E71" s="14">
        <f t="shared" si="1"/>
        <v>0.33375217298982612</v>
      </c>
    </row>
    <row r="72" spans="1:6" x14ac:dyDescent="0.25">
      <c r="A72" s="10"/>
      <c r="B72" s="11">
        <v>329.3</v>
      </c>
      <c r="C72" s="12" t="s">
        <v>265</v>
      </c>
      <c r="D72" s="13">
        <v>0</v>
      </c>
      <c r="E72" s="14">
        <f t="shared" si="1"/>
        <v>0</v>
      </c>
    </row>
    <row r="73" spans="1:6" x14ac:dyDescent="0.25">
      <c r="A73" s="10"/>
      <c r="B73" s="11">
        <v>329.4</v>
      </c>
      <c r="C73" s="12" t="s">
        <v>266</v>
      </c>
      <c r="D73" s="13">
        <v>117129</v>
      </c>
      <c r="E73" s="14">
        <f t="shared" si="1"/>
        <v>1.0633249792357993E-2</v>
      </c>
    </row>
    <row r="74" spans="1:6" x14ac:dyDescent="0.25">
      <c r="A74" s="10"/>
      <c r="B74" s="11">
        <v>329.5</v>
      </c>
      <c r="C74" s="12" t="s">
        <v>267</v>
      </c>
      <c r="D74" s="13">
        <v>146198511</v>
      </c>
      <c r="E74" s="14">
        <f t="shared" si="1"/>
        <v>13.272249286972464</v>
      </c>
    </row>
    <row r="75" spans="1:6" ht="15.75" x14ac:dyDescent="0.25">
      <c r="A75" s="15" t="s">
        <v>268</v>
      </c>
      <c r="B75" s="16"/>
      <c r="C75" s="17"/>
      <c r="D75" s="18">
        <f>SUM(D76:D166)</f>
        <v>4061404389</v>
      </c>
      <c r="E75" s="19">
        <f t="shared" si="1"/>
        <v>368.70397063080958</v>
      </c>
    </row>
    <row r="76" spans="1:6" x14ac:dyDescent="0.25">
      <c r="A76" s="10"/>
      <c r="B76" s="11">
        <v>331.1</v>
      </c>
      <c r="C76" s="12" t="s">
        <v>34</v>
      </c>
      <c r="D76" s="13">
        <v>187140790</v>
      </c>
      <c r="E76" s="14">
        <f t="shared" si="1"/>
        <v>16.989086958901815</v>
      </c>
    </row>
    <row r="77" spans="1:6" x14ac:dyDescent="0.25">
      <c r="A77" s="10"/>
      <c r="B77" s="11">
        <v>331.2</v>
      </c>
      <c r="C77" s="12" t="s">
        <v>35</v>
      </c>
      <c r="D77" s="13">
        <v>126395126</v>
      </c>
      <c r="E77" s="14">
        <f t="shared" si="1"/>
        <v>11.474450796084337</v>
      </c>
    </row>
    <row r="78" spans="1:6" x14ac:dyDescent="0.25">
      <c r="A78" s="10"/>
      <c r="B78" s="11">
        <v>331.31</v>
      </c>
      <c r="C78" s="12" t="s">
        <v>269</v>
      </c>
      <c r="D78" s="13">
        <v>8293349</v>
      </c>
      <c r="E78" s="14">
        <f t="shared" si="1"/>
        <v>0.75288998909068094</v>
      </c>
    </row>
    <row r="79" spans="1:6" x14ac:dyDescent="0.25">
      <c r="A79" s="10"/>
      <c r="B79" s="11">
        <v>331.32</v>
      </c>
      <c r="C79" s="12" t="s">
        <v>270</v>
      </c>
      <c r="D79" s="13">
        <v>101670</v>
      </c>
      <c r="E79" s="14">
        <f t="shared" si="1"/>
        <v>9.2298449264403958E-3</v>
      </c>
    </row>
    <row r="80" spans="1:6" x14ac:dyDescent="0.25">
      <c r="A80" s="10"/>
      <c r="B80" s="11">
        <v>331.33</v>
      </c>
      <c r="C80" s="12" t="s">
        <v>271</v>
      </c>
      <c r="D80" s="13">
        <v>199994</v>
      </c>
      <c r="E80" s="14">
        <f t="shared" si="1"/>
        <v>1.8155931997821586E-2</v>
      </c>
    </row>
    <row r="81" spans="1:5" x14ac:dyDescent="0.25">
      <c r="A81" s="10"/>
      <c r="B81" s="11">
        <v>331.34</v>
      </c>
      <c r="C81" s="12" t="s">
        <v>272</v>
      </c>
      <c r="D81" s="13">
        <v>73471</v>
      </c>
      <c r="E81" s="14">
        <f t="shared" si="1"/>
        <v>6.6698724952346054E-3</v>
      </c>
    </row>
    <row r="82" spans="1:5" x14ac:dyDescent="0.25">
      <c r="A82" s="10"/>
      <c r="B82" s="11">
        <v>331.35</v>
      </c>
      <c r="C82" s="12" t="s">
        <v>36</v>
      </c>
      <c r="D82" s="13">
        <v>20424929</v>
      </c>
      <c r="E82" s="14">
        <f t="shared" si="1"/>
        <v>1.8542237366337693</v>
      </c>
    </row>
    <row r="83" spans="1:5" x14ac:dyDescent="0.25">
      <c r="A83" s="10"/>
      <c r="B83" s="11">
        <v>331.39</v>
      </c>
      <c r="C83" s="12" t="s">
        <v>37</v>
      </c>
      <c r="D83" s="13">
        <v>33466199</v>
      </c>
      <c r="E83" s="14">
        <f t="shared" si="1"/>
        <v>3.0381413105871413</v>
      </c>
    </row>
    <row r="84" spans="1:5" x14ac:dyDescent="0.25">
      <c r="A84" s="10"/>
      <c r="B84" s="11">
        <v>331.41</v>
      </c>
      <c r="C84" s="12" t="s">
        <v>38</v>
      </c>
      <c r="D84" s="13">
        <v>18277103</v>
      </c>
      <c r="E84" s="14">
        <f t="shared" si="1"/>
        <v>1.6592389730950974</v>
      </c>
    </row>
    <row r="85" spans="1:5" x14ac:dyDescent="0.25">
      <c r="A85" s="10"/>
      <c r="B85" s="11">
        <v>331.42</v>
      </c>
      <c r="C85" s="12" t="s">
        <v>39</v>
      </c>
      <c r="D85" s="13">
        <v>98836254</v>
      </c>
      <c r="E85" s="14">
        <f t="shared" si="1"/>
        <v>8.9725907104384213</v>
      </c>
    </row>
    <row r="86" spans="1:5" x14ac:dyDescent="0.25">
      <c r="A86" s="10"/>
      <c r="B86" s="11">
        <v>331.49</v>
      </c>
      <c r="C86" s="12" t="s">
        <v>40</v>
      </c>
      <c r="D86" s="13">
        <v>31221850</v>
      </c>
      <c r="E86" s="14">
        <f t="shared" si="1"/>
        <v>2.8343939590497009</v>
      </c>
    </row>
    <row r="87" spans="1:5" x14ac:dyDescent="0.25">
      <c r="A87" s="10"/>
      <c r="B87" s="11">
        <v>331.5</v>
      </c>
      <c r="C87" s="12" t="s">
        <v>41</v>
      </c>
      <c r="D87" s="13">
        <v>235849030</v>
      </c>
      <c r="E87" s="14">
        <f t="shared" si="1"/>
        <v>21.410937080273325</v>
      </c>
    </row>
    <row r="88" spans="1:5" x14ac:dyDescent="0.25">
      <c r="A88" s="10"/>
      <c r="B88" s="11">
        <v>331.51</v>
      </c>
      <c r="C88" s="12" t="s">
        <v>273</v>
      </c>
      <c r="D88" s="13">
        <v>37256473</v>
      </c>
      <c r="E88" s="14">
        <f t="shared" si="1"/>
        <v>3.3822314182759281</v>
      </c>
    </row>
    <row r="89" spans="1:5" x14ac:dyDescent="0.25">
      <c r="A89" s="10"/>
      <c r="B89" s="11">
        <v>331.61</v>
      </c>
      <c r="C89" s="12" t="s">
        <v>42</v>
      </c>
      <c r="D89" s="13">
        <v>8673714</v>
      </c>
      <c r="E89" s="14">
        <f t="shared" si="1"/>
        <v>0.78742043037567655</v>
      </c>
    </row>
    <row r="90" spans="1:5" x14ac:dyDescent="0.25">
      <c r="A90" s="10"/>
      <c r="B90" s="11">
        <v>331.62</v>
      </c>
      <c r="C90" s="12" t="s">
        <v>43</v>
      </c>
      <c r="D90" s="13">
        <v>60185430</v>
      </c>
      <c r="E90" s="14">
        <f t="shared" si="1"/>
        <v>5.463776785001806</v>
      </c>
    </row>
    <row r="91" spans="1:5" x14ac:dyDescent="0.25">
      <c r="A91" s="10"/>
      <c r="B91" s="11">
        <v>331.65</v>
      </c>
      <c r="C91" s="12" t="s">
        <v>44</v>
      </c>
      <c r="D91" s="13">
        <v>0</v>
      </c>
      <c r="E91" s="14">
        <f t="shared" si="1"/>
        <v>0</v>
      </c>
    </row>
    <row r="92" spans="1:5" x14ac:dyDescent="0.25">
      <c r="A92" s="10"/>
      <c r="B92" s="11">
        <v>331.69</v>
      </c>
      <c r="C92" s="12" t="s">
        <v>45</v>
      </c>
      <c r="D92" s="13">
        <v>52275415</v>
      </c>
      <c r="E92" s="14">
        <f t="shared" si="1"/>
        <v>4.7456867700926155</v>
      </c>
    </row>
    <row r="93" spans="1:5" x14ac:dyDescent="0.25">
      <c r="A93" s="10"/>
      <c r="B93" s="11">
        <v>331.7</v>
      </c>
      <c r="C93" s="12" t="s">
        <v>46</v>
      </c>
      <c r="D93" s="13">
        <v>6997715</v>
      </c>
      <c r="E93" s="14">
        <f t="shared" si="1"/>
        <v>0.6352692464780747</v>
      </c>
    </row>
    <row r="94" spans="1:5" x14ac:dyDescent="0.25">
      <c r="A94" s="10"/>
      <c r="B94" s="11">
        <v>331.81</v>
      </c>
      <c r="C94" s="12" t="s">
        <v>47</v>
      </c>
      <c r="D94" s="13">
        <v>0</v>
      </c>
      <c r="E94" s="14">
        <f t="shared" si="1"/>
        <v>0</v>
      </c>
    </row>
    <row r="95" spans="1:5" x14ac:dyDescent="0.25">
      <c r="A95" s="10"/>
      <c r="B95" s="11">
        <v>331.82</v>
      </c>
      <c r="C95" s="12" t="s">
        <v>48</v>
      </c>
      <c r="D95" s="13">
        <v>0</v>
      </c>
      <c r="E95" s="14">
        <f t="shared" si="1"/>
        <v>0</v>
      </c>
    </row>
    <row r="96" spans="1:5" x14ac:dyDescent="0.25">
      <c r="A96" s="10"/>
      <c r="B96" s="11">
        <v>331.83</v>
      </c>
      <c r="C96" s="12" t="s">
        <v>274</v>
      </c>
      <c r="D96" s="13">
        <v>0</v>
      </c>
      <c r="E96" s="14">
        <f t="shared" si="1"/>
        <v>0</v>
      </c>
    </row>
    <row r="97" spans="1:5" x14ac:dyDescent="0.25">
      <c r="A97" s="10"/>
      <c r="B97" s="11">
        <v>331.89</v>
      </c>
      <c r="C97" s="12" t="s">
        <v>49</v>
      </c>
      <c r="D97" s="13">
        <v>5758</v>
      </c>
      <c r="E97" s="14">
        <f t="shared" si="1"/>
        <v>5.2272496396620245E-4</v>
      </c>
    </row>
    <row r="98" spans="1:5" x14ac:dyDescent="0.25">
      <c r="A98" s="10"/>
      <c r="B98" s="11">
        <v>331.9</v>
      </c>
      <c r="C98" s="12" t="s">
        <v>50</v>
      </c>
      <c r="D98" s="13">
        <v>63840886</v>
      </c>
      <c r="E98" s="14">
        <f t="shared" si="1"/>
        <v>5.7956277933172</v>
      </c>
    </row>
    <row r="99" spans="1:5" x14ac:dyDescent="0.25">
      <c r="A99" s="10"/>
      <c r="B99" s="11">
        <v>332</v>
      </c>
      <c r="C99" s="12" t="s">
        <v>231</v>
      </c>
      <c r="D99" s="13">
        <v>84303513</v>
      </c>
      <c r="E99" s="14">
        <f t="shared" si="1"/>
        <v>7.6532738442426673</v>
      </c>
    </row>
    <row r="100" spans="1:5" x14ac:dyDescent="0.25">
      <c r="A100" s="10"/>
      <c r="B100" s="11">
        <v>333</v>
      </c>
      <c r="C100" s="12" t="s">
        <v>51</v>
      </c>
      <c r="D100" s="13">
        <v>467325</v>
      </c>
      <c r="E100" s="14">
        <f t="shared" si="1"/>
        <v>4.2424877350730382E-2</v>
      </c>
    </row>
    <row r="101" spans="1:5" x14ac:dyDescent="0.25">
      <c r="A101" s="10"/>
      <c r="B101" s="11">
        <v>334.1</v>
      </c>
      <c r="C101" s="12" t="s">
        <v>52</v>
      </c>
      <c r="D101" s="13">
        <v>53577713</v>
      </c>
      <c r="E101" s="14">
        <f t="shared" si="1"/>
        <v>4.8639124865086032</v>
      </c>
    </row>
    <row r="102" spans="1:5" x14ac:dyDescent="0.25">
      <c r="A102" s="10"/>
      <c r="B102" s="11">
        <v>334.2</v>
      </c>
      <c r="C102" s="12" t="s">
        <v>53</v>
      </c>
      <c r="D102" s="13">
        <v>23698749</v>
      </c>
      <c r="E102" s="14">
        <f t="shared" si="1"/>
        <v>2.1514289192547893</v>
      </c>
    </row>
    <row r="103" spans="1:5" x14ac:dyDescent="0.25">
      <c r="A103" s="10"/>
      <c r="B103" s="11">
        <v>334.31</v>
      </c>
      <c r="C103" s="12" t="s">
        <v>54</v>
      </c>
      <c r="D103" s="13">
        <v>16333855</v>
      </c>
      <c r="E103" s="14">
        <f t="shared" si="1"/>
        <v>1.4828262880000305</v>
      </c>
    </row>
    <row r="104" spans="1:5" x14ac:dyDescent="0.25">
      <c r="A104" s="10"/>
      <c r="B104" s="11">
        <v>334.32</v>
      </c>
      <c r="C104" s="12" t="s">
        <v>55</v>
      </c>
      <c r="D104" s="13">
        <v>768771</v>
      </c>
      <c r="E104" s="14">
        <f t="shared" si="1"/>
        <v>6.9790863715397958E-2</v>
      </c>
    </row>
    <row r="105" spans="1:5" x14ac:dyDescent="0.25">
      <c r="A105" s="10"/>
      <c r="B105" s="11">
        <v>334.33</v>
      </c>
      <c r="C105" s="12" t="s">
        <v>275</v>
      </c>
      <c r="D105" s="13">
        <v>0</v>
      </c>
      <c r="E105" s="14">
        <f t="shared" si="1"/>
        <v>0</v>
      </c>
    </row>
    <row r="106" spans="1:5" x14ac:dyDescent="0.25">
      <c r="A106" s="10"/>
      <c r="B106" s="11">
        <v>334.34</v>
      </c>
      <c r="C106" s="12" t="s">
        <v>56</v>
      </c>
      <c r="D106" s="13">
        <v>290245</v>
      </c>
      <c r="E106" s="14">
        <f t="shared" si="1"/>
        <v>2.6349132887525255E-2</v>
      </c>
    </row>
    <row r="107" spans="1:5" x14ac:dyDescent="0.25">
      <c r="A107" s="10"/>
      <c r="B107" s="11">
        <v>334.35</v>
      </c>
      <c r="C107" s="12" t="s">
        <v>57</v>
      </c>
      <c r="D107" s="13">
        <v>21664073</v>
      </c>
      <c r="E107" s="14">
        <f t="shared" si="1"/>
        <v>1.9667161824046855</v>
      </c>
    </row>
    <row r="108" spans="1:5" x14ac:dyDescent="0.25">
      <c r="A108" s="10"/>
      <c r="B108" s="11">
        <v>334.36</v>
      </c>
      <c r="C108" s="12" t="s">
        <v>58</v>
      </c>
      <c r="D108" s="13">
        <v>8790468</v>
      </c>
      <c r="E108" s="14">
        <f t="shared" si="1"/>
        <v>0.79801963677423682</v>
      </c>
    </row>
    <row r="109" spans="1:5" x14ac:dyDescent="0.25">
      <c r="A109" s="10"/>
      <c r="B109" s="11">
        <v>334.39</v>
      </c>
      <c r="C109" s="12" t="s">
        <v>59</v>
      </c>
      <c r="D109" s="13">
        <v>28609540</v>
      </c>
      <c r="E109" s="14">
        <f t="shared" si="1"/>
        <v>2.5972422309117102</v>
      </c>
    </row>
    <row r="110" spans="1:5" x14ac:dyDescent="0.25">
      <c r="A110" s="10"/>
      <c r="B110" s="11">
        <v>334.41</v>
      </c>
      <c r="C110" s="12" t="s">
        <v>60</v>
      </c>
      <c r="D110" s="13">
        <v>25863574</v>
      </c>
      <c r="E110" s="14">
        <f t="shared" si="1"/>
        <v>2.3479568925299081</v>
      </c>
    </row>
    <row r="111" spans="1:5" x14ac:dyDescent="0.25">
      <c r="A111" s="10"/>
      <c r="B111" s="11">
        <v>334.42</v>
      </c>
      <c r="C111" s="12" t="s">
        <v>61</v>
      </c>
      <c r="D111" s="13">
        <v>9187717</v>
      </c>
      <c r="E111" s="14">
        <f t="shared" si="1"/>
        <v>0.83408284782158137</v>
      </c>
    </row>
    <row r="112" spans="1:5" x14ac:dyDescent="0.25">
      <c r="A112" s="10"/>
      <c r="B112" s="11">
        <v>334.49</v>
      </c>
      <c r="C112" s="12" t="s">
        <v>62</v>
      </c>
      <c r="D112" s="13">
        <v>67367332</v>
      </c>
      <c r="E112" s="14">
        <f t="shared" si="1"/>
        <v>6.1157669663423402</v>
      </c>
    </row>
    <row r="113" spans="1:5" x14ac:dyDescent="0.25">
      <c r="A113" s="10"/>
      <c r="B113" s="11">
        <v>334.5</v>
      </c>
      <c r="C113" s="12" t="s">
        <v>63</v>
      </c>
      <c r="D113" s="13">
        <v>44884247</v>
      </c>
      <c r="E113" s="14">
        <f t="shared" si="1"/>
        <v>4.0746989224948127</v>
      </c>
    </row>
    <row r="114" spans="1:5" x14ac:dyDescent="0.25">
      <c r="A114" s="10"/>
      <c r="B114" s="11">
        <v>334.61</v>
      </c>
      <c r="C114" s="12" t="s">
        <v>64</v>
      </c>
      <c r="D114" s="13">
        <v>0</v>
      </c>
      <c r="E114" s="14">
        <f t="shared" si="1"/>
        <v>0</v>
      </c>
    </row>
    <row r="115" spans="1:5" x14ac:dyDescent="0.25">
      <c r="A115" s="10"/>
      <c r="B115" s="11">
        <v>334.62</v>
      </c>
      <c r="C115" s="12" t="s">
        <v>65</v>
      </c>
      <c r="D115" s="13">
        <v>3590142</v>
      </c>
      <c r="E115" s="14">
        <f t="shared" si="1"/>
        <v>0.32592164772204757</v>
      </c>
    </row>
    <row r="116" spans="1:5" x14ac:dyDescent="0.25">
      <c r="A116" s="10"/>
      <c r="B116" s="11">
        <v>334.69</v>
      </c>
      <c r="C116" s="12" t="s">
        <v>66</v>
      </c>
      <c r="D116" s="13">
        <v>2610805</v>
      </c>
      <c r="E116" s="14">
        <f t="shared" si="1"/>
        <v>0.23701510065088247</v>
      </c>
    </row>
    <row r="117" spans="1:5" x14ac:dyDescent="0.25">
      <c r="A117" s="10"/>
      <c r="B117" s="11">
        <v>334.7</v>
      </c>
      <c r="C117" s="12" t="s">
        <v>67</v>
      </c>
      <c r="D117" s="13">
        <v>24666123</v>
      </c>
      <c r="E117" s="14">
        <f t="shared" si="1"/>
        <v>2.239249436672615</v>
      </c>
    </row>
    <row r="118" spans="1:5" x14ac:dyDescent="0.25">
      <c r="A118" s="10"/>
      <c r="B118" s="11">
        <v>334.81</v>
      </c>
      <c r="C118" s="12" t="s">
        <v>68</v>
      </c>
      <c r="D118" s="13">
        <v>0</v>
      </c>
      <c r="E118" s="14">
        <f t="shared" si="1"/>
        <v>0</v>
      </c>
    </row>
    <row r="119" spans="1:5" x14ac:dyDescent="0.25">
      <c r="A119" s="10"/>
      <c r="B119" s="11">
        <v>334.82</v>
      </c>
      <c r="C119" s="12" t="s">
        <v>276</v>
      </c>
      <c r="D119" s="13">
        <v>0</v>
      </c>
      <c r="E119" s="14">
        <f t="shared" si="1"/>
        <v>0</v>
      </c>
    </row>
    <row r="120" spans="1:5" x14ac:dyDescent="0.25">
      <c r="A120" s="10"/>
      <c r="B120" s="11">
        <v>334.83</v>
      </c>
      <c r="C120" s="12" t="s">
        <v>69</v>
      </c>
      <c r="D120" s="13">
        <v>0</v>
      </c>
      <c r="E120" s="14">
        <f t="shared" si="1"/>
        <v>0</v>
      </c>
    </row>
    <row r="121" spans="1:5" x14ac:dyDescent="0.25">
      <c r="A121" s="10"/>
      <c r="B121" s="11">
        <v>334.89</v>
      </c>
      <c r="C121" s="12" t="s">
        <v>70</v>
      </c>
      <c r="D121" s="13">
        <v>1919</v>
      </c>
      <c r="E121" s="14">
        <f t="shared" si="1"/>
        <v>1.7421139386091395E-4</v>
      </c>
    </row>
    <row r="122" spans="1:5" x14ac:dyDescent="0.25">
      <c r="A122" s="10"/>
      <c r="B122" s="11">
        <v>334.9</v>
      </c>
      <c r="C122" s="12" t="s">
        <v>71</v>
      </c>
      <c r="D122" s="13">
        <v>29924806</v>
      </c>
      <c r="E122" s="14">
        <f t="shared" si="1"/>
        <v>2.7166452132764154</v>
      </c>
    </row>
    <row r="123" spans="1:5" x14ac:dyDescent="0.25">
      <c r="A123" s="10"/>
      <c r="B123" s="11">
        <v>335.12099999999998</v>
      </c>
      <c r="C123" s="12" t="s">
        <v>277</v>
      </c>
      <c r="D123" s="13">
        <v>28779011</v>
      </c>
      <c r="E123" s="14">
        <f t="shared" si="1"/>
        <v>2.6126272122191634</v>
      </c>
    </row>
    <row r="124" spans="1:5" x14ac:dyDescent="0.25">
      <c r="A124" s="10"/>
      <c r="B124" s="11">
        <v>335.125</v>
      </c>
      <c r="C124" s="12" t="s">
        <v>278</v>
      </c>
      <c r="D124" s="13">
        <v>368472556</v>
      </c>
      <c r="E124" s="14">
        <f t="shared" si="1"/>
        <v>33.450816873503733</v>
      </c>
    </row>
    <row r="125" spans="1:5" x14ac:dyDescent="0.25">
      <c r="A125" s="10"/>
      <c r="B125" s="11">
        <v>335.13</v>
      </c>
      <c r="C125" s="12" t="s">
        <v>72</v>
      </c>
      <c r="D125" s="13">
        <v>4626401</v>
      </c>
      <c r="E125" s="14">
        <f t="shared" si="1"/>
        <v>0.41999570962455768</v>
      </c>
    </row>
    <row r="126" spans="1:5" x14ac:dyDescent="0.25">
      <c r="A126" s="10"/>
      <c r="B126" s="11">
        <v>335.14</v>
      </c>
      <c r="C126" s="12" t="s">
        <v>73</v>
      </c>
      <c r="D126" s="13">
        <v>5080768</v>
      </c>
      <c r="E126" s="14">
        <f t="shared" si="1"/>
        <v>0.46124422885040545</v>
      </c>
    </row>
    <row r="127" spans="1:5" x14ac:dyDescent="0.25">
      <c r="A127" s="10"/>
      <c r="B127" s="11">
        <v>335.15</v>
      </c>
      <c r="C127" s="12" t="s">
        <v>74</v>
      </c>
      <c r="D127" s="13">
        <v>9115608</v>
      </c>
      <c r="E127" s="14">
        <f t="shared" si="1"/>
        <v>0.82753662093262015</v>
      </c>
    </row>
    <row r="128" spans="1:5" x14ac:dyDescent="0.25">
      <c r="A128" s="10"/>
      <c r="B128" s="11">
        <v>335.16</v>
      </c>
      <c r="C128" s="12" t="s">
        <v>279</v>
      </c>
      <c r="D128" s="13">
        <v>1549860</v>
      </c>
      <c r="E128" s="14">
        <f t="shared" si="1"/>
        <v>0.14069998483026372</v>
      </c>
    </row>
    <row r="129" spans="1:5" x14ac:dyDescent="0.25">
      <c r="A129" s="10"/>
      <c r="B129" s="11">
        <v>335.17</v>
      </c>
      <c r="C129" s="12" t="s">
        <v>75</v>
      </c>
      <c r="D129" s="13">
        <v>375622</v>
      </c>
      <c r="E129" s="14">
        <f t="shared" si="1"/>
        <v>3.4099860440241908E-2</v>
      </c>
    </row>
    <row r="130" spans="1:5" x14ac:dyDescent="0.25">
      <c r="A130" s="10"/>
      <c r="B130" s="11">
        <v>335.18</v>
      </c>
      <c r="C130" s="12" t="s">
        <v>280</v>
      </c>
      <c r="D130" s="13">
        <v>990769989</v>
      </c>
      <c r="E130" s="14">
        <f t="shared" si="1"/>
        <v>89.944461062664089</v>
      </c>
    </row>
    <row r="131" spans="1:5" x14ac:dyDescent="0.25">
      <c r="A131" s="10"/>
      <c r="B131" s="11">
        <v>335.19</v>
      </c>
      <c r="C131" s="12" t="s">
        <v>76</v>
      </c>
      <c r="D131" s="13">
        <v>65219635</v>
      </c>
      <c r="E131" s="14">
        <f t="shared" si="1"/>
        <v>5.9207939137311349</v>
      </c>
    </row>
    <row r="132" spans="1:5" x14ac:dyDescent="0.25">
      <c r="A132" s="10"/>
      <c r="B132" s="11">
        <v>335.21</v>
      </c>
      <c r="C132" s="12" t="s">
        <v>77</v>
      </c>
      <c r="D132" s="13">
        <v>10509270</v>
      </c>
      <c r="E132" s="14">
        <f t="shared" si="1"/>
        <v>0.95405657903110319</v>
      </c>
    </row>
    <row r="133" spans="1:5" x14ac:dyDescent="0.25">
      <c r="A133" s="10"/>
      <c r="B133" s="11">
        <v>335.22</v>
      </c>
      <c r="C133" s="12" t="s">
        <v>78</v>
      </c>
      <c r="D133" s="13">
        <v>1248977</v>
      </c>
      <c r="E133" s="14">
        <f t="shared" ref="E133:E196" si="2">(D133/E$323)</f>
        <v>0.11338510894748448</v>
      </c>
    </row>
    <row r="134" spans="1:5" x14ac:dyDescent="0.25">
      <c r="A134" s="10"/>
      <c r="B134" s="11">
        <v>335.23</v>
      </c>
      <c r="C134" s="12" t="s">
        <v>79</v>
      </c>
      <c r="D134" s="13">
        <v>355354</v>
      </c>
      <c r="E134" s="14">
        <f t="shared" si="2"/>
        <v>3.2259883092262229E-2</v>
      </c>
    </row>
    <row r="135" spans="1:5" x14ac:dyDescent="0.25">
      <c r="A135" s="10"/>
      <c r="B135" s="11">
        <v>335.29</v>
      </c>
      <c r="C135" s="12" t="s">
        <v>80</v>
      </c>
      <c r="D135" s="13">
        <v>6329695</v>
      </c>
      <c r="E135" s="14">
        <f t="shared" si="2"/>
        <v>0.57462479867871685</v>
      </c>
    </row>
    <row r="136" spans="1:5" x14ac:dyDescent="0.25">
      <c r="A136" s="10"/>
      <c r="B136" s="11">
        <v>335.31</v>
      </c>
      <c r="C136" s="12" t="s">
        <v>281</v>
      </c>
      <c r="D136" s="13">
        <v>0</v>
      </c>
      <c r="E136" s="14">
        <f t="shared" si="2"/>
        <v>0</v>
      </c>
    </row>
    <row r="137" spans="1:5" x14ac:dyDescent="0.25">
      <c r="A137" s="10"/>
      <c r="B137" s="11">
        <v>335.32</v>
      </c>
      <c r="C137" s="12" t="s">
        <v>228</v>
      </c>
      <c r="D137" s="13">
        <v>0</v>
      </c>
      <c r="E137" s="14">
        <f t="shared" si="2"/>
        <v>0</v>
      </c>
    </row>
    <row r="138" spans="1:5" x14ac:dyDescent="0.25">
      <c r="A138" s="10"/>
      <c r="B138" s="11">
        <v>335.33</v>
      </c>
      <c r="C138" s="12" t="s">
        <v>282</v>
      </c>
      <c r="D138" s="13">
        <v>130037</v>
      </c>
      <c r="E138" s="14">
        <f t="shared" si="2"/>
        <v>1.1805068798067571E-2</v>
      </c>
    </row>
    <row r="139" spans="1:5" x14ac:dyDescent="0.25">
      <c r="A139" s="10"/>
      <c r="B139" s="11">
        <v>335.34</v>
      </c>
      <c r="C139" s="12" t="s">
        <v>229</v>
      </c>
      <c r="D139" s="13">
        <v>0</v>
      </c>
      <c r="E139" s="14">
        <f t="shared" si="2"/>
        <v>0</v>
      </c>
    </row>
    <row r="140" spans="1:5" x14ac:dyDescent="0.25">
      <c r="A140" s="10"/>
      <c r="B140" s="11">
        <v>335.35</v>
      </c>
      <c r="C140" s="12" t="s">
        <v>283</v>
      </c>
      <c r="D140" s="13">
        <v>114265</v>
      </c>
      <c r="E140" s="14">
        <f t="shared" si="2"/>
        <v>1.0373249046126801E-2</v>
      </c>
    </row>
    <row r="141" spans="1:5" x14ac:dyDescent="0.25">
      <c r="A141" s="10"/>
      <c r="B141" s="11">
        <v>335.36</v>
      </c>
      <c r="C141" s="12" t="s">
        <v>284</v>
      </c>
      <c r="D141" s="13">
        <v>0</v>
      </c>
      <c r="E141" s="14">
        <f t="shared" si="2"/>
        <v>0</v>
      </c>
    </row>
    <row r="142" spans="1:5" x14ac:dyDescent="0.25">
      <c r="A142" s="10"/>
      <c r="B142" s="11">
        <v>335.38</v>
      </c>
      <c r="C142" s="12" t="s">
        <v>81</v>
      </c>
      <c r="D142" s="13">
        <v>800545</v>
      </c>
      <c r="E142" s="14">
        <f t="shared" si="2"/>
        <v>7.2675383167475432E-2</v>
      </c>
    </row>
    <row r="143" spans="1:5" x14ac:dyDescent="0.25">
      <c r="A143" s="10"/>
      <c r="B143" s="11">
        <v>335.41</v>
      </c>
      <c r="C143" s="12" t="s">
        <v>285</v>
      </c>
      <c r="D143" s="13">
        <v>159683</v>
      </c>
      <c r="E143" s="14">
        <f t="shared" si="2"/>
        <v>1.4496403338140866E-2</v>
      </c>
    </row>
    <row r="144" spans="1:5" x14ac:dyDescent="0.25">
      <c r="A144" s="10"/>
      <c r="B144" s="11">
        <v>335.42</v>
      </c>
      <c r="C144" s="12" t="s">
        <v>82</v>
      </c>
      <c r="D144" s="13">
        <v>195358</v>
      </c>
      <c r="E144" s="14">
        <f t="shared" si="2"/>
        <v>1.7735064868098189E-2</v>
      </c>
    </row>
    <row r="145" spans="1:5" x14ac:dyDescent="0.25">
      <c r="A145" s="10"/>
      <c r="B145" s="11">
        <v>335.43</v>
      </c>
      <c r="C145" s="12" t="s">
        <v>286</v>
      </c>
      <c r="D145" s="13">
        <v>9368293</v>
      </c>
      <c r="E145" s="14">
        <f t="shared" si="2"/>
        <v>0.85047596749736476</v>
      </c>
    </row>
    <row r="146" spans="1:5" x14ac:dyDescent="0.25">
      <c r="A146" s="10"/>
      <c r="B146" s="11">
        <v>335.44</v>
      </c>
      <c r="C146" s="12" t="s">
        <v>287</v>
      </c>
      <c r="D146" s="13">
        <v>4018943</v>
      </c>
      <c r="E146" s="14">
        <f t="shared" si="2"/>
        <v>0.36484922453234137</v>
      </c>
    </row>
    <row r="147" spans="1:5" x14ac:dyDescent="0.25">
      <c r="A147" s="10"/>
      <c r="B147" s="11">
        <v>335.45</v>
      </c>
      <c r="C147" s="12" t="s">
        <v>288</v>
      </c>
      <c r="D147" s="13">
        <v>3954581</v>
      </c>
      <c r="E147" s="14">
        <f t="shared" si="2"/>
        <v>0.35900628876804946</v>
      </c>
    </row>
    <row r="148" spans="1:5" x14ac:dyDescent="0.25">
      <c r="A148" s="10"/>
      <c r="B148" s="11">
        <v>335.46</v>
      </c>
      <c r="C148" s="12" t="s">
        <v>289</v>
      </c>
      <c r="D148" s="13">
        <v>0</v>
      </c>
      <c r="E148" s="14">
        <f t="shared" si="2"/>
        <v>0</v>
      </c>
    </row>
    <row r="149" spans="1:5" x14ac:dyDescent="0.25">
      <c r="A149" s="10"/>
      <c r="B149" s="11">
        <v>335.48</v>
      </c>
      <c r="C149" s="12" t="s">
        <v>83</v>
      </c>
      <c r="D149" s="13">
        <v>12651437</v>
      </c>
      <c r="E149" s="14">
        <f t="shared" si="2"/>
        <v>1.1485276050617714</v>
      </c>
    </row>
    <row r="150" spans="1:5" x14ac:dyDescent="0.25">
      <c r="A150" s="10"/>
      <c r="B150" s="11">
        <v>335.5</v>
      </c>
      <c r="C150" s="12" t="s">
        <v>84</v>
      </c>
      <c r="D150" s="13">
        <v>4543198</v>
      </c>
      <c r="E150" s="14">
        <f t="shared" si="2"/>
        <v>0.41244234297348437</v>
      </c>
    </row>
    <row r="151" spans="1:5" x14ac:dyDescent="0.25">
      <c r="A151" s="10"/>
      <c r="B151" s="11">
        <v>335.61</v>
      </c>
      <c r="C151" s="12" t="s">
        <v>85</v>
      </c>
      <c r="D151" s="13">
        <v>0</v>
      </c>
      <c r="E151" s="14">
        <f t="shared" si="2"/>
        <v>0</v>
      </c>
    </row>
    <row r="152" spans="1:5" x14ac:dyDescent="0.25">
      <c r="A152" s="10"/>
      <c r="B152" s="11">
        <v>335.62</v>
      </c>
      <c r="C152" s="12" t="s">
        <v>230</v>
      </c>
      <c r="D152" s="13">
        <v>666132</v>
      </c>
      <c r="E152" s="14">
        <f t="shared" si="2"/>
        <v>6.0473050659384228E-2</v>
      </c>
    </row>
    <row r="153" spans="1:5" x14ac:dyDescent="0.25">
      <c r="A153" s="10"/>
      <c r="B153" s="11">
        <v>335.69</v>
      </c>
      <c r="C153" s="12" t="s">
        <v>86</v>
      </c>
      <c r="D153" s="13">
        <v>0</v>
      </c>
      <c r="E153" s="14">
        <f t="shared" si="2"/>
        <v>0</v>
      </c>
    </row>
    <row r="154" spans="1:5" x14ac:dyDescent="0.25">
      <c r="A154" s="10"/>
      <c r="B154" s="11">
        <v>335.7</v>
      </c>
      <c r="C154" s="12" t="s">
        <v>87</v>
      </c>
      <c r="D154" s="13">
        <v>3156886</v>
      </c>
      <c r="E154" s="14">
        <f t="shared" si="2"/>
        <v>0.28658963539343679</v>
      </c>
    </row>
    <row r="155" spans="1:5" x14ac:dyDescent="0.25">
      <c r="A155" s="10"/>
      <c r="B155" s="11">
        <v>335.9</v>
      </c>
      <c r="C155" s="12" t="s">
        <v>88</v>
      </c>
      <c r="D155" s="13">
        <v>72410546</v>
      </c>
      <c r="E155" s="14">
        <f t="shared" si="2"/>
        <v>6.5736019535642658</v>
      </c>
    </row>
    <row r="156" spans="1:5" x14ac:dyDescent="0.25">
      <c r="A156" s="10"/>
      <c r="B156" s="11">
        <v>336</v>
      </c>
      <c r="C156" s="12" t="s">
        <v>89</v>
      </c>
      <c r="D156" s="13">
        <v>4679869</v>
      </c>
      <c r="E156" s="14">
        <f t="shared" si="2"/>
        <v>0.42484966210342962</v>
      </c>
    </row>
    <row r="157" spans="1:5" x14ac:dyDescent="0.25">
      <c r="A157" s="10"/>
      <c r="B157" s="11">
        <v>337.1</v>
      </c>
      <c r="C157" s="12" t="s">
        <v>90</v>
      </c>
      <c r="D157" s="13">
        <v>62747823</v>
      </c>
      <c r="E157" s="14">
        <f t="shared" si="2"/>
        <v>5.6963969289045933</v>
      </c>
    </row>
    <row r="158" spans="1:5" x14ac:dyDescent="0.25">
      <c r="A158" s="10"/>
      <c r="B158" s="11">
        <v>337.2</v>
      </c>
      <c r="C158" s="12" t="s">
        <v>91</v>
      </c>
      <c r="D158" s="13">
        <v>27573810</v>
      </c>
      <c r="E158" s="14">
        <f t="shared" si="2"/>
        <v>2.5032161928900507</v>
      </c>
    </row>
    <row r="159" spans="1:5" x14ac:dyDescent="0.25">
      <c r="A159" s="10"/>
      <c r="B159" s="11">
        <v>337.3</v>
      </c>
      <c r="C159" s="12" t="s">
        <v>92</v>
      </c>
      <c r="D159" s="13">
        <v>51787219</v>
      </c>
      <c r="E159" s="14">
        <f t="shared" si="2"/>
        <v>4.7013671736166787</v>
      </c>
    </row>
    <row r="160" spans="1:5" x14ac:dyDescent="0.25">
      <c r="A160" s="10"/>
      <c r="B160" s="11">
        <v>337.4</v>
      </c>
      <c r="C160" s="12" t="s">
        <v>93</v>
      </c>
      <c r="D160" s="13">
        <v>30644696</v>
      </c>
      <c r="E160" s="14">
        <f t="shared" si="2"/>
        <v>2.7819985433058751</v>
      </c>
    </row>
    <row r="161" spans="1:5" x14ac:dyDescent="0.25">
      <c r="A161" s="10"/>
      <c r="B161" s="11">
        <v>337.5</v>
      </c>
      <c r="C161" s="12" t="s">
        <v>94</v>
      </c>
      <c r="D161" s="13">
        <v>18605583</v>
      </c>
      <c r="E161" s="14">
        <f t="shared" si="2"/>
        <v>1.689059170414239</v>
      </c>
    </row>
    <row r="162" spans="1:5" x14ac:dyDescent="0.25">
      <c r="A162" s="10"/>
      <c r="B162" s="11">
        <v>337.6</v>
      </c>
      <c r="C162" s="12" t="s">
        <v>95</v>
      </c>
      <c r="D162" s="13">
        <v>11421064</v>
      </c>
      <c r="E162" s="14">
        <f t="shared" si="2"/>
        <v>1.0368314115761883</v>
      </c>
    </row>
    <row r="163" spans="1:5" x14ac:dyDescent="0.25">
      <c r="A163" s="10"/>
      <c r="B163" s="11">
        <v>337.7</v>
      </c>
      <c r="C163" s="12" t="s">
        <v>96</v>
      </c>
      <c r="D163" s="13">
        <v>34772170</v>
      </c>
      <c r="E163" s="14">
        <f t="shared" si="2"/>
        <v>3.1567004706975799</v>
      </c>
    </row>
    <row r="164" spans="1:5" x14ac:dyDescent="0.25">
      <c r="A164" s="10"/>
      <c r="B164" s="11">
        <v>337.9</v>
      </c>
      <c r="C164" s="12" t="s">
        <v>97</v>
      </c>
      <c r="D164" s="13">
        <v>37280502</v>
      </c>
      <c r="E164" s="14">
        <f t="shared" si="2"/>
        <v>3.3844128281681032</v>
      </c>
    </row>
    <row r="165" spans="1:5" x14ac:dyDescent="0.25">
      <c r="A165" s="10"/>
      <c r="B165" s="11">
        <v>338</v>
      </c>
      <c r="C165" s="12" t="s">
        <v>98</v>
      </c>
      <c r="D165" s="13">
        <v>716038333</v>
      </c>
      <c r="E165" s="14">
        <f t="shared" si="2"/>
        <v>65.003666518903202</v>
      </c>
    </row>
    <row r="166" spans="1:5" x14ac:dyDescent="0.25">
      <c r="A166" s="10"/>
      <c r="B166" s="11">
        <v>339</v>
      </c>
      <c r="C166" s="12" t="s">
        <v>99</v>
      </c>
      <c r="D166" s="13">
        <v>25134597</v>
      </c>
      <c r="E166" s="14">
        <f t="shared" si="2"/>
        <v>2.2817786229819417</v>
      </c>
    </row>
    <row r="167" spans="1:5" ht="15.75" x14ac:dyDescent="0.25">
      <c r="A167" s="15" t="s">
        <v>100</v>
      </c>
      <c r="B167" s="16"/>
      <c r="C167" s="17"/>
      <c r="D167" s="18">
        <f>SUM(D168:D260)</f>
        <v>14223055706</v>
      </c>
      <c r="E167" s="19">
        <f t="shared" si="2"/>
        <v>1291.2028970837339</v>
      </c>
    </row>
    <row r="168" spans="1:5" x14ac:dyDescent="0.25">
      <c r="A168" s="10"/>
      <c r="B168" s="11">
        <v>341.1</v>
      </c>
      <c r="C168" s="12" t="s">
        <v>101</v>
      </c>
      <c r="D168" s="13">
        <v>23252911</v>
      </c>
      <c r="E168" s="14">
        <f t="shared" si="2"/>
        <v>2.1109546829774768</v>
      </c>
    </row>
    <row r="169" spans="1:5" x14ac:dyDescent="0.25">
      <c r="A169" s="10"/>
      <c r="B169" s="11">
        <v>341.15</v>
      </c>
      <c r="C169" s="12" t="s">
        <v>102</v>
      </c>
      <c r="D169" s="13">
        <v>1129</v>
      </c>
      <c r="E169" s="14">
        <f t="shared" si="2"/>
        <v>1.0249331092703066E-4</v>
      </c>
    </row>
    <row r="170" spans="1:5" x14ac:dyDescent="0.25">
      <c r="A170" s="10"/>
      <c r="B170" s="11">
        <v>341.16</v>
      </c>
      <c r="C170" s="12" t="s">
        <v>103</v>
      </c>
      <c r="D170" s="13">
        <v>2343305</v>
      </c>
      <c r="E170" s="14">
        <f t="shared" si="2"/>
        <v>0.21273081307516881</v>
      </c>
    </row>
    <row r="171" spans="1:5" x14ac:dyDescent="0.25">
      <c r="A171" s="10"/>
      <c r="B171" s="11">
        <v>341.2</v>
      </c>
      <c r="C171" s="12" t="s">
        <v>104</v>
      </c>
      <c r="D171" s="13">
        <v>2184782179</v>
      </c>
      <c r="E171" s="14">
        <f t="shared" si="2"/>
        <v>198.33973355188888</v>
      </c>
    </row>
    <row r="172" spans="1:5" x14ac:dyDescent="0.25">
      <c r="A172" s="10"/>
      <c r="B172" s="11">
        <v>341.3</v>
      </c>
      <c r="C172" s="12" t="s">
        <v>105</v>
      </c>
      <c r="D172" s="13">
        <v>206449102</v>
      </c>
      <c r="E172" s="14">
        <f t="shared" si="2"/>
        <v>18.741941542862946</v>
      </c>
    </row>
    <row r="173" spans="1:5" x14ac:dyDescent="0.25">
      <c r="A173" s="10"/>
      <c r="B173" s="11">
        <v>341.51</v>
      </c>
      <c r="C173" s="12" t="s">
        <v>106</v>
      </c>
      <c r="D173" s="13">
        <v>16667</v>
      </c>
      <c r="E173" s="14">
        <f t="shared" si="2"/>
        <v>1.513069985138016E-3</v>
      </c>
    </row>
    <row r="174" spans="1:5" x14ac:dyDescent="0.25">
      <c r="A174" s="10"/>
      <c r="B174" s="11">
        <v>341.52</v>
      </c>
      <c r="C174" s="12" t="s">
        <v>107</v>
      </c>
      <c r="D174" s="13">
        <v>288</v>
      </c>
      <c r="E174" s="14">
        <f t="shared" si="2"/>
        <v>2.6145326436656184E-5</v>
      </c>
    </row>
    <row r="175" spans="1:5" x14ac:dyDescent="0.25">
      <c r="A175" s="10"/>
      <c r="B175" s="11">
        <v>341.53</v>
      </c>
      <c r="C175" s="12" t="s">
        <v>108</v>
      </c>
      <c r="D175" s="13">
        <v>0</v>
      </c>
      <c r="E175" s="14">
        <f t="shared" si="2"/>
        <v>0</v>
      </c>
    </row>
    <row r="176" spans="1:5" x14ac:dyDescent="0.25">
      <c r="A176" s="10"/>
      <c r="B176" s="11">
        <v>341.54</v>
      </c>
      <c r="C176" s="12" t="s">
        <v>109</v>
      </c>
      <c r="D176" s="13">
        <v>16049</v>
      </c>
      <c r="E176" s="14">
        <f t="shared" si="2"/>
        <v>1.4569664721593579E-3</v>
      </c>
    </row>
    <row r="177" spans="1:5" x14ac:dyDescent="0.25">
      <c r="A177" s="10"/>
      <c r="B177" s="11">
        <v>341.55</v>
      </c>
      <c r="C177" s="12" t="s">
        <v>110</v>
      </c>
      <c r="D177" s="13">
        <v>2730</v>
      </c>
      <c r="E177" s="14">
        <f t="shared" si="2"/>
        <v>2.4783590684747007E-4</v>
      </c>
    </row>
    <row r="178" spans="1:5" x14ac:dyDescent="0.25">
      <c r="A178" s="10"/>
      <c r="B178" s="11">
        <v>341.56</v>
      </c>
      <c r="C178" s="12" t="s">
        <v>111</v>
      </c>
      <c r="D178" s="13">
        <v>368181</v>
      </c>
      <c r="E178" s="14">
        <f t="shared" si="2"/>
        <v>3.3424348724911492E-2</v>
      </c>
    </row>
    <row r="179" spans="1:5" x14ac:dyDescent="0.25">
      <c r="A179" s="10"/>
      <c r="B179" s="11">
        <v>341.8</v>
      </c>
      <c r="C179" s="12" t="s">
        <v>112</v>
      </c>
      <c r="D179" s="13">
        <v>10738129</v>
      </c>
      <c r="E179" s="14">
        <f t="shared" si="2"/>
        <v>0.97483294452751534</v>
      </c>
    </row>
    <row r="180" spans="1:5" x14ac:dyDescent="0.25">
      <c r="A180" s="10"/>
      <c r="B180" s="11">
        <v>341.9</v>
      </c>
      <c r="C180" s="12" t="s">
        <v>113</v>
      </c>
      <c r="D180" s="13">
        <v>210382946</v>
      </c>
      <c r="E180" s="14">
        <f t="shared" si="2"/>
        <v>19.099065277345176</v>
      </c>
    </row>
    <row r="181" spans="1:5" x14ac:dyDescent="0.25">
      <c r="A181" s="10"/>
      <c r="B181" s="11">
        <v>342.1</v>
      </c>
      <c r="C181" s="12" t="s">
        <v>114</v>
      </c>
      <c r="D181" s="13">
        <v>112485667</v>
      </c>
      <c r="E181" s="14">
        <f t="shared" si="2"/>
        <v>10.21171695541668</v>
      </c>
    </row>
    <row r="182" spans="1:5" x14ac:dyDescent="0.25">
      <c r="A182" s="10"/>
      <c r="B182" s="11">
        <v>342.2</v>
      </c>
      <c r="C182" s="12" t="s">
        <v>115</v>
      </c>
      <c r="D182" s="13">
        <v>201916448</v>
      </c>
      <c r="E182" s="14">
        <f t="shared" si="2"/>
        <v>18.330456409340673</v>
      </c>
    </row>
    <row r="183" spans="1:5" x14ac:dyDescent="0.25">
      <c r="A183" s="10"/>
      <c r="B183" s="11">
        <v>342.3</v>
      </c>
      <c r="C183" s="12" t="s">
        <v>116</v>
      </c>
      <c r="D183" s="13">
        <v>9098</v>
      </c>
      <c r="E183" s="14">
        <f t="shared" si="2"/>
        <v>8.2593812472464567E-4</v>
      </c>
    </row>
    <row r="184" spans="1:5" x14ac:dyDescent="0.25">
      <c r="A184" s="10"/>
      <c r="B184" s="11">
        <v>342.4</v>
      </c>
      <c r="C184" s="12" t="s">
        <v>117</v>
      </c>
      <c r="D184" s="13">
        <v>64656220</v>
      </c>
      <c r="E184" s="14">
        <f t="shared" si="2"/>
        <v>5.8696457571536742</v>
      </c>
    </row>
    <row r="185" spans="1:5" x14ac:dyDescent="0.25">
      <c r="A185" s="10"/>
      <c r="B185" s="11">
        <v>342.5</v>
      </c>
      <c r="C185" s="12" t="s">
        <v>118</v>
      </c>
      <c r="D185" s="13">
        <v>19877664</v>
      </c>
      <c r="E185" s="14">
        <f t="shared" si="2"/>
        <v>1.8045417155491976</v>
      </c>
    </row>
    <row r="186" spans="1:5" x14ac:dyDescent="0.25">
      <c r="A186" s="10"/>
      <c r="B186" s="11">
        <v>342.6</v>
      </c>
      <c r="C186" s="12" t="s">
        <v>119</v>
      </c>
      <c r="D186" s="13">
        <v>142285338</v>
      </c>
      <c r="E186" s="14">
        <f t="shared" si="2"/>
        <v>12.917002115138752</v>
      </c>
    </row>
    <row r="187" spans="1:5" x14ac:dyDescent="0.25">
      <c r="A187" s="10"/>
      <c r="B187" s="11">
        <v>342.9</v>
      </c>
      <c r="C187" s="12" t="s">
        <v>120</v>
      </c>
      <c r="D187" s="13">
        <v>62245473</v>
      </c>
      <c r="E187" s="14">
        <f t="shared" si="2"/>
        <v>5.650792398573155</v>
      </c>
    </row>
    <row r="188" spans="1:5" x14ac:dyDescent="0.25">
      <c r="A188" s="10"/>
      <c r="B188" s="11">
        <v>343.1</v>
      </c>
      <c r="C188" s="12" t="s">
        <v>121</v>
      </c>
      <c r="D188" s="13">
        <v>2844655135</v>
      </c>
      <c r="E188" s="14">
        <f t="shared" si="2"/>
        <v>258.24457327876826</v>
      </c>
    </row>
    <row r="189" spans="1:5" x14ac:dyDescent="0.25">
      <c r="A189" s="10"/>
      <c r="B189" s="11">
        <v>343.2</v>
      </c>
      <c r="C189" s="12" t="s">
        <v>122</v>
      </c>
      <c r="D189" s="13">
        <v>190643039</v>
      </c>
      <c r="E189" s="14">
        <f t="shared" si="2"/>
        <v>17.307029470594362</v>
      </c>
    </row>
    <row r="190" spans="1:5" x14ac:dyDescent="0.25">
      <c r="A190" s="10"/>
      <c r="B190" s="11">
        <v>343.3</v>
      </c>
      <c r="C190" s="12" t="s">
        <v>123</v>
      </c>
      <c r="D190" s="13">
        <v>1451064657</v>
      </c>
      <c r="E190" s="14">
        <f t="shared" si="2"/>
        <v>131.73110811791506</v>
      </c>
    </row>
    <row r="191" spans="1:5" x14ac:dyDescent="0.25">
      <c r="A191" s="10"/>
      <c r="B191" s="11">
        <v>343.4</v>
      </c>
      <c r="C191" s="12" t="s">
        <v>124</v>
      </c>
      <c r="D191" s="13">
        <v>1071066183</v>
      </c>
      <c r="E191" s="14">
        <f t="shared" si="2"/>
        <v>97.233940936799755</v>
      </c>
    </row>
    <row r="192" spans="1:5" x14ac:dyDescent="0.25">
      <c r="A192" s="10"/>
      <c r="B192" s="11">
        <v>343.5</v>
      </c>
      <c r="C192" s="12" t="s">
        <v>125</v>
      </c>
      <c r="D192" s="13">
        <v>1610567500</v>
      </c>
      <c r="E192" s="14">
        <f t="shared" si="2"/>
        <v>146.21115637419882</v>
      </c>
    </row>
    <row r="193" spans="1:5" x14ac:dyDescent="0.25">
      <c r="A193" s="10"/>
      <c r="B193" s="11">
        <v>343.6</v>
      </c>
      <c r="C193" s="12" t="s">
        <v>126</v>
      </c>
      <c r="D193" s="13">
        <v>2099796277</v>
      </c>
      <c r="E193" s="14">
        <f t="shared" si="2"/>
        <v>190.62451080777893</v>
      </c>
    </row>
    <row r="194" spans="1:5" x14ac:dyDescent="0.25">
      <c r="A194" s="10"/>
      <c r="B194" s="11">
        <v>343.7</v>
      </c>
      <c r="C194" s="12" t="s">
        <v>127</v>
      </c>
      <c r="D194" s="13">
        <v>87825568</v>
      </c>
      <c r="E194" s="14">
        <f t="shared" si="2"/>
        <v>7.9730143918220326</v>
      </c>
    </row>
    <row r="195" spans="1:5" x14ac:dyDescent="0.25">
      <c r="A195" s="10"/>
      <c r="B195" s="11">
        <v>343.8</v>
      </c>
      <c r="C195" s="12" t="s">
        <v>128</v>
      </c>
      <c r="D195" s="13">
        <v>14688980</v>
      </c>
      <c r="E195" s="14">
        <f t="shared" si="2"/>
        <v>1.3335006150052569</v>
      </c>
    </row>
    <row r="196" spans="1:5" x14ac:dyDescent="0.25">
      <c r="A196" s="10"/>
      <c r="B196" s="11">
        <v>343.9</v>
      </c>
      <c r="C196" s="12" t="s">
        <v>129</v>
      </c>
      <c r="D196" s="13">
        <v>391833340</v>
      </c>
      <c r="E196" s="14">
        <f t="shared" si="2"/>
        <v>35.571564524532256</v>
      </c>
    </row>
    <row r="197" spans="1:5" x14ac:dyDescent="0.25">
      <c r="A197" s="10"/>
      <c r="B197" s="11">
        <v>344.1</v>
      </c>
      <c r="C197" s="12" t="s">
        <v>130</v>
      </c>
      <c r="D197" s="13">
        <v>83692673</v>
      </c>
      <c r="E197" s="14">
        <f t="shared" ref="E197:E260" si="3">(D197/E$323)</f>
        <v>7.5978203331295875</v>
      </c>
    </row>
    <row r="198" spans="1:5" x14ac:dyDescent="0.25">
      <c r="A198" s="10"/>
      <c r="B198" s="11">
        <v>344.2</v>
      </c>
      <c r="C198" s="12" t="s">
        <v>131</v>
      </c>
      <c r="D198" s="13">
        <v>83186962</v>
      </c>
      <c r="E198" s="14">
        <f t="shared" si="3"/>
        <v>7.5519106832073382</v>
      </c>
    </row>
    <row r="199" spans="1:5" x14ac:dyDescent="0.25">
      <c r="A199" s="10"/>
      <c r="B199" s="11">
        <v>344.3</v>
      </c>
      <c r="C199" s="12" t="s">
        <v>132</v>
      </c>
      <c r="D199" s="13">
        <v>52553883</v>
      </c>
      <c r="E199" s="14">
        <f t="shared" si="3"/>
        <v>4.7709667588501246</v>
      </c>
    </row>
    <row r="200" spans="1:5" x14ac:dyDescent="0.25">
      <c r="A200" s="10"/>
      <c r="B200" s="11">
        <v>344.4</v>
      </c>
      <c r="C200" s="12" t="s">
        <v>133</v>
      </c>
      <c r="D200" s="13">
        <v>17340553</v>
      </c>
      <c r="E200" s="14">
        <f t="shared" si="3"/>
        <v>1.5742167318650615</v>
      </c>
    </row>
    <row r="201" spans="1:5" x14ac:dyDescent="0.25">
      <c r="A201" s="10"/>
      <c r="B201" s="11">
        <v>344.5</v>
      </c>
      <c r="C201" s="12" t="s">
        <v>134</v>
      </c>
      <c r="D201" s="13">
        <v>271419484</v>
      </c>
      <c r="E201" s="14">
        <f t="shared" si="3"/>
        <v>24.640107675169375</v>
      </c>
    </row>
    <row r="202" spans="1:5" x14ac:dyDescent="0.25">
      <c r="A202" s="10"/>
      <c r="B202" s="11">
        <v>344.6</v>
      </c>
      <c r="C202" s="12" t="s">
        <v>135</v>
      </c>
      <c r="D202" s="13">
        <v>10354797</v>
      </c>
      <c r="E202" s="14">
        <f t="shared" si="3"/>
        <v>0.94003315191079218</v>
      </c>
    </row>
    <row r="203" spans="1:5" x14ac:dyDescent="0.25">
      <c r="A203" s="10"/>
      <c r="B203" s="11">
        <v>344.9</v>
      </c>
      <c r="C203" s="12" t="s">
        <v>136</v>
      </c>
      <c r="D203" s="13">
        <v>37751114</v>
      </c>
      <c r="E203" s="14">
        <f t="shared" si="3"/>
        <v>3.4271361072132684</v>
      </c>
    </row>
    <row r="204" spans="1:5" x14ac:dyDescent="0.25">
      <c r="A204" s="10"/>
      <c r="B204" s="11">
        <v>345.1</v>
      </c>
      <c r="C204" s="12" t="s">
        <v>137</v>
      </c>
      <c r="D204" s="13">
        <v>49930438</v>
      </c>
      <c r="E204" s="14">
        <f t="shared" si="3"/>
        <v>4.5328041688723006</v>
      </c>
    </row>
    <row r="205" spans="1:5" x14ac:dyDescent="0.25">
      <c r="A205" s="10"/>
      <c r="B205" s="11">
        <v>345.9</v>
      </c>
      <c r="C205" s="12" t="s">
        <v>138</v>
      </c>
      <c r="D205" s="13">
        <v>16452087</v>
      </c>
      <c r="E205" s="14">
        <f t="shared" si="3"/>
        <v>1.4935596707613457</v>
      </c>
    </row>
    <row r="206" spans="1:5" x14ac:dyDescent="0.25">
      <c r="A206" s="10"/>
      <c r="B206" s="11">
        <v>346.1</v>
      </c>
      <c r="C206" s="12" t="s">
        <v>225</v>
      </c>
      <c r="D206" s="13">
        <v>2606695</v>
      </c>
      <c r="E206" s="14">
        <f t="shared" si="3"/>
        <v>0.23664198505485934</v>
      </c>
    </row>
    <row r="207" spans="1:5" x14ac:dyDescent="0.25">
      <c r="A207" s="10"/>
      <c r="B207" s="11">
        <v>346.2</v>
      </c>
      <c r="C207" s="12" t="s">
        <v>139</v>
      </c>
      <c r="D207" s="13">
        <v>0</v>
      </c>
      <c r="E207" s="14">
        <f t="shared" si="3"/>
        <v>0</v>
      </c>
    </row>
    <row r="208" spans="1:5" x14ac:dyDescent="0.25">
      <c r="A208" s="10"/>
      <c r="B208" s="11">
        <v>346.3</v>
      </c>
      <c r="C208" s="12" t="s">
        <v>140</v>
      </c>
      <c r="D208" s="13">
        <v>0</v>
      </c>
      <c r="E208" s="14">
        <f t="shared" si="3"/>
        <v>0</v>
      </c>
    </row>
    <row r="209" spans="1:5" x14ac:dyDescent="0.25">
      <c r="A209" s="10"/>
      <c r="B209" s="11">
        <v>346.4</v>
      </c>
      <c r="C209" s="12" t="s">
        <v>141</v>
      </c>
      <c r="D209" s="13">
        <v>3292885</v>
      </c>
      <c r="E209" s="14">
        <f t="shared" si="3"/>
        <v>0.29893594876169649</v>
      </c>
    </row>
    <row r="210" spans="1:5" x14ac:dyDescent="0.25">
      <c r="A210" s="10"/>
      <c r="B210" s="11">
        <v>346.9</v>
      </c>
      <c r="C210" s="12" t="s">
        <v>142</v>
      </c>
      <c r="D210" s="13">
        <v>13743678</v>
      </c>
      <c r="E210" s="14">
        <f t="shared" si="3"/>
        <v>1.2476838463551736</v>
      </c>
    </row>
    <row r="211" spans="1:5" x14ac:dyDescent="0.25">
      <c r="A211" s="10"/>
      <c r="B211" s="11">
        <v>347.1</v>
      </c>
      <c r="C211" s="12" t="s">
        <v>143</v>
      </c>
      <c r="D211" s="13">
        <v>3619914</v>
      </c>
      <c r="E211" s="14">
        <f t="shared" si="3"/>
        <v>0.32862442084243693</v>
      </c>
    </row>
    <row r="212" spans="1:5" x14ac:dyDescent="0.25">
      <c r="A212" s="10"/>
      <c r="B212" s="11">
        <v>347.2</v>
      </c>
      <c r="C212" s="12" t="s">
        <v>144</v>
      </c>
      <c r="D212" s="13">
        <v>166752483</v>
      </c>
      <c r="E212" s="14">
        <f t="shared" si="3"/>
        <v>15.138187854715142</v>
      </c>
    </row>
    <row r="213" spans="1:5" x14ac:dyDescent="0.25">
      <c r="A213" s="10"/>
      <c r="B213" s="11">
        <v>347.3</v>
      </c>
      <c r="C213" s="12" t="s">
        <v>145</v>
      </c>
      <c r="D213" s="13">
        <v>7038819</v>
      </c>
      <c r="E213" s="14">
        <f t="shared" si="3"/>
        <v>0.63900076556783969</v>
      </c>
    </row>
    <row r="214" spans="1:5" x14ac:dyDescent="0.25">
      <c r="A214" s="10"/>
      <c r="B214" s="11">
        <v>347.4</v>
      </c>
      <c r="C214" s="12" t="s">
        <v>146</v>
      </c>
      <c r="D214" s="13">
        <v>4227686</v>
      </c>
      <c r="E214" s="14">
        <f t="shared" si="3"/>
        <v>0.38379941160305986</v>
      </c>
    </row>
    <row r="215" spans="1:5" x14ac:dyDescent="0.25">
      <c r="A215" s="10"/>
      <c r="B215" s="11">
        <v>347.5</v>
      </c>
      <c r="C215" s="12" t="s">
        <v>147</v>
      </c>
      <c r="D215" s="13">
        <v>128421985</v>
      </c>
      <c r="E215" s="14">
        <f t="shared" si="3"/>
        <v>11.65845388704293</v>
      </c>
    </row>
    <row r="216" spans="1:5" x14ac:dyDescent="0.25">
      <c r="A216" s="10"/>
      <c r="B216" s="11">
        <v>347.8</v>
      </c>
      <c r="C216" s="12" t="s">
        <v>290</v>
      </c>
      <c r="D216" s="13">
        <v>14407966</v>
      </c>
      <c r="E216" s="14">
        <f t="shared" si="3"/>
        <v>1.3079894942994563</v>
      </c>
    </row>
    <row r="217" spans="1:5" x14ac:dyDescent="0.25">
      <c r="A217" s="10"/>
      <c r="B217" s="11">
        <v>347.9</v>
      </c>
      <c r="C217" s="12" t="s">
        <v>148</v>
      </c>
      <c r="D217" s="13">
        <v>46389471</v>
      </c>
      <c r="E217" s="14">
        <f t="shared" si="3"/>
        <v>4.2113467448569279</v>
      </c>
    </row>
    <row r="218" spans="1:5" x14ac:dyDescent="0.25">
      <c r="A218" s="10"/>
      <c r="B218" s="11">
        <v>348.11</v>
      </c>
      <c r="C218" s="12" t="s">
        <v>149</v>
      </c>
      <c r="D218" s="13">
        <v>0</v>
      </c>
      <c r="E218" s="14">
        <f t="shared" si="3"/>
        <v>0</v>
      </c>
    </row>
    <row r="219" spans="1:5" x14ac:dyDescent="0.25">
      <c r="A219" s="10"/>
      <c r="B219" s="11">
        <v>348.12</v>
      </c>
      <c r="C219" s="12" t="s">
        <v>150</v>
      </c>
      <c r="D219" s="13">
        <v>0</v>
      </c>
      <c r="E219" s="14">
        <f t="shared" si="3"/>
        <v>0</v>
      </c>
    </row>
    <row r="220" spans="1:5" x14ac:dyDescent="0.25">
      <c r="A220" s="10"/>
      <c r="B220" s="11">
        <v>348.13</v>
      </c>
      <c r="C220" s="12" t="s">
        <v>151</v>
      </c>
      <c r="D220" s="13">
        <v>776005</v>
      </c>
      <c r="E220" s="14">
        <f t="shared" si="3"/>
        <v>7.0447583477352013E-2</v>
      </c>
    </row>
    <row r="221" spans="1:5" x14ac:dyDescent="0.25">
      <c r="A221" s="10"/>
      <c r="B221" s="11">
        <v>348.14</v>
      </c>
      <c r="C221" s="12" t="s">
        <v>152</v>
      </c>
      <c r="D221" s="13">
        <v>0</v>
      </c>
      <c r="E221" s="14">
        <f t="shared" si="3"/>
        <v>0</v>
      </c>
    </row>
    <row r="222" spans="1:5" x14ac:dyDescent="0.25">
      <c r="A222" s="10"/>
      <c r="B222" s="11">
        <v>348.21</v>
      </c>
      <c r="C222" s="12" t="s">
        <v>153</v>
      </c>
      <c r="D222" s="13">
        <v>0</v>
      </c>
      <c r="E222" s="14">
        <f t="shared" si="3"/>
        <v>0</v>
      </c>
    </row>
    <row r="223" spans="1:5" x14ac:dyDescent="0.25">
      <c r="A223" s="10"/>
      <c r="B223" s="11">
        <v>348.22</v>
      </c>
      <c r="C223" s="12" t="s">
        <v>154</v>
      </c>
      <c r="D223" s="13">
        <v>0</v>
      </c>
      <c r="E223" s="14">
        <f t="shared" si="3"/>
        <v>0</v>
      </c>
    </row>
    <row r="224" spans="1:5" x14ac:dyDescent="0.25">
      <c r="A224" s="10"/>
      <c r="B224" s="11">
        <v>348.23</v>
      </c>
      <c r="C224" s="12" t="s">
        <v>155</v>
      </c>
      <c r="D224" s="13">
        <v>0</v>
      </c>
      <c r="E224" s="14">
        <f t="shared" si="3"/>
        <v>0</v>
      </c>
    </row>
    <row r="225" spans="1:5" x14ac:dyDescent="0.25">
      <c r="A225" s="10"/>
      <c r="B225" s="11">
        <v>348.24</v>
      </c>
      <c r="C225" s="12" t="s">
        <v>156</v>
      </c>
      <c r="D225" s="13">
        <v>5446</v>
      </c>
      <c r="E225" s="14">
        <f t="shared" si="3"/>
        <v>4.9440086032649156E-4</v>
      </c>
    </row>
    <row r="226" spans="1:5" x14ac:dyDescent="0.25">
      <c r="A226" s="10"/>
      <c r="B226" s="11">
        <v>348.31</v>
      </c>
      <c r="C226" s="12" t="s">
        <v>157</v>
      </c>
      <c r="D226" s="13">
        <v>0</v>
      </c>
      <c r="E226" s="14">
        <f t="shared" si="3"/>
        <v>0</v>
      </c>
    </row>
    <row r="227" spans="1:5" x14ac:dyDescent="0.25">
      <c r="A227" s="10"/>
      <c r="B227" s="11">
        <v>348.32</v>
      </c>
      <c r="C227" s="12" t="s">
        <v>158</v>
      </c>
      <c r="D227" s="13">
        <v>0</v>
      </c>
      <c r="E227" s="14">
        <f t="shared" si="3"/>
        <v>0</v>
      </c>
    </row>
    <row r="228" spans="1:5" x14ac:dyDescent="0.25">
      <c r="A228" s="10"/>
      <c r="B228" s="11">
        <v>348.33</v>
      </c>
      <c r="C228" s="12" t="s">
        <v>159</v>
      </c>
      <c r="D228" s="13">
        <v>0</v>
      </c>
      <c r="E228" s="14">
        <f t="shared" si="3"/>
        <v>0</v>
      </c>
    </row>
    <row r="229" spans="1:5" x14ac:dyDescent="0.25">
      <c r="A229" s="10"/>
      <c r="B229" s="11">
        <v>348.41</v>
      </c>
      <c r="C229" s="12" t="s">
        <v>160</v>
      </c>
      <c r="D229" s="13">
        <v>0</v>
      </c>
      <c r="E229" s="14">
        <f t="shared" si="3"/>
        <v>0</v>
      </c>
    </row>
    <row r="230" spans="1:5" x14ac:dyDescent="0.25">
      <c r="A230" s="10"/>
      <c r="B230" s="11">
        <v>348.42</v>
      </c>
      <c r="C230" s="12" t="s">
        <v>161</v>
      </c>
      <c r="D230" s="13">
        <v>0</v>
      </c>
      <c r="E230" s="14">
        <f t="shared" si="3"/>
        <v>0</v>
      </c>
    </row>
    <row r="231" spans="1:5" x14ac:dyDescent="0.25">
      <c r="A231" s="10"/>
      <c r="B231" s="11">
        <v>348.43</v>
      </c>
      <c r="C231" s="12" t="s">
        <v>162</v>
      </c>
      <c r="D231" s="13">
        <v>0</v>
      </c>
      <c r="E231" s="14">
        <f t="shared" si="3"/>
        <v>0</v>
      </c>
    </row>
    <row r="232" spans="1:5" x14ac:dyDescent="0.25">
      <c r="A232" s="10"/>
      <c r="B232" s="11">
        <v>348.48</v>
      </c>
      <c r="C232" s="12" t="s">
        <v>163</v>
      </c>
      <c r="D232" s="13">
        <v>0</v>
      </c>
      <c r="E232" s="14">
        <f t="shared" si="3"/>
        <v>0</v>
      </c>
    </row>
    <row r="233" spans="1:5" x14ac:dyDescent="0.25">
      <c r="A233" s="10"/>
      <c r="B233" s="11">
        <v>348.51</v>
      </c>
      <c r="C233" s="12" t="s">
        <v>291</v>
      </c>
      <c r="D233" s="13">
        <v>0</v>
      </c>
      <c r="E233" s="14">
        <f t="shared" si="3"/>
        <v>0</v>
      </c>
    </row>
    <row r="234" spans="1:5" x14ac:dyDescent="0.25">
      <c r="A234" s="10"/>
      <c r="B234" s="11">
        <v>348.52</v>
      </c>
      <c r="C234" s="12" t="s">
        <v>292</v>
      </c>
      <c r="D234" s="13">
        <v>60537</v>
      </c>
      <c r="E234" s="14">
        <f t="shared" si="3"/>
        <v>5.4956931475550535E-3</v>
      </c>
    </row>
    <row r="235" spans="1:5" x14ac:dyDescent="0.25">
      <c r="A235" s="10"/>
      <c r="B235" s="11">
        <v>348.53</v>
      </c>
      <c r="C235" s="12" t="s">
        <v>293</v>
      </c>
      <c r="D235" s="13">
        <v>0</v>
      </c>
      <c r="E235" s="14">
        <f t="shared" si="3"/>
        <v>0</v>
      </c>
    </row>
    <row r="236" spans="1:5" x14ac:dyDescent="0.25">
      <c r="A236" s="10"/>
      <c r="B236" s="11">
        <v>348.54</v>
      </c>
      <c r="C236" s="12" t="s">
        <v>294</v>
      </c>
      <c r="D236" s="13">
        <v>329</v>
      </c>
      <c r="E236" s="14">
        <f t="shared" si="3"/>
        <v>2.9867404158541266E-5</v>
      </c>
    </row>
    <row r="237" spans="1:5" x14ac:dyDescent="0.25">
      <c r="A237" s="10"/>
      <c r="B237" s="11">
        <v>348.61</v>
      </c>
      <c r="C237" s="12" t="s">
        <v>164</v>
      </c>
      <c r="D237" s="13">
        <v>0</v>
      </c>
      <c r="E237" s="14">
        <f t="shared" si="3"/>
        <v>0</v>
      </c>
    </row>
    <row r="238" spans="1:5" x14ac:dyDescent="0.25">
      <c r="A238" s="10"/>
      <c r="B238" s="11">
        <v>348.62</v>
      </c>
      <c r="C238" s="12" t="s">
        <v>165</v>
      </c>
      <c r="D238" s="13">
        <v>0</v>
      </c>
      <c r="E238" s="14">
        <f t="shared" si="3"/>
        <v>0</v>
      </c>
    </row>
    <row r="239" spans="1:5" x14ac:dyDescent="0.25">
      <c r="A239" s="10"/>
      <c r="B239" s="11">
        <v>348.63</v>
      </c>
      <c r="C239" s="12" t="s">
        <v>166</v>
      </c>
      <c r="D239" s="13">
        <v>0</v>
      </c>
      <c r="E239" s="14">
        <f t="shared" si="3"/>
        <v>0</v>
      </c>
    </row>
    <row r="240" spans="1:5" x14ac:dyDescent="0.25">
      <c r="A240" s="10"/>
      <c r="B240" s="11">
        <v>348.64</v>
      </c>
      <c r="C240" s="12" t="s">
        <v>167</v>
      </c>
      <c r="D240" s="13">
        <v>0</v>
      </c>
      <c r="E240" s="14">
        <f t="shared" si="3"/>
        <v>0</v>
      </c>
    </row>
    <row r="241" spans="1:5" x14ac:dyDescent="0.25">
      <c r="A241" s="10"/>
      <c r="B241" s="11">
        <v>348.71</v>
      </c>
      <c r="C241" s="12" t="s">
        <v>168</v>
      </c>
      <c r="D241" s="13">
        <v>0</v>
      </c>
      <c r="E241" s="14">
        <f t="shared" si="3"/>
        <v>0</v>
      </c>
    </row>
    <row r="242" spans="1:5" x14ac:dyDescent="0.25">
      <c r="A242" s="10"/>
      <c r="B242" s="11">
        <v>348.72</v>
      </c>
      <c r="C242" s="12" t="s">
        <v>169</v>
      </c>
      <c r="D242" s="13">
        <v>0</v>
      </c>
      <c r="E242" s="14">
        <f t="shared" si="3"/>
        <v>0</v>
      </c>
    </row>
    <row r="243" spans="1:5" x14ac:dyDescent="0.25">
      <c r="A243" s="10"/>
      <c r="B243" s="11">
        <v>348.73</v>
      </c>
      <c r="C243" s="12" t="s">
        <v>170</v>
      </c>
      <c r="D243" s="13">
        <v>0</v>
      </c>
      <c r="E243" s="14">
        <f t="shared" si="3"/>
        <v>0</v>
      </c>
    </row>
    <row r="244" spans="1:5" x14ac:dyDescent="0.25">
      <c r="A244" s="10"/>
      <c r="B244" s="11">
        <v>348.74</v>
      </c>
      <c r="C244" s="12" t="s">
        <v>171</v>
      </c>
      <c r="D244" s="13">
        <v>0</v>
      </c>
      <c r="E244" s="14">
        <f t="shared" si="3"/>
        <v>0</v>
      </c>
    </row>
    <row r="245" spans="1:5" x14ac:dyDescent="0.25">
      <c r="A245" s="10"/>
      <c r="B245" s="11">
        <v>348.82</v>
      </c>
      <c r="C245" s="12" t="s">
        <v>172</v>
      </c>
      <c r="D245" s="13">
        <v>0</v>
      </c>
      <c r="E245" s="14">
        <f t="shared" si="3"/>
        <v>0</v>
      </c>
    </row>
    <row r="246" spans="1:5" x14ac:dyDescent="0.25">
      <c r="A246" s="10"/>
      <c r="B246" s="11">
        <v>348.85</v>
      </c>
      <c r="C246" s="12" t="s">
        <v>173</v>
      </c>
      <c r="D246" s="13">
        <v>0</v>
      </c>
      <c r="E246" s="14">
        <f t="shared" si="3"/>
        <v>0</v>
      </c>
    </row>
    <row r="247" spans="1:5" x14ac:dyDescent="0.25">
      <c r="A247" s="10"/>
      <c r="B247" s="11">
        <v>348.86</v>
      </c>
      <c r="C247" s="12" t="s">
        <v>174</v>
      </c>
      <c r="D247" s="13">
        <v>0</v>
      </c>
      <c r="E247" s="14">
        <f t="shared" si="3"/>
        <v>0</v>
      </c>
    </row>
    <row r="248" spans="1:5" x14ac:dyDescent="0.25">
      <c r="A248" s="10"/>
      <c r="B248" s="11">
        <v>348.87</v>
      </c>
      <c r="C248" s="12" t="s">
        <v>175</v>
      </c>
      <c r="D248" s="13">
        <v>0</v>
      </c>
      <c r="E248" s="14">
        <f t="shared" si="3"/>
        <v>0</v>
      </c>
    </row>
    <row r="249" spans="1:5" x14ac:dyDescent="0.25">
      <c r="A249" s="10"/>
      <c r="B249" s="11">
        <v>348.88</v>
      </c>
      <c r="C249" s="12" t="s">
        <v>176</v>
      </c>
      <c r="D249" s="13">
        <v>0</v>
      </c>
      <c r="E249" s="14">
        <f t="shared" si="3"/>
        <v>0</v>
      </c>
    </row>
    <row r="250" spans="1:5" x14ac:dyDescent="0.25">
      <c r="A250" s="10"/>
      <c r="B250" s="11">
        <v>348.89</v>
      </c>
      <c r="C250" s="12" t="s">
        <v>295</v>
      </c>
      <c r="D250" s="13">
        <v>0</v>
      </c>
      <c r="E250" s="14">
        <f t="shared" si="3"/>
        <v>0</v>
      </c>
    </row>
    <row r="251" spans="1:5" x14ac:dyDescent="0.25">
      <c r="A251" s="10"/>
      <c r="B251" s="11">
        <v>348.92099999999999</v>
      </c>
      <c r="C251" s="12" t="s">
        <v>177</v>
      </c>
      <c r="D251" s="13">
        <v>0</v>
      </c>
      <c r="E251" s="14">
        <f t="shared" si="3"/>
        <v>0</v>
      </c>
    </row>
    <row r="252" spans="1:5" x14ac:dyDescent="0.25">
      <c r="A252" s="10"/>
      <c r="B252" s="11">
        <v>348.92200000000003</v>
      </c>
      <c r="C252" s="12" t="s">
        <v>178</v>
      </c>
      <c r="D252" s="13">
        <v>0</v>
      </c>
      <c r="E252" s="14">
        <f t="shared" si="3"/>
        <v>0</v>
      </c>
    </row>
    <row r="253" spans="1:5" x14ac:dyDescent="0.25">
      <c r="A253" s="10"/>
      <c r="B253" s="11">
        <v>348.923</v>
      </c>
      <c r="C253" s="12" t="s">
        <v>179</v>
      </c>
      <c r="D253" s="13">
        <v>1377</v>
      </c>
      <c r="E253" s="14">
        <f t="shared" si="3"/>
        <v>1.2500734202526236E-4</v>
      </c>
    </row>
    <row r="254" spans="1:5" x14ac:dyDescent="0.25">
      <c r="A254" s="10"/>
      <c r="B254" s="11">
        <v>348.92399999999998</v>
      </c>
      <c r="C254" s="12" t="s">
        <v>180</v>
      </c>
      <c r="D254" s="13">
        <v>0</v>
      </c>
      <c r="E254" s="14">
        <f t="shared" si="3"/>
        <v>0</v>
      </c>
    </row>
    <row r="255" spans="1:5" x14ac:dyDescent="0.25">
      <c r="A255" s="10"/>
      <c r="B255" s="11">
        <v>348.93</v>
      </c>
      <c r="C255" s="12" t="s">
        <v>181</v>
      </c>
      <c r="D255" s="13">
        <v>3610182</v>
      </c>
      <c r="E255" s="14">
        <f t="shared" si="3"/>
        <v>0.32774092668659827</v>
      </c>
    </row>
    <row r="256" spans="1:5" x14ac:dyDescent="0.25">
      <c r="A256" s="10"/>
      <c r="B256" s="11">
        <v>348.93099999999998</v>
      </c>
      <c r="C256" s="12" t="s">
        <v>182</v>
      </c>
      <c r="D256" s="13">
        <v>0</v>
      </c>
      <c r="E256" s="14">
        <f t="shared" si="3"/>
        <v>0</v>
      </c>
    </row>
    <row r="257" spans="1:5" x14ac:dyDescent="0.25">
      <c r="A257" s="10"/>
      <c r="B257" s="11">
        <v>348.93200000000002</v>
      </c>
      <c r="C257" s="12" t="s">
        <v>183</v>
      </c>
      <c r="D257" s="13">
        <v>0</v>
      </c>
      <c r="E257" s="14">
        <f t="shared" si="3"/>
        <v>0</v>
      </c>
    </row>
    <row r="258" spans="1:5" x14ac:dyDescent="0.25">
      <c r="A258" s="10"/>
      <c r="B258" s="11">
        <v>348.93299999999999</v>
      </c>
      <c r="C258" s="12" t="s">
        <v>184</v>
      </c>
      <c r="D258" s="13">
        <v>0</v>
      </c>
      <c r="E258" s="14">
        <f t="shared" si="3"/>
        <v>0</v>
      </c>
    </row>
    <row r="259" spans="1:5" x14ac:dyDescent="0.25">
      <c r="A259" s="10"/>
      <c r="B259" s="11">
        <v>348.99</v>
      </c>
      <c r="C259" s="12" t="s">
        <v>185</v>
      </c>
      <c r="D259" s="13">
        <v>1857956</v>
      </c>
      <c r="E259" s="14">
        <f t="shared" si="3"/>
        <v>0.16866967404494437</v>
      </c>
    </row>
    <row r="260" spans="1:5" x14ac:dyDescent="0.25">
      <c r="A260" s="10"/>
      <c r="B260" s="11">
        <v>349</v>
      </c>
      <c r="C260" s="12" t="s">
        <v>296</v>
      </c>
      <c r="D260" s="13">
        <v>199590098</v>
      </c>
      <c r="E260" s="14">
        <f t="shared" si="3"/>
        <v>18.119264811577079</v>
      </c>
    </row>
    <row r="261" spans="1:5" ht="15.75" x14ac:dyDescent="0.25">
      <c r="A261" s="15" t="s">
        <v>186</v>
      </c>
      <c r="B261" s="16"/>
      <c r="C261" s="17"/>
      <c r="D261" s="18">
        <f>SUM(D262:D278)</f>
        <v>172841908</v>
      </c>
      <c r="E261" s="19">
        <f t="shared" ref="E261:E310" si="4">(D261/E$323)</f>
        <v>15.691000370119777</v>
      </c>
    </row>
    <row r="262" spans="1:5" x14ac:dyDescent="0.25">
      <c r="A262" s="10"/>
      <c r="B262" s="11">
        <v>351.1</v>
      </c>
      <c r="C262" s="12" t="s">
        <v>187</v>
      </c>
      <c r="D262" s="13">
        <v>28607873</v>
      </c>
      <c r="E262" s="14">
        <f t="shared" si="4"/>
        <v>2.5970908966784814</v>
      </c>
    </row>
    <row r="263" spans="1:5" x14ac:dyDescent="0.25">
      <c r="A263" s="10"/>
      <c r="B263" s="11">
        <v>351.2</v>
      </c>
      <c r="C263" s="12" t="s">
        <v>188</v>
      </c>
      <c r="D263" s="13">
        <v>1175542</v>
      </c>
      <c r="E263" s="14">
        <f t="shared" si="4"/>
        <v>0.10671850461805446</v>
      </c>
    </row>
    <row r="264" spans="1:5" x14ac:dyDescent="0.25">
      <c r="A264" s="10"/>
      <c r="B264" s="11">
        <v>351.3</v>
      </c>
      <c r="C264" s="12" t="s">
        <v>189</v>
      </c>
      <c r="D264" s="13">
        <v>557158</v>
      </c>
      <c r="E264" s="14">
        <f t="shared" si="4"/>
        <v>5.0580131204147519E-2</v>
      </c>
    </row>
    <row r="265" spans="1:5" x14ac:dyDescent="0.25">
      <c r="A265" s="10"/>
      <c r="B265" s="11">
        <v>351.4</v>
      </c>
      <c r="C265" s="12" t="s">
        <v>190</v>
      </c>
      <c r="D265" s="13">
        <v>890564</v>
      </c>
      <c r="E265" s="14">
        <f t="shared" si="4"/>
        <v>8.0847522544216247E-2</v>
      </c>
    </row>
    <row r="266" spans="1:5" x14ac:dyDescent="0.25">
      <c r="A266" s="10"/>
      <c r="B266" s="11">
        <v>351.5</v>
      </c>
      <c r="C266" s="12" t="s">
        <v>191</v>
      </c>
      <c r="D266" s="13">
        <v>13121830</v>
      </c>
      <c r="E266" s="14">
        <f t="shared" si="4"/>
        <v>1.1912310027649591</v>
      </c>
    </row>
    <row r="267" spans="1:5" x14ac:dyDescent="0.25">
      <c r="A267" s="10"/>
      <c r="B267" s="11">
        <v>351.6</v>
      </c>
      <c r="C267" s="12" t="s">
        <v>192</v>
      </c>
      <c r="D267" s="13">
        <v>644897</v>
      </c>
      <c r="E267" s="14">
        <f t="shared" si="4"/>
        <v>5.8545286746598132E-2</v>
      </c>
    </row>
    <row r="268" spans="1:5" x14ac:dyDescent="0.25">
      <c r="A268" s="10"/>
      <c r="B268" s="11">
        <v>351.7</v>
      </c>
      <c r="C268" s="12" t="s">
        <v>193</v>
      </c>
      <c r="D268" s="13">
        <v>32720</v>
      </c>
      <c r="E268" s="14">
        <f t="shared" si="4"/>
        <v>2.9703995868312163E-3</v>
      </c>
    </row>
    <row r="269" spans="1:5" x14ac:dyDescent="0.25">
      <c r="A269" s="10"/>
      <c r="B269" s="11">
        <v>351.8</v>
      </c>
      <c r="C269" s="12" t="s">
        <v>194</v>
      </c>
      <c r="D269" s="13">
        <v>0</v>
      </c>
      <c r="E269" s="14">
        <f t="shared" si="4"/>
        <v>0</v>
      </c>
    </row>
    <row r="270" spans="1:5" x14ac:dyDescent="0.25">
      <c r="A270" s="10"/>
      <c r="B270" s="11">
        <v>351.9</v>
      </c>
      <c r="C270" s="12" t="s">
        <v>297</v>
      </c>
      <c r="D270" s="13">
        <v>15605086</v>
      </c>
      <c r="E270" s="14">
        <f t="shared" si="4"/>
        <v>1.4166669011878239</v>
      </c>
    </row>
    <row r="271" spans="1:5" x14ac:dyDescent="0.25">
      <c r="A271" s="10"/>
      <c r="B271" s="11">
        <v>352</v>
      </c>
      <c r="C271" s="12" t="s">
        <v>195</v>
      </c>
      <c r="D271" s="13">
        <v>316517</v>
      </c>
      <c r="E271" s="14">
        <f t="shared" si="4"/>
        <v>2.8734167665802449E-2</v>
      </c>
    </row>
    <row r="272" spans="1:5" x14ac:dyDescent="0.25">
      <c r="A272" s="10"/>
      <c r="B272" s="11">
        <v>353</v>
      </c>
      <c r="C272" s="12" t="s">
        <v>196</v>
      </c>
      <c r="D272" s="13">
        <v>1320</v>
      </c>
      <c r="E272" s="14">
        <f t="shared" si="4"/>
        <v>1.1983274616800751E-4</v>
      </c>
    </row>
    <row r="273" spans="1:5" x14ac:dyDescent="0.25">
      <c r="A273" s="10"/>
      <c r="B273" s="11">
        <v>354</v>
      </c>
      <c r="C273" s="12" t="s">
        <v>197</v>
      </c>
      <c r="D273" s="13">
        <v>71024596</v>
      </c>
      <c r="E273" s="14">
        <f t="shared" si="4"/>
        <v>6.4477821092070311</v>
      </c>
    </row>
    <row r="274" spans="1:5" x14ac:dyDescent="0.25">
      <c r="A274" s="10"/>
      <c r="B274" s="11">
        <v>355</v>
      </c>
      <c r="C274" s="12" t="s">
        <v>198</v>
      </c>
      <c r="D274" s="13">
        <v>3425301</v>
      </c>
      <c r="E274" s="14">
        <f t="shared" si="4"/>
        <v>0.31095698885001688</v>
      </c>
    </row>
    <row r="275" spans="1:5" x14ac:dyDescent="0.25">
      <c r="A275" s="10"/>
      <c r="B275" s="11">
        <v>356</v>
      </c>
      <c r="C275" s="12" t="s">
        <v>199</v>
      </c>
      <c r="D275" s="13">
        <v>1179671</v>
      </c>
      <c r="E275" s="14">
        <f t="shared" si="4"/>
        <v>0.10709334507936333</v>
      </c>
    </row>
    <row r="276" spans="1:5" x14ac:dyDescent="0.25">
      <c r="A276" s="10"/>
      <c r="B276" s="11">
        <v>358.1</v>
      </c>
      <c r="C276" s="12" t="s">
        <v>200</v>
      </c>
      <c r="D276" s="13">
        <v>0</v>
      </c>
      <c r="E276" s="14">
        <f t="shared" si="4"/>
        <v>0</v>
      </c>
    </row>
    <row r="277" spans="1:5" x14ac:dyDescent="0.25">
      <c r="A277" s="10"/>
      <c r="B277" s="11">
        <v>358.2</v>
      </c>
      <c r="C277" s="12" t="s">
        <v>201</v>
      </c>
      <c r="D277" s="13">
        <v>1470010</v>
      </c>
      <c r="E277" s="14">
        <f t="shared" si="4"/>
        <v>0.13345101151093389</v>
      </c>
    </row>
    <row r="278" spans="1:5" x14ac:dyDescent="0.25">
      <c r="A278" s="10"/>
      <c r="B278" s="11">
        <v>359</v>
      </c>
      <c r="C278" s="12" t="s">
        <v>202</v>
      </c>
      <c r="D278" s="13">
        <v>34788823</v>
      </c>
      <c r="E278" s="14">
        <f t="shared" si="4"/>
        <v>3.1582122697293498</v>
      </c>
    </row>
    <row r="279" spans="1:5" ht="15.75" x14ac:dyDescent="0.25">
      <c r="A279" s="15" t="s">
        <v>203</v>
      </c>
      <c r="B279" s="16"/>
      <c r="C279" s="17"/>
      <c r="D279" s="18">
        <f>SUM(D280:D294)</f>
        <v>15093938056</v>
      </c>
      <c r="E279" s="19">
        <f t="shared" si="4"/>
        <v>1370.2636725305126</v>
      </c>
    </row>
    <row r="280" spans="1:5" x14ac:dyDescent="0.25">
      <c r="A280" s="10"/>
      <c r="B280" s="11">
        <v>361.1</v>
      </c>
      <c r="C280" s="12" t="s">
        <v>204</v>
      </c>
      <c r="D280" s="13">
        <v>851663847</v>
      </c>
      <c r="E280" s="14">
        <f t="shared" si="4"/>
        <v>77.316073937893776</v>
      </c>
    </row>
    <row r="281" spans="1:5" x14ac:dyDescent="0.25">
      <c r="A281" s="10"/>
      <c r="B281" s="11">
        <v>361.2</v>
      </c>
      <c r="C281" s="12" t="s">
        <v>205</v>
      </c>
      <c r="D281" s="13">
        <v>237341023</v>
      </c>
      <c r="E281" s="14">
        <f t="shared" si="4"/>
        <v>21.546383760919873</v>
      </c>
    </row>
    <row r="282" spans="1:5" x14ac:dyDescent="0.25">
      <c r="A282" s="10"/>
      <c r="B282" s="11">
        <v>361.3</v>
      </c>
      <c r="C282" s="12" t="s">
        <v>206</v>
      </c>
      <c r="D282" s="13">
        <v>6078138897</v>
      </c>
      <c r="E282" s="14">
        <f t="shared" si="4"/>
        <v>551.78793607431373</v>
      </c>
    </row>
    <row r="283" spans="1:5" x14ac:dyDescent="0.25">
      <c r="A283" s="10"/>
      <c r="B283" s="11">
        <v>361.4</v>
      </c>
      <c r="C283" s="12" t="s">
        <v>207</v>
      </c>
      <c r="D283" s="13">
        <v>1752464696</v>
      </c>
      <c r="E283" s="14">
        <f t="shared" si="4"/>
        <v>159.0929220334564</v>
      </c>
    </row>
    <row r="284" spans="1:5" x14ac:dyDescent="0.25">
      <c r="A284" s="10"/>
      <c r="B284" s="11">
        <v>362</v>
      </c>
      <c r="C284" s="12" t="s">
        <v>208</v>
      </c>
      <c r="D284" s="13">
        <v>195827968</v>
      </c>
      <c r="E284" s="14">
        <f t="shared" si="4"/>
        <v>17.777729683288406</v>
      </c>
    </row>
    <row r="285" spans="1:5" x14ac:dyDescent="0.25">
      <c r="A285" s="10"/>
      <c r="B285" s="11">
        <v>364</v>
      </c>
      <c r="C285" s="12" t="s">
        <v>209</v>
      </c>
      <c r="D285" s="13">
        <v>61412551</v>
      </c>
      <c r="E285" s="14">
        <f t="shared" si="4"/>
        <v>5.5751777541763756</v>
      </c>
    </row>
    <row r="286" spans="1:5" x14ac:dyDescent="0.25">
      <c r="A286" s="10"/>
      <c r="B286" s="11">
        <v>365</v>
      </c>
      <c r="C286" s="12" t="s">
        <v>210</v>
      </c>
      <c r="D286" s="13">
        <v>15347234</v>
      </c>
      <c r="E286" s="14">
        <f t="shared" si="4"/>
        <v>1.3932584820477383</v>
      </c>
    </row>
    <row r="287" spans="1:5" x14ac:dyDescent="0.25">
      <c r="A287" s="10"/>
      <c r="B287" s="11">
        <v>366</v>
      </c>
      <c r="C287" s="12" t="s">
        <v>211</v>
      </c>
      <c r="D287" s="13">
        <v>162720719</v>
      </c>
      <c r="E287" s="14">
        <f t="shared" si="4"/>
        <v>14.772174709244451</v>
      </c>
    </row>
    <row r="288" spans="1:5" x14ac:dyDescent="0.25">
      <c r="A288" s="10"/>
      <c r="B288" s="11">
        <v>367</v>
      </c>
      <c r="C288" s="12" t="s">
        <v>33</v>
      </c>
      <c r="D288" s="13">
        <v>49787450</v>
      </c>
      <c r="E288" s="14">
        <f t="shared" si="4"/>
        <v>4.5198233774260341</v>
      </c>
    </row>
    <row r="289" spans="1:5" x14ac:dyDescent="0.25">
      <c r="A289" s="10"/>
      <c r="B289" s="11">
        <v>368</v>
      </c>
      <c r="C289" s="12" t="s">
        <v>212</v>
      </c>
      <c r="D289" s="13">
        <v>2118207446</v>
      </c>
      <c r="E289" s="14">
        <f t="shared" si="4"/>
        <v>192.29592061189504</v>
      </c>
    </row>
    <row r="290" spans="1:5" x14ac:dyDescent="0.25">
      <c r="A290" s="10"/>
      <c r="B290" s="11">
        <v>369.3</v>
      </c>
      <c r="C290" s="12" t="s">
        <v>213</v>
      </c>
      <c r="D290" s="13">
        <v>39061570</v>
      </c>
      <c r="E290" s="14">
        <f t="shared" si="4"/>
        <v>3.5461024263135279</v>
      </c>
    </row>
    <row r="291" spans="1:5" x14ac:dyDescent="0.25">
      <c r="A291" s="10"/>
      <c r="B291" s="11">
        <v>369.41</v>
      </c>
      <c r="C291" s="12" t="s">
        <v>298</v>
      </c>
      <c r="D291" s="13">
        <v>0</v>
      </c>
      <c r="E291" s="14">
        <f t="shared" si="4"/>
        <v>0</v>
      </c>
    </row>
    <row r="292" spans="1:5" x14ac:dyDescent="0.25">
      <c r="A292" s="10"/>
      <c r="B292" s="11">
        <v>369.42</v>
      </c>
      <c r="C292" s="12" t="s">
        <v>299</v>
      </c>
      <c r="D292" s="13">
        <v>4266960</v>
      </c>
      <c r="E292" s="14">
        <f t="shared" si="4"/>
        <v>0.38736479893109188</v>
      </c>
    </row>
    <row r="293" spans="1:5" x14ac:dyDescent="0.25">
      <c r="A293" s="10"/>
      <c r="B293" s="11">
        <v>369.7</v>
      </c>
      <c r="C293" s="12" t="s">
        <v>214</v>
      </c>
      <c r="D293" s="13">
        <v>1623071</v>
      </c>
      <c r="E293" s="14">
        <f t="shared" si="4"/>
        <v>0.14734625390579856</v>
      </c>
    </row>
    <row r="294" spans="1:5" x14ac:dyDescent="0.25">
      <c r="A294" s="10"/>
      <c r="B294" s="11">
        <v>369.9</v>
      </c>
      <c r="C294" s="12" t="s">
        <v>215</v>
      </c>
      <c r="D294" s="13">
        <v>3526074624</v>
      </c>
      <c r="E294" s="14">
        <f t="shared" si="4"/>
        <v>320.1054586267004</v>
      </c>
    </row>
    <row r="295" spans="1:5" ht="15.75" x14ac:dyDescent="0.25">
      <c r="A295" s="15" t="s">
        <v>216</v>
      </c>
      <c r="B295" s="16"/>
      <c r="C295" s="17"/>
      <c r="D295" s="18">
        <f>SUM(D296:D320)</f>
        <v>4672154948</v>
      </c>
      <c r="E295" s="19">
        <f t="shared" si="4"/>
        <v>424.14936207673054</v>
      </c>
    </row>
    <row r="296" spans="1:5" x14ac:dyDescent="0.25">
      <c r="A296" s="10"/>
      <c r="B296" s="11">
        <v>381</v>
      </c>
      <c r="C296" s="12" t="s">
        <v>217</v>
      </c>
      <c r="D296" s="13">
        <v>2592856595</v>
      </c>
      <c r="E296" s="14">
        <f t="shared" si="4"/>
        <v>235.38570166566609</v>
      </c>
    </row>
    <row r="297" spans="1:5" x14ac:dyDescent="0.25">
      <c r="A297" s="10"/>
      <c r="B297" s="11">
        <v>382</v>
      </c>
      <c r="C297" s="12" t="s">
        <v>218</v>
      </c>
      <c r="D297" s="13">
        <v>183655543</v>
      </c>
      <c r="E297" s="14">
        <f t="shared" si="4"/>
        <v>16.67268792929287</v>
      </c>
    </row>
    <row r="298" spans="1:5" x14ac:dyDescent="0.25">
      <c r="A298" s="10"/>
      <c r="B298" s="11">
        <v>383</v>
      </c>
      <c r="C298" s="12" t="s">
        <v>219</v>
      </c>
      <c r="D298" s="13">
        <v>19052015</v>
      </c>
      <c r="E298" s="14">
        <f t="shared" si="4"/>
        <v>1.7295873314273269</v>
      </c>
    </row>
    <row r="299" spans="1:5" x14ac:dyDescent="0.25">
      <c r="A299" s="10"/>
      <c r="B299" s="11">
        <v>383.1</v>
      </c>
      <c r="C299" s="12" t="s">
        <v>300</v>
      </c>
      <c r="D299" s="13">
        <v>2848887</v>
      </c>
      <c r="E299" s="14">
        <f t="shared" si="4"/>
        <v>0.25862875206995184</v>
      </c>
    </row>
    <row r="300" spans="1:5" x14ac:dyDescent="0.25">
      <c r="A300" s="10"/>
      <c r="B300" s="11">
        <v>384</v>
      </c>
      <c r="C300" s="12" t="s">
        <v>220</v>
      </c>
      <c r="D300" s="13">
        <v>988035018</v>
      </c>
      <c r="E300" s="14">
        <f t="shared" si="4"/>
        <v>89.696173876588432</v>
      </c>
    </row>
    <row r="301" spans="1:5" x14ac:dyDescent="0.25">
      <c r="A301" s="10"/>
      <c r="B301" s="11">
        <v>385</v>
      </c>
      <c r="C301" s="12" t="s">
        <v>221</v>
      </c>
      <c r="D301" s="13">
        <v>339859703</v>
      </c>
      <c r="E301" s="14">
        <f t="shared" si="4"/>
        <v>30.853273880555619</v>
      </c>
    </row>
    <row r="302" spans="1:5" x14ac:dyDescent="0.25">
      <c r="A302" s="10"/>
      <c r="B302" s="11">
        <v>386.1</v>
      </c>
      <c r="C302" s="12" t="s">
        <v>301</v>
      </c>
      <c r="D302" s="13">
        <v>0</v>
      </c>
      <c r="E302" s="14">
        <f t="shared" si="4"/>
        <v>0</v>
      </c>
    </row>
    <row r="303" spans="1:5" x14ac:dyDescent="0.25">
      <c r="A303" s="10"/>
      <c r="B303" s="11">
        <v>386.3</v>
      </c>
      <c r="C303" s="12" t="s">
        <v>302</v>
      </c>
      <c r="D303" s="13">
        <v>0</v>
      </c>
      <c r="E303" s="14">
        <f t="shared" si="4"/>
        <v>0</v>
      </c>
    </row>
    <row r="304" spans="1:5" x14ac:dyDescent="0.25">
      <c r="A304" s="10"/>
      <c r="B304" s="11">
        <v>386.4</v>
      </c>
      <c r="C304" s="12" t="s">
        <v>303</v>
      </c>
      <c r="D304" s="13">
        <v>0</v>
      </c>
      <c r="E304" s="14">
        <f t="shared" si="4"/>
        <v>0</v>
      </c>
    </row>
    <row r="305" spans="1:5" x14ac:dyDescent="0.25">
      <c r="A305" s="10"/>
      <c r="B305" s="11">
        <v>386.6</v>
      </c>
      <c r="C305" s="12" t="s">
        <v>304</v>
      </c>
      <c r="D305" s="13">
        <v>0</v>
      </c>
      <c r="E305" s="14">
        <f t="shared" si="4"/>
        <v>0</v>
      </c>
    </row>
    <row r="306" spans="1:5" x14ac:dyDescent="0.25">
      <c r="A306" s="10"/>
      <c r="B306" s="11">
        <v>386.7</v>
      </c>
      <c r="C306" s="12" t="s">
        <v>305</v>
      </c>
      <c r="D306" s="13">
        <v>0</v>
      </c>
      <c r="E306" s="14">
        <f t="shared" si="4"/>
        <v>0</v>
      </c>
    </row>
    <row r="307" spans="1:5" x14ac:dyDescent="0.25">
      <c r="A307" s="10"/>
      <c r="B307" s="11">
        <v>386.8</v>
      </c>
      <c r="C307" s="12" t="s">
        <v>306</v>
      </c>
      <c r="D307" s="13">
        <v>0</v>
      </c>
      <c r="E307" s="14">
        <f t="shared" si="4"/>
        <v>0</v>
      </c>
    </row>
    <row r="308" spans="1:5" x14ac:dyDescent="0.25">
      <c r="A308" s="10"/>
      <c r="B308" s="11">
        <v>388.1</v>
      </c>
      <c r="C308" s="12" t="s">
        <v>222</v>
      </c>
      <c r="D308" s="13">
        <v>8290432</v>
      </c>
      <c r="E308" s="14">
        <f t="shared" si="4"/>
        <v>0.75262517687812636</v>
      </c>
    </row>
    <row r="309" spans="1:5" x14ac:dyDescent="0.25">
      <c r="A309" s="10"/>
      <c r="B309" s="11">
        <v>388.2</v>
      </c>
      <c r="C309" s="12" t="s">
        <v>223</v>
      </c>
      <c r="D309" s="13">
        <v>1516473</v>
      </c>
      <c r="E309" s="14">
        <f t="shared" si="4"/>
        <v>0.13766903339366429</v>
      </c>
    </row>
    <row r="310" spans="1:5" x14ac:dyDescent="0.25">
      <c r="A310" s="10"/>
      <c r="B310" s="11">
        <v>389.1</v>
      </c>
      <c r="C310" s="12" t="s">
        <v>307</v>
      </c>
      <c r="D310" s="13">
        <v>20889123</v>
      </c>
      <c r="E310" s="14">
        <f t="shared" si="4"/>
        <v>1.8963643743418845</v>
      </c>
    </row>
    <row r="311" spans="1:5" x14ac:dyDescent="0.25">
      <c r="A311" s="10"/>
      <c r="B311" s="11">
        <v>389.2</v>
      </c>
      <c r="C311" s="12" t="s">
        <v>308</v>
      </c>
      <c r="D311" s="13">
        <v>30373100</v>
      </c>
      <c r="E311" s="14">
        <f t="shared" ref="E311:E320" si="5">(D311/E$323)</f>
        <v>2.7573424110875067</v>
      </c>
    </row>
    <row r="312" spans="1:5" x14ac:dyDescent="0.25">
      <c r="A312" s="10"/>
      <c r="B312" s="11">
        <v>389.3</v>
      </c>
      <c r="C312" s="12" t="s">
        <v>309</v>
      </c>
      <c r="D312" s="13">
        <v>18912162</v>
      </c>
      <c r="E312" s="14">
        <f t="shared" si="5"/>
        <v>1.7168911427532101</v>
      </c>
    </row>
    <row r="313" spans="1:5" x14ac:dyDescent="0.25">
      <c r="A313" s="10"/>
      <c r="B313" s="11">
        <v>389.4</v>
      </c>
      <c r="C313" s="12" t="s">
        <v>310</v>
      </c>
      <c r="D313" s="13">
        <v>60827452</v>
      </c>
      <c r="E313" s="14">
        <f t="shared" si="5"/>
        <v>5.5220610723959549</v>
      </c>
    </row>
    <row r="314" spans="1:5" x14ac:dyDescent="0.25">
      <c r="A314" s="10"/>
      <c r="B314" s="11">
        <v>389.5</v>
      </c>
      <c r="C314" s="12" t="s">
        <v>311</v>
      </c>
      <c r="D314" s="13">
        <v>62429699</v>
      </c>
      <c r="E314" s="14">
        <f t="shared" si="5"/>
        <v>5.6675168739485695</v>
      </c>
    </row>
    <row r="315" spans="1:5" x14ac:dyDescent="0.25">
      <c r="A315" s="10"/>
      <c r="B315" s="11">
        <v>389.6</v>
      </c>
      <c r="C315" s="12" t="s">
        <v>312</v>
      </c>
      <c r="D315" s="13">
        <v>46955415</v>
      </c>
      <c r="E315" s="14">
        <f t="shared" si="5"/>
        <v>4.262724490082161</v>
      </c>
    </row>
    <row r="316" spans="1:5" x14ac:dyDescent="0.25">
      <c r="A316" s="10"/>
      <c r="B316" s="11">
        <v>389.7</v>
      </c>
      <c r="C316" s="12" t="s">
        <v>313</v>
      </c>
      <c r="D316" s="13">
        <v>73876400</v>
      </c>
      <c r="E316" s="14">
        <f t="shared" si="5"/>
        <v>6.7066756734895376</v>
      </c>
    </row>
    <row r="317" spans="1:5" x14ac:dyDescent="0.25">
      <c r="A317" s="10"/>
      <c r="B317" s="11">
        <v>389.8</v>
      </c>
      <c r="C317" s="12" t="s">
        <v>314</v>
      </c>
      <c r="D317" s="13">
        <v>163380683</v>
      </c>
      <c r="E317" s="14">
        <f t="shared" si="5"/>
        <v>14.832087814162652</v>
      </c>
    </row>
    <row r="318" spans="1:5" x14ac:dyDescent="0.25">
      <c r="A318" s="10"/>
      <c r="B318" s="11">
        <v>389.9</v>
      </c>
      <c r="C318" s="12" t="s">
        <v>315</v>
      </c>
      <c r="D318" s="13">
        <v>57552677</v>
      </c>
      <c r="E318" s="14">
        <f t="shared" si="5"/>
        <v>5.2247691925987301</v>
      </c>
    </row>
    <row r="319" spans="1:5" x14ac:dyDescent="0.25">
      <c r="A319" s="10"/>
      <c r="B319" s="11">
        <v>392</v>
      </c>
      <c r="C319" s="12" t="s">
        <v>316</v>
      </c>
      <c r="D319" s="13">
        <v>343262</v>
      </c>
      <c r="E319" s="14">
        <f t="shared" si="5"/>
        <v>3.1162142511456509E-2</v>
      </c>
    </row>
    <row r="320" spans="1:5" ht="15.75" thickBot="1" x14ac:dyDescent="0.3">
      <c r="A320" s="10"/>
      <c r="B320" s="11">
        <v>393</v>
      </c>
      <c r="C320" s="12" t="s">
        <v>317</v>
      </c>
      <c r="D320" s="13">
        <v>500309</v>
      </c>
      <c r="E320" s="14">
        <f t="shared" si="5"/>
        <v>4.5419243486795206E-2</v>
      </c>
    </row>
    <row r="321" spans="1:14" ht="16.5" thickBot="1" x14ac:dyDescent="0.3">
      <c r="A321" s="20" t="s">
        <v>224</v>
      </c>
      <c r="B321" s="21"/>
      <c r="C321" s="22"/>
      <c r="D321" s="23">
        <f>SUM(D4,D40,D75,D167,D261,D279,D295)</f>
        <v>50513397558</v>
      </c>
      <c r="E321" s="24">
        <f>(D321/E$323)</f>
        <v>4585.7266270086848</v>
      </c>
      <c r="F321" s="25"/>
      <c r="G321" s="26"/>
      <c r="H321" s="26"/>
      <c r="I321" s="26"/>
      <c r="J321" s="26"/>
      <c r="K321" s="26"/>
      <c r="L321" s="26"/>
      <c r="M321" s="26"/>
      <c r="N321" s="26"/>
    </row>
    <row r="322" spans="1:14" x14ac:dyDescent="0.25">
      <c r="A322" s="27"/>
      <c r="B322" s="28"/>
      <c r="C322" s="28"/>
      <c r="D322" s="29"/>
      <c r="E322" s="30"/>
    </row>
    <row r="323" spans="1:14" x14ac:dyDescent="0.25">
      <c r="A323" s="27"/>
      <c r="B323" s="28"/>
      <c r="C323" s="28"/>
      <c r="D323" s="31" t="s">
        <v>322</v>
      </c>
      <c r="E323" s="30">
        <v>11015353</v>
      </c>
    </row>
    <row r="324" spans="1:14" x14ac:dyDescent="0.25">
      <c r="A324" s="27"/>
      <c r="B324" s="28"/>
      <c r="C324" s="28"/>
      <c r="D324" s="29"/>
      <c r="E324" s="30"/>
    </row>
    <row r="325" spans="1:14" ht="30" customHeight="1" x14ac:dyDescent="0.25">
      <c r="A325" s="43" t="s">
        <v>326</v>
      </c>
      <c r="B325" s="44"/>
      <c r="C325" s="44"/>
      <c r="D325" s="44"/>
      <c r="E325" s="45"/>
    </row>
    <row r="326" spans="1:14" x14ac:dyDescent="0.25">
      <c r="A326" s="27"/>
      <c r="B326" s="28"/>
      <c r="C326" s="28"/>
      <c r="D326" s="29"/>
      <c r="E326" s="30"/>
    </row>
    <row r="327" spans="1:14" ht="15.75" thickBot="1" x14ac:dyDescent="0.3">
      <c r="A327" s="46" t="s">
        <v>226</v>
      </c>
      <c r="B327" s="47"/>
      <c r="C327" s="47"/>
      <c r="D327" s="47"/>
      <c r="E327" s="48"/>
    </row>
  </sheetData>
  <mergeCells count="5">
    <mergeCell ref="A1:E1"/>
    <mergeCell ref="A2:E2"/>
    <mergeCell ref="A3:C3"/>
    <mergeCell ref="A325:E325"/>
    <mergeCell ref="A327:E327"/>
  </mergeCells>
  <printOptions horizontalCentered="1"/>
  <pageMargins left="0.5" right="0.5" top="0.5" bottom="0.5" header="0.3" footer="0.3"/>
  <pageSetup scale="76" fitToHeight="0" orientation="portrait" r:id="rId1"/>
  <headerFooter>
    <oddHeader>&amp;C&amp;12Office of Economic and Demographic Research</oddHeader>
    <oddFooter>&amp;L&amp;12FY 2020-21 Municipal Revenues&amp;R&amp;12Page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Statewide Totals</vt:lpstr>
      <vt:lpstr>'Statewide Totals'!Print_Area</vt:lpstr>
      <vt:lpstr>'Statewide Totals'!Print_Titles</vt:lpstr>
    </vt:vector>
  </TitlesOfParts>
  <Company>Florida Legislature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ocain.steve</dc:creator>
  <cp:lastModifiedBy>O'Cain, Steve</cp:lastModifiedBy>
  <cp:lastPrinted>2023-02-17T20:08:43Z</cp:lastPrinted>
  <dcterms:created xsi:type="dcterms:W3CDTF">2015-06-29T17:15:28Z</dcterms:created>
  <dcterms:modified xsi:type="dcterms:W3CDTF">2023-02-17T20:09:06Z</dcterms:modified>
</cp:coreProperties>
</file>