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'2008'!$A$1:$O$46</definedName>
    <definedName name="_xlnm.Print_Area" localSheetId="12">'2009'!$A$1:$O$46</definedName>
    <definedName name="_xlnm.Print_Area" localSheetId="11">'2010'!$A$1:$O$49</definedName>
    <definedName name="_xlnm.Print_Area" localSheetId="10">'2011'!$A$1:$O$49</definedName>
    <definedName name="_xlnm.Print_Area" localSheetId="9">'2012'!$A$1:$O$49</definedName>
    <definedName name="_xlnm.Print_Area" localSheetId="8">'2013'!$A$1:$O$49</definedName>
    <definedName name="_xlnm.Print_Area" localSheetId="7">'2014'!$A$1:$O$47</definedName>
    <definedName name="_xlnm.Print_Area" localSheetId="6">'2015'!$A$1:$O$44</definedName>
    <definedName name="_xlnm.Print_Area" localSheetId="5">'2016'!$A$1:$O$46</definedName>
    <definedName name="_xlnm.Print_Area" localSheetId="4">'2017'!$A$1:$O$46</definedName>
    <definedName name="_xlnm.Print_Area" localSheetId="3">'2018'!$A$1:$O$44</definedName>
    <definedName name="_xlnm.Print_Area" localSheetId="2">'2019'!$A$1:$O$51</definedName>
    <definedName name="_xlnm.Print_Area" localSheetId="1">'2020'!$A$1:$O$47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<sst xmlns="http://schemas.openxmlformats.org/spreadsheetml/2006/main" count="1107" uniqueCount="388">
  <si>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</si>
  <si>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</si>
  <si>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</si>
  <si>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</si>
  <si>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</si>
  <si>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</si>
  <si>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</si>
  <si>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</si>
  <si>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</si>
  <si>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</si>
  <si>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</si>
  <si>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</si>
  <si>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Local Business Tax</t>
  </si>
  <si>
    <t>Permits, Fees, and Special Assessments</t>
  </si>
  <si>
    <t>Franchise Fee - Electricity</t>
  </si>
  <si>
    <t>Franchise Fee - Telecommunications</t>
  </si>
  <si>
    <t>Franchise Fee - Gas</t>
  </si>
  <si>
    <t>Special Assessments - Charges for Public Services</t>
  </si>
  <si>
    <t>Other Permits, Fees, and Special Assessments</t>
  </si>
  <si>
    <t>Federal Grant - General Government</t>
  </si>
  <si>
    <t>Intergovernmental Revenue</t>
  </si>
  <si>
    <t>Federal Grant - Culture / Recreation</t>
  </si>
  <si>
    <t>Federal Grant - Other Federal Grants</t>
  </si>
  <si>
    <t>State Grant - General Government</t>
  </si>
  <si>
    <t>State Grant - Physical Environment - Stormwater Management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</si>
  <si>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</si>
  <si>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</si>
  <si>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</si>
  <si>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</si>
  <si>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</si>
  <si>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</si>
  <si>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</si>
  <si>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</si>
  <si>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</si>
  <si>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</si>
  <si>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</si>
  <si>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/ Sewer Combination Utility</t>
  </si>
  <si>
    <t>Culture / Recreation - Other Culture / Recreation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</si>
  <si>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</si>
  <si>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</si>
  <si>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</si>
  <si>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</si>
  <si>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</si>
  <si>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</si>
  <si>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</si>
  <si>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</si>
  <si>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</si>
  <si>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</si>
  <si>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Capital Contributions from State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</si>
  <si>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</si>
  <si>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</si>
  <si>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</si>
  <si>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</si>
  <si>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</si>
  <si>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</si>
  <si>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</si>
  <si>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Apalachicola Revenues Reported by Account Code and Fund Type</t>
  </si>
  <si>
    <t>Local Fiscal Year Ended September 30, 2010</t>
  </si>
  <si>
    <t>Communications Services Taxes</t>
  </si>
  <si>
    <t>Federal Grant - Public Safety</t>
  </si>
  <si>
    <t>Federal Grant - Human Services - Public Assistance</t>
  </si>
  <si>
    <t>State Grant - Human Services - Other Human Services</t>
  </si>
  <si>
    <t>State Shared Revenues - General Gov't - Mobile Home License Tax</t>
  </si>
  <si>
    <t>Shared Revenue from Other Local Units</t>
  </si>
  <si>
    <t>Interest and Other Earnings - Net Increase (Decrease) in Fair Value of Investments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</si>
  <si>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</si>
  <si>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</si>
  <si>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</si>
  <si>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</si>
  <si>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Other Physical Environment</t>
  </si>
  <si>
    <t>2011 Municipal Population:</t>
  </si>
  <si>
    <t>Local Fiscal Year Ended September 30, 2012</t>
  </si>
  <si>
    <t>Grants from Other Local Units - General Government</t>
  </si>
  <si>
    <t>Grants from Other Local Units - Public Safety</t>
  </si>
  <si>
    <t>Grants from Other Local Units - Human Services</t>
  </si>
  <si>
    <t>Grants from Other Local Units - Culture / Recreation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</si>
  <si>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</si>
  <si>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</si>
  <si>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</si>
  <si>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</si>
  <si>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</si>
  <si>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State Grant - Physical Environment - Other Physical Environment</t>
  </si>
  <si>
    <t>Transportation (User Fees) - Water Ports and Terminals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</si>
  <si>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</si>
  <si>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</si>
  <si>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</si>
  <si>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</si>
  <si>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</si>
  <si>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</si>
  <si>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</si>
  <si>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</si>
  <si>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Other</t>
  </si>
  <si>
    <t>General Government - Other General Government Charges and Fees</t>
  </si>
  <si>
    <t>Proprietary Non-Operating - Federal Grants and Donations</t>
  </si>
  <si>
    <t>2013 Municipal Population:</t>
  </si>
  <si>
    <t>Local Fiscal Year Ended September 30, 2014</t>
  </si>
  <si>
    <t>State Grant - Transportation - Other Transportation</t>
  </si>
  <si>
    <t>Proprietary Non-Operating - State Grants and Donations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</si>
  <si>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</si>
  <si>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</si>
  <si>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</si>
  <si>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</si>
  <si>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</si>
  <si>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</si>
  <si>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Physical Environment - Cemetary</t>
  </si>
  <si>
    <t>Proprietary Non-Operating - Capital Contributions from Other Public Source</t>
  </si>
  <si>
    <t>2017 Municipal Population:</t>
  </si>
  <si>
    <t>Local Fiscal Year Ended September 30, 2018</t>
  </si>
  <si>
    <t>Franchise Fee - Water</t>
  </si>
  <si>
    <t>Other Charges for Services</t>
  </si>
  <si>
    <t>2018 Municipal Population:</t>
  </si>
  <si>
    <t>Local Fiscal Year Ended September 30, 2019</t>
  </si>
  <si>
    <t>Federal Grant - Physical Environment - Sewer / Wastewater</t>
  </si>
  <si>
    <t>State Grant - Economic Environment</t>
  </si>
  <si>
    <t>Physical Environment - Garbage / Solid Waste</t>
  </si>
  <si>
    <t>Physical Environment - Other Physical Environment Charges</t>
  </si>
  <si>
    <t>2019 Municipal Population:</t>
  </si>
  <si>
    <t>Local Fiscal Year Ended September 30, 2020</t>
  </si>
  <si>
    <t>State Grant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</si>
  <si>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</si>
  <si>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</si>
  <si>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</si>
  <si>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</si>
  <si>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</si>
  <si>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</si>
  <si>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</si>
  <si>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</si>
  <si>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</si>
  <si>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</si>
  <si>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</si>
  <si>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</si>
  <si>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</si>
  <si>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County Ninth-Cent Voted Fuel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</si>
  <si>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</si>
  <si>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</si>
  <si>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</si>
  <si>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Insurance Premium Tax for Firefighters' Pension</t>
  </si>
  <si>
    <t>Insurance Premium Tax for Police Officers' Retirement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</si>
  <si>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</si>
  <si>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</si>
  <si>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</si>
  <si>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</si>
  <si>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</si>
  <si>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</si>
  <si>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</si>
  <si>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</si>
  <si>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</si>
  <si>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</si>
  <si>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</si>
  <si>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</si>
  <si>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</si>
  <si>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State Communications Services Taxes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</si>
  <si>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</si>
  <si>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</si>
  <si>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</si>
  <si>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</si>
  <si>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Other General Taxes</t>
  </si>
  <si>
    <t>Building Permits (Buildling Permit Fees)</t>
  </si>
  <si>
    <t>Permits - Other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</si>
  <si>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</si>
  <si>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</si>
  <si>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</si>
  <si>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</si>
  <si>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</si>
  <si>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</si>
  <si>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</si>
  <si>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</si>
  <si>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</si>
  <si>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</si>
  <si>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</si>
  <si>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</si>
  <si>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</si>
  <si>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</si>
  <si>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</si>
  <si>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</si>
  <si>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School</t>
  </si>
  <si>
    <t>Impact Fees - Commercial - School</t>
  </si>
  <si>
    <t>Impact Fees - Residential - Other</t>
  </si>
  <si>
    <t>Impact Fees - Commercial - Other</t>
  </si>
  <si>
    <t>Special Assessments - Capital Improvement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</si>
  <si>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</si>
  <si>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</si>
  <si>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</si>
  <si>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</si>
  <si>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</si>
  <si>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</si>
  <si>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</si>
  <si>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</si>
  <si>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</si>
  <si>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</si>
  <si>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</si>
  <si>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</si>
  <si>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</si>
  <si>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</si>
  <si>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American Rescue Plan Act Funds</t>
  </si>
  <si>
    <t>Federal Grant - Human Services - Health or Hospitals</t>
  </si>
  <si>
    <t>Federal Grant - Human Services - Child Support Reimbursement</t>
  </si>
  <si>
    <t>Federal Grant - Human Services - Other Human Services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</si>
  <si>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</si>
  <si>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</si>
  <si>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</si>
  <si>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</si>
  <si>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Other Financial Assistance - Federal Source</t>
  </si>
  <si>
    <t>Federal Payments in Lieu of Taxes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</si>
  <si>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</si>
  <si>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</si>
  <si>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</si>
  <si>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</si>
  <si>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</si>
  <si>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Transportation - Airport Development</t>
  </si>
  <si>
    <t>State Grant - Transportation - Mass Transit</t>
  </si>
  <si>
    <t>State Grant - Human Services - Health or Hospitals</t>
  </si>
  <si>
    <t>State Grant - Human Services - Public Welfare</t>
  </si>
  <si>
    <t>State Grant - Court-Related Grants - Conflict Cases</t>
  </si>
  <si>
    <t>State Grant - Court-Related Grants - County Article V Trust Fund</t>
  </si>
  <si>
    <t>State Grant - Court-Related Grants - Child Dependency</t>
  </si>
  <si>
    <t>State Grant - Court-Related Grants - Other Court-Related</t>
  </si>
  <si>
    <t>State Shared Revenues - General Government - County Revenue Sharing Program</t>
  </si>
  <si>
    <t>State Shared Revenues - General Government - Municipal Revenue Sharing Program</t>
  </si>
  <si>
    <t>State Shared Revenues - General Government - Insurance License Tax</t>
  </si>
  <si>
    <t>State Shared Revenues - General Government - Distribution of Sales and Use Taxes to Counties</t>
  </si>
  <si>
    <t>State Shared Revenues - General Government - Cardroom Tax</t>
  </si>
  <si>
    <t>State Shared Revenues - General Government - Local Government Half-Cent Sales Tax Program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</si>
  <si>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</si>
  <si>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</si>
  <si>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</si>
  <si>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</si>
  <si>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</si>
  <si>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</si>
  <si>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</si>
  <si>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</si>
  <si>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</si>
  <si>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</si>
  <si>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Phosphate Rock Severance Tax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</si>
  <si>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</si>
  <si>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</si>
  <si>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</si>
  <si>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</si>
  <si>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</si>
  <si>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</si>
  <si>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</si>
  <si>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</si>
  <si>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</si>
  <si>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</si>
  <si>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</si>
  <si>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</si>
  <si>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</si>
  <si>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</si>
  <si>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</si>
  <si>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Physical Environment</t>
  </si>
  <si>
    <t>Grants from Other Local Units - Transportation</t>
  </si>
  <si>
    <t>Grants from Other Local Units - Economic Environment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</si>
  <si>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</si>
  <si>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</si>
  <si>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</si>
  <si>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</si>
  <si>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</si>
  <si>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</si>
  <si>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</si>
  <si>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</si>
  <si>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</si>
  <si>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</si>
  <si>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</si>
  <si>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</si>
  <si>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</si>
  <si>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</si>
  <si>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</si>
  <si>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</si>
  <si>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</si>
  <si>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</si>
  <si>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</si>
  <si>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</si>
  <si>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</si>
  <si>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</si>
  <si>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</si>
  <si>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Sewer / Wastewater Utility</t>
  </si>
  <si>
    <t>Physical Environment - Conservation and Resource Management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</si>
  <si>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</si>
  <si>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</si>
  <si>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</si>
  <si>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</si>
  <si>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</si>
  <si>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</si>
  <si>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</si>
  <si>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</si>
  <si>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</si>
  <si>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</si>
  <si>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</si>
  <si>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</si>
  <si>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</si>
  <si>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</si>
  <si>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</si>
  <si>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</si>
  <si>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</si>
  <si>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</si>
  <si>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</si>
  <si>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</si>
  <si>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</si>
  <si>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</si>
  <si>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</si>
  <si>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</si>
  <si>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</si>
  <si>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</si>
  <si>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</si>
  <si>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</si>
  <si>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</si>
  <si>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</si>
  <si>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</si>
  <si>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</si>
  <si>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</si>
  <si>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</si>
  <si>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</si>
  <si>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</si>
  <si>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</si>
  <si>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</si>
  <si>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</si>
  <si>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</si>
  <si>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</si>
  <si>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</si>
  <si>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</si>
  <si>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</si>
  <si>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</si>
  <si>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</si>
  <si>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</si>
  <si>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</si>
  <si>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</si>
  <si>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</si>
  <si>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</si>
  <si>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</si>
  <si>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Court Service Reimbursement - Pro Se Litigant Service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</si>
  <si>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</si>
  <si>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</si>
  <si>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</si>
  <si>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</si>
  <si>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</si>
  <si>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</si>
  <si>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</si>
  <si>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</si>
  <si>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</si>
  <si>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 (Not Court-Related)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</si>
  <si>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</si>
  <si>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</si>
  <si>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</si>
  <si>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</si>
  <si>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</si>
  <si>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</si>
  <si>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</si>
  <si>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</si>
  <si>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</si>
  <si>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</si>
  <si>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</si>
  <si>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</si>
  <si>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</si>
  <si>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</si>
  <si>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</si>
  <si>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</si>
  <si>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Interest and Other Earnings - Dividends</t>
  </si>
  <si>
    <t>Interest and Other Earnings - Gain (Loss) on Sale of Investments</t>
  </si>
  <si>
    <t>Sales - Disposition of Fixed Assets</t>
  </si>
  <si>
    <t>Sales - Sale of Surplus Materials and Scrap</t>
  </si>
  <si>
    <t>Licenses</t>
  </si>
  <si>
    <t>Pension Fund Contributions</t>
  </si>
  <si>
    <t>Other Miscellaneous Revenues - Settlements</t>
  </si>
  <si>
    <t>Other Miscellaneous Revenues - Slot Machine Proceeds - Counties</t>
  </si>
  <si>
    <t>Other Miscellaneous Revenues - Slot Machine Proceeds - Municipalities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</si>
  <si>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</si>
  <si>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</si>
  <si>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</si>
  <si>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Leases - Financial Agreements</t>
  </si>
  <si>
    <t>Proceeds - Proceeds from Refunding Bonds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</si>
  <si>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</si>
  <si>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</si>
  <si>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</si>
  <si>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</si>
  <si>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</si>
  <si>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</si>
  <si>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Proceeds of General Capital Asset Dispositions - Sales</t>
  </si>
  <si>
    <t>Proceeds of General Capital Asset Dispositions - Compensation for Loss</t>
  </si>
  <si>
    <t>Proprietary Non-Operating Sources - Interest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</si>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</sst>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31" xfId="0" applyFont="1" applyBorder="1" applyAlignment="1" applyProtection="1">
      <alignment vertical="center"/>
      <protection/>
    </xf>
    <xf numFmtId="168" fontId="4" fillId="0" borderId="4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122</v>
      </c>
      <c r="N4" s="35" t="s">
        <v>9</v>
      </c>
      <c r="O4" s="35" t="s">
        <v>123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124</v>
      </c>
      <c r="B5" s="26"/>
      <c r="C5" s="26"/>
      <c r="D5" s="27">
        <f aca="true" t="shared" si="0" ref="D5:N5">SUM(D6:D40)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0</v>
      </c>
      <c r="P5" s="33">
        <f aca="true" t="shared" si="1" ref="P5:P68">(O5/P$323)</f>
        <v>0</v>
      </c>
      <c r="Q5" s="6"/>
    </row>
    <row r="6" spans="1:17" ht="15">
      <c r="A6" s="12"/>
      <c r="B6" s="25">
        <v>311</v>
      </c>
      <c r="C6" s="20" t="s">
        <v>2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7" ht="15">
      <c r="A7" s="12"/>
      <c r="B7" s="25">
        <v>312.11</v>
      </c>
      <c r="C7" s="20" t="s">
        <v>125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0</v>
      </c>
      <c r="P7" s="47">
        <f t="shared" si="1"/>
        <v>0</v>
      </c>
      <c r="Q7" s="9"/>
    </row>
    <row r="8" spans="1:17" ht="15">
      <c r="A8" s="12"/>
      <c r="B8" s="25">
        <v>312.12</v>
      </c>
      <c r="C8" s="20" t="s">
        <v>126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aca="true" t="shared" si="2" ref="O8:O39">SUM(D8:N8)</f>
        <v>0</v>
      </c>
      <c r="P8" s="47">
        <f t="shared" si="1"/>
        <v>0</v>
      </c>
      <c r="Q8" s="9"/>
    </row>
    <row r="9" spans="1:17" ht="15">
      <c r="A9" s="12"/>
      <c r="B9" s="25">
        <v>312.13</v>
      </c>
      <c r="C9" s="20" t="s">
        <v>127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7" ht="15">
      <c r="A10" s="12"/>
      <c r="B10" s="25">
        <v>312.14</v>
      </c>
      <c r="C10" s="20" t="s">
        <v>128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7" ht="15">
      <c r="A11" s="12"/>
      <c r="B11" s="25">
        <v>312.15</v>
      </c>
      <c r="C11" s="20" t="s">
        <v>129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7" ht="15">
      <c r="A12" s="12"/>
      <c r="B12" s="25">
        <v>312.16</v>
      </c>
      <c r="C12" s="20" t="s">
        <v>130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7" ht="15">
      <c r="A13" s="12"/>
      <c r="B13" s="25">
        <v>312.17</v>
      </c>
      <c r="C13" s="20" t="s">
        <v>131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7" ht="15">
      <c r="A14" s="12"/>
      <c r="B14" s="25">
        <v>312.3</v>
      </c>
      <c r="C14" s="20" t="s">
        <v>132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7" ht="15">
      <c r="A15" s="12"/>
      <c r="B15" s="25">
        <v>312.41</v>
      </c>
      <c r="C15" s="20" t="s">
        <v>133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0</v>
      </c>
      <c r="P15" s="47">
        <f t="shared" si="1"/>
        <v>0</v>
      </c>
      <c r="Q15" s="9"/>
    </row>
    <row r="16" spans="1:17" ht="15">
      <c r="A16" s="12"/>
      <c r="B16" s="25">
        <v>312.42</v>
      </c>
      <c r="C16" s="20" t="s">
        <v>134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0</v>
      </c>
      <c r="P16" s="47">
        <f t="shared" si="1"/>
        <v>0</v>
      </c>
      <c r="Q16" s="9"/>
    </row>
    <row r="17" spans="1:17" ht="15">
      <c r="A17" s="12"/>
      <c r="B17" s="25">
        <v>312.43</v>
      </c>
      <c r="C17" s="20" t="s">
        <v>135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0</v>
      </c>
      <c r="P17" s="47">
        <f t="shared" si="1"/>
        <v>0</v>
      </c>
      <c r="Q17" s="9"/>
    </row>
    <row r="18" spans="1:17" ht="15">
      <c r="A18" s="12"/>
      <c r="B18" s="25">
        <v>312.51</v>
      </c>
      <c r="C18" s="20" t="s">
        <v>136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0</v>
      </c>
      <c r="P18" s="47">
        <f t="shared" si="1"/>
        <v>0</v>
      </c>
      <c r="Q18" s="9"/>
    </row>
    <row r="19" spans="1:17" ht="15">
      <c r="A19" s="12"/>
      <c r="B19" s="25">
        <v>312.52</v>
      </c>
      <c r="C19" s="20" t="s">
        <v>137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0</v>
      </c>
      <c r="P19" s="47">
        <f t="shared" si="1"/>
        <v>0</v>
      </c>
      <c r="Q19" s="9"/>
    </row>
    <row r="20" spans="1:17" ht="15">
      <c r="A20" s="12"/>
      <c r="B20" s="25">
        <v>312.61</v>
      </c>
      <c r="C20" s="20" t="s">
        <v>138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0</v>
      </c>
      <c r="P20" s="47">
        <f t="shared" si="1"/>
        <v>0</v>
      </c>
      <c r="Q20" s="9"/>
    </row>
    <row r="21" spans="1:17" ht="15">
      <c r="A21" s="12"/>
      <c r="B21" s="25">
        <v>312.62</v>
      </c>
      <c r="C21" s="20" t="s">
        <v>139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0</v>
      </c>
      <c r="P21" s="47">
        <f t="shared" si="1"/>
        <v>0</v>
      </c>
      <c r="Q21" s="9"/>
    </row>
    <row r="22" spans="1:17" ht="15">
      <c r="A22" s="12"/>
      <c r="B22" s="25">
        <v>312.63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0</v>
      </c>
      <c r="P22" s="47">
        <f t="shared" si="1"/>
        <v>0</v>
      </c>
      <c r="Q22" s="9"/>
    </row>
    <row r="23" spans="1:17" ht="15">
      <c r="A23" s="12"/>
      <c r="B23" s="25">
        <v>312.64</v>
      </c>
      <c r="C23" s="20" t="s">
        <v>141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0</v>
      </c>
      <c r="P23" s="47">
        <f t="shared" si="1"/>
        <v>0</v>
      </c>
      <c r="Q23" s="9"/>
    </row>
    <row r="24" spans="1:17" ht="15">
      <c r="A24" s="12"/>
      <c r="B24" s="25">
        <v>312.65</v>
      </c>
      <c r="C24" s="20" t="s">
        <v>142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0</v>
      </c>
      <c r="P24" s="47">
        <f t="shared" si="1"/>
        <v>0</v>
      </c>
      <c r="Q24" s="9"/>
    </row>
    <row r="25" spans="1:17" ht="15">
      <c r="A25" s="12"/>
      <c r="B25" s="25">
        <v>312.66</v>
      </c>
      <c r="C25" s="20" t="s">
        <v>143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0</v>
      </c>
      <c r="P25" s="47">
        <f t="shared" si="1"/>
        <v>0</v>
      </c>
      <c r="Q25" s="9"/>
    </row>
    <row r="26" spans="1:17" ht="15">
      <c r="A26" s="12"/>
      <c r="B26" s="25">
        <v>312.67</v>
      </c>
      <c r="C26" s="20" t="s">
        <v>144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0</v>
      </c>
      <c r="P26" s="47">
        <f t="shared" si="1"/>
        <v>0</v>
      </c>
      <c r="Q26" s="9"/>
    </row>
    <row r="27" spans="1:17" ht="15">
      <c r="A27" s="12"/>
      <c r="B27" s="25">
        <v>312.68</v>
      </c>
      <c r="C27" s="20" t="s">
        <v>145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0</v>
      </c>
      <c r="P27" s="47">
        <f t="shared" si="1"/>
        <v>0</v>
      </c>
      <c r="Q27" s="9"/>
    </row>
    <row r="28" spans="1:17" ht="15">
      <c r="A28" s="12"/>
      <c r="B28" s="25">
        <v>314.1</v>
      </c>
      <c r="C28" s="20" t="s">
        <v>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0</v>
      </c>
      <c r="P28" s="47">
        <f t="shared" si="1"/>
        <v>0</v>
      </c>
      <c r="Q28" s="9"/>
    </row>
    <row r="29" spans="1:17" ht="15">
      <c r="A29" s="12"/>
      <c r="B29" s="25">
        <v>314.3</v>
      </c>
      <c r="C29" s="20" t="s">
        <v>146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0</v>
      </c>
      <c r="P29" s="47">
        <f t="shared" si="1"/>
        <v>0</v>
      </c>
      <c r="Q29" s="9"/>
    </row>
    <row r="30" spans="1:17" ht="15">
      <c r="A30" s="12"/>
      <c r="B30" s="25">
        <v>314.4</v>
      </c>
      <c r="C30" s="20" t="s">
        <v>147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0</v>
      </c>
      <c r="P30" s="47">
        <f t="shared" si="1"/>
        <v>0</v>
      </c>
      <c r="Q30" s="9"/>
    </row>
    <row r="31" spans="1:17" ht="15">
      <c r="A31" s="12"/>
      <c r="B31" s="25">
        <v>314.7</v>
      </c>
      <c r="C31" s="20" t="s">
        <v>148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0</v>
      </c>
      <c r="P31" s="47">
        <f t="shared" si="1"/>
        <v>0</v>
      </c>
      <c r="Q31" s="9"/>
    </row>
    <row r="32" spans="1:17" ht="15">
      <c r="A32" s="12"/>
      <c r="B32" s="25">
        <v>314.8</v>
      </c>
      <c r="C32" s="20" t="s">
        <v>149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0</v>
      </c>
      <c r="P32" s="47">
        <f t="shared" si="1"/>
        <v>0</v>
      </c>
      <c r="Q32" s="9"/>
    </row>
    <row r="33" spans="1:17" ht="15">
      <c r="A33" s="12"/>
      <c r="B33" s="25">
        <v>314.9</v>
      </c>
      <c r="C33" s="20" t="s">
        <v>150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0</v>
      </c>
      <c r="P33" s="47">
        <f t="shared" si="1"/>
        <v>0</v>
      </c>
      <c r="Q33" s="9"/>
    </row>
    <row r="34" spans="1:17" ht="15">
      <c r="A34" s="12"/>
      <c r="B34" s="25">
        <v>315.1</v>
      </c>
      <c r="C34" s="20" t="s">
        <v>151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0</v>
      </c>
      <c r="P34" s="47">
        <f t="shared" si="1"/>
        <v>0</v>
      </c>
      <c r="Q34" s="9"/>
    </row>
    <row r="35" spans="1:17" ht="15">
      <c r="A35" s="12"/>
      <c r="B35" s="25">
        <v>315.2</v>
      </c>
      <c r="C35" s="20" t="s">
        <v>152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0</v>
      </c>
      <c r="P35" s="47">
        <f t="shared" si="1"/>
        <v>0</v>
      </c>
      <c r="Q35" s="9"/>
    </row>
    <row r="36" spans="1:17" ht="15">
      <c r="A36" s="12"/>
      <c r="B36" s="25">
        <v>316</v>
      </c>
      <c r="C36" s="20" t="s">
        <v>86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0</v>
      </c>
      <c r="P36" s="47">
        <f t="shared" si="1"/>
        <v>0</v>
      </c>
      <c r="Q36" s="9"/>
    </row>
    <row r="37" spans="1:17" ht="15">
      <c r="A37" s="12"/>
      <c r="B37" s="25">
        <v>319.1</v>
      </c>
      <c r="C37" s="20" t="s">
        <v>153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0</v>
      </c>
      <c r="P37" s="47">
        <f t="shared" si="1"/>
        <v>0</v>
      </c>
      <c r="Q37" s="9"/>
    </row>
    <row r="38" spans="1:17" ht="15">
      <c r="A38" s="12"/>
      <c r="B38" s="25">
        <v>319.2</v>
      </c>
      <c r="C38" s="20" t="s">
        <v>154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0</v>
      </c>
      <c r="P38" s="47">
        <f t="shared" si="1"/>
        <v>0</v>
      </c>
      <c r="Q38" s="9"/>
    </row>
    <row r="39" spans="1:17" ht="15">
      <c r="A39" s="12"/>
      <c r="B39" s="25">
        <v>319.3</v>
      </c>
      <c r="C39" s="20" t="s">
        <v>155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0</v>
      </c>
      <c r="P39" s="47">
        <f t="shared" si="1"/>
        <v>0</v>
      </c>
      <c r="Q39" s="9"/>
    </row>
    <row r="40" spans="1:17" ht="15">
      <c r="A40" s="12"/>
      <c r="B40" s="25">
        <v>319.9</v>
      </c>
      <c r="C40" s="20" t="s">
        <v>156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0</v>
      </c>
      <c r="P40" s="47">
        <f t="shared" si="1"/>
        <v>0</v>
      </c>
      <c r="Q40" s="9"/>
    </row>
    <row r="41" spans="1:17" ht="15.75">
      <c r="A41" s="29" t="s">
        <v>13</v>
      </c>
      <c r="B41" s="30"/>
      <c r="C41" s="31"/>
      <c r="D41" s="32">
        <f aca="true" t="shared" si="3" ref="D41:N41">SUM(D42:D74)</f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44">
        <f>SUM(D41:N41)</f>
        <v>0</v>
      </c>
      <c r="P41" s="45">
        <f t="shared" si="1"/>
        <v>0</v>
      </c>
      <c r="Q41" s="10"/>
    </row>
    <row r="42" spans="1:17" ht="15">
      <c r="A42" s="12"/>
      <c r="B42" s="25">
        <v>322</v>
      </c>
      <c r="C42" s="20" t="s">
        <v>157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0</v>
      </c>
      <c r="P42" s="47">
        <f t="shared" si="1"/>
        <v>0</v>
      </c>
      <c r="Q42" s="9"/>
    </row>
    <row r="43" spans="1:17" ht="15">
      <c r="A43" s="12"/>
      <c r="B43" s="25">
        <v>322.9</v>
      </c>
      <c r="C43" s="20" t="s">
        <v>158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4" ref="O43:O74">SUM(D43:N43)</f>
        <v>0</v>
      </c>
      <c r="P43" s="47">
        <f t="shared" si="1"/>
        <v>0</v>
      </c>
      <c r="Q43" s="9"/>
    </row>
    <row r="44" spans="1:17" ht="15">
      <c r="A44" s="12"/>
      <c r="B44" s="25">
        <v>323.1</v>
      </c>
      <c r="C44" s="20" t="s">
        <v>14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0</v>
      </c>
      <c r="P44" s="47">
        <f t="shared" si="1"/>
        <v>0</v>
      </c>
      <c r="Q44" s="9"/>
    </row>
    <row r="45" spans="1:17" ht="15">
      <c r="A45" s="12"/>
      <c r="B45" s="25">
        <v>323.2</v>
      </c>
      <c r="C45" s="20" t="s">
        <v>15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0</v>
      </c>
      <c r="P45" s="47">
        <f t="shared" si="1"/>
        <v>0</v>
      </c>
      <c r="Q45" s="9"/>
    </row>
    <row r="46" spans="1:17" ht="15">
      <c r="A46" s="12"/>
      <c r="B46" s="25">
        <v>323.3</v>
      </c>
      <c r="C46" s="20" t="s">
        <v>108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0</v>
      </c>
      <c r="P46" s="47">
        <f t="shared" si="1"/>
        <v>0</v>
      </c>
      <c r="Q46" s="9"/>
    </row>
    <row r="47" spans="1:17" ht="15">
      <c r="A47" s="12"/>
      <c r="B47" s="25">
        <v>323.4</v>
      </c>
      <c r="C47" s="20" t="s">
        <v>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0</v>
      </c>
      <c r="P47" s="47">
        <f t="shared" si="1"/>
        <v>0</v>
      </c>
      <c r="Q47" s="9"/>
    </row>
    <row r="48" spans="1:17" ht="15">
      <c r="A48" s="12"/>
      <c r="B48" s="25">
        <v>323.5</v>
      </c>
      <c r="C48" s="20" t="s">
        <v>159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0</v>
      </c>
      <c r="P48" s="47">
        <f t="shared" si="1"/>
        <v>0</v>
      </c>
      <c r="Q48" s="9"/>
    </row>
    <row r="49" spans="1:17" ht="15">
      <c r="A49" s="12"/>
      <c r="B49" s="25">
        <v>323.6</v>
      </c>
      <c r="C49" s="20" t="s">
        <v>160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0</v>
      </c>
      <c r="P49" s="47">
        <f t="shared" si="1"/>
        <v>0</v>
      </c>
      <c r="Q49" s="9"/>
    </row>
    <row r="50" spans="1:17" ht="15">
      <c r="A50" s="12"/>
      <c r="B50" s="25">
        <v>323.7</v>
      </c>
      <c r="C50" s="20" t="s">
        <v>161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0</v>
      </c>
      <c r="P50" s="47">
        <f t="shared" si="1"/>
        <v>0</v>
      </c>
      <c r="Q50" s="9"/>
    </row>
    <row r="51" spans="1:17" ht="15">
      <c r="A51" s="12"/>
      <c r="B51" s="25">
        <v>323.9</v>
      </c>
      <c r="C51" s="20" t="s">
        <v>162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0</v>
      </c>
      <c r="P51" s="47">
        <f t="shared" si="1"/>
        <v>0</v>
      </c>
      <c r="Q51" s="9"/>
    </row>
    <row r="52" spans="1:17" ht="15">
      <c r="A52" s="12"/>
      <c r="B52" s="25">
        <v>324.11</v>
      </c>
      <c r="C52" s="20" t="s">
        <v>163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0</v>
      </c>
      <c r="P52" s="47">
        <f t="shared" si="1"/>
        <v>0</v>
      </c>
      <c r="Q52" s="9"/>
    </row>
    <row r="53" spans="1:17" ht="15">
      <c r="A53" s="12"/>
      <c r="B53" s="25">
        <v>324.12</v>
      </c>
      <c r="C53" s="20" t="s">
        <v>164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0</v>
      </c>
      <c r="P53" s="47">
        <f t="shared" si="1"/>
        <v>0</v>
      </c>
      <c r="Q53" s="9"/>
    </row>
    <row r="54" spans="1:17" ht="15">
      <c r="A54" s="12"/>
      <c r="B54" s="25">
        <v>324.21</v>
      </c>
      <c r="C54" s="20" t="s">
        <v>165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0</v>
      </c>
      <c r="P54" s="47">
        <f t="shared" si="1"/>
        <v>0</v>
      </c>
      <c r="Q54" s="9"/>
    </row>
    <row r="55" spans="1:17" ht="15">
      <c r="A55" s="12"/>
      <c r="B55" s="25">
        <v>324.22</v>
      </c>
      <c r="C55" s="20" t="s">
        <v>166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0</v>
      </c>
      <c r="P55" s="47">
        <f t="shared" si="1"/>
        <v>0</v>
      </c>
      <c r="Q55" s="9"/>
    </row>
    <row r="56" spans="1:17" ht="15">
      <c r="A56" s="12"/>
      <c r="B56" s="25">
        <v>324.31</v>
      </c>
      <c r="C56" s="20" t="s">
        <v>167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0</v>
      </c>
      <c r="P56" s="47">
        <f t="shared" si="1"/>
        <v>0</v>
      </c>
      <c r="Q56" s="9"/>
    </row>
    <row r="57" spans="1:17" ht="15">
      <c r="A57" s="12"/>
      <c r="B57" s="25">
        <v>324.32</v>
      </c>
      <c r="C57" s="20" t="s">
        <v>168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0</v>
      </c>
      <c r="P57" s="47">
        <f t="shared" si="1"/>
        <v>0</v>
      </c>
      <c r="Q57" s="9"/>
    </row>
    <row r="58" spans="1:17" ht="15">
      <c r="A58" s="12"/>
      <c r="B58" s="25">
        <v>324.41</v>
      </c>
      <c r="C58" s="20" t="s">
        <v>169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0</v>
      </c>
      <c r="P58" s="47">
        <f t="shared" si="1"/>
        <v>0</v>
      </c>
      <c r="Q58" s="9"/>
    </row>
    <row r="59" spans="1:17" ht="15">
      <c r="A59" s="12"/>
      <c r="B59" s="25">
        <v>324.42</v>
      </c>
      <c r="C59" s="20" t="s">
        <v>170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0</v>
      </c>
      <c r="P59" s="47">
        <f t="shared" si="1"/>
        <v>0</v>
      </c>
      <c r="Q59" s="9"/>
    </row>
    <row r="60" spans="1:17" ht="15">
      <c r="A60" s="12"/>
      <c r="B60" s="25">
        <v>324.51</v>
      </c>
      <c r="C60" s="20" t="s">
        <v>171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0</v>
      </c>
      <c r="P60" s="47">
        <f t="shared" si="1"/>
        <v>0</v>
      </c>
      <c r="Q60" s="9"/>
    </row>
    <row r="61" spans="1:17" ht="15">
      <c r="A61" s="12"/>
      <c r="B61" s="25">
        <v>324.52</v>
      </c>
      <c r="C61" s="20" t="s">
        <v>172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0</v>
      </c>
      <c r="P61" s="47">
        <f t="shared" si="1"/>
        <v>0</v>
      </c>
      <c r="Q61" s="9"/>
    </row>
    <row r="62" spans="1:17" ht="15">
      <c r="A62" s="12"/>
      <c r="B62" s="25">
        <v>324.61</v>
      </c>
      <c r="C62" s="20" t="s">
        <v>173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0</v>
      </c>
      <c r="P62" s="47">
        <f t="shared" si="1"/>
        <v>0</v>
      </c>
      <c r="Q62" s="9"/>
    </row>
    <row r="63" spans="1:17" ht="15">
      <c r="A63" s="12"/>
      <c r="B63" s="25">
        <v>324.62</v>
      </c>
      <c r="C63" s="20" t="s">
        <v>174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0</v>
      </c>
      <c r="P63" s="47">
        <f t="shared" si="1"/>
        <v>0</v>
      </c>
      <c r="Q63" s="9"/>
    </row>
    <row r="64" spans="1:17" ht="15">
      <c r="A64" s="12"/>
      <c r="B64" s="25">
        <v>324.81</v>
      </c>
      <c r="C64" s="20" t="s">
        <v>175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0</v>
      </c>
      <c r="P64" s="47">
        <f t="shared" si="1"/>
        <v>0</v>
      </c>
      <c r="Q64" s="9"/>
    </row>
    <row r="65" spans="1:17" ht="15">
      <c r="A65" s="12"/>
      <c r="B65" s="25">
        <v>324.82</v>
      </c>
      <c r="C65" s="20" t="s">
        <v>176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0</v>
      </c>
      <c r="P65" s="47">
        <f t="shared" si="1"/>
        <v>0</v>
      </c>
      <c r="Q65" s="9"/>
    </row>
    <row r="66" spans="1:17" ht="15">
      <c r="A66" s="12"/>
      <c r="B66" s="25">
        <v>324.91</v>
      </c>
      <c r="C66" s="20" t="s">
        <v>177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0</v>
      </c>
      <c r="P66" s="47">
        <f t="shared" si="1"/>
        <v>0</v>
      </c>
      <c r="Q66" s="9"/>
    </row>
    <row r="67" spans="1:17" ht="15">
      <c r="A67" s="12"/>
      <c r="B67" s="25">
        <v>324.92</v>
      </c>
      <c r="C67" s="20" t="s">
        <v>178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0</v>
      </c>
      <c r="P67" s="47">
        <f t="shared" si="1"/>
        <v>0</v>
      </c>
      <c r="Q67" s="9"/>
    </row>
    <row r="68" spans="1:17" ht="15">
      <c r="A68" s="12"/>
      <c r="B68" s="25">
        <v>325.1</v>
      </c>
      <c r="C68" s="20" t="s">
        <v>179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0</v>
      </c>
      <c r="P68" s="47">
        <f t="shared" si="1"/>
        <v>0</v>
      </c>
      <c r="Q68" s="9"/>
    </row>
    <row r="69" spans="1:17" ht="15">
      <c r="A69" s="12"/>
      <c r="B69" s="25">
        <v>325.2</v>
      </c>
      <c r="C69" s="20" t="s">
        <v>17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0</v>
      </c>
      <c r="P69" s="47">
        <f aca="true" t="shared" si="5" ref="P69:P132">(O69/P$323)</f>
        <v>0</v>
      </c>
      <c r="Q69" s="9"/>
    </row>
    <row r="70" spans="1:17" ht="15">
      <c r="A70" s="12"/>
      <c r="B70" s="25">
        <v>329.1</v>
      </c>
      <c r="C70" s="20" t="s">
        <v>180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0</v>
      </c>
      <c r="P70" s="47">
        <f t="shared" si="5"/>
        <v>0</v>
      </c>
      <c r="Q70" s="9"/>
    </row>
    <row r="71" spans="1:17" ht="15">
      <c r="A71" s="12"/>
      <c r="B71" s="25">
        <v>329.2</v>
      </c>
      <c r="C71" s="20" t="s">
        <v>181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0</v>
      </c>
      <c r="P71" s="47">
        <f t="shared" si="5"/>
        <v>0</v>
      </c>
      <c r="Q71" s="9"/>
    </row>
    <row r="72" spans="1:17" ht="15">
      <c r="A72" s="12"/>
      <c r="B72" s="25">
        <v>329.3</v>
      </c>
      <c r="C72" s="20" t="s">
        <v>182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0</v>
      </c>
      <c r="P72" s="47">
        <f t="shared" si="5"/>
        <v>0</v>
      </c>
      <c r="Q72" s="9"/>
    </row>
    <row r="73" spans="1:17" ht="15">
      <c r="A73" s="12"/>
      <c r="B73" s="25">
        <v>329.4</v>
      </c>
      <c r="C73" s="20" t="s">
        <v>183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0</v>
      </c>
      <c r="P73" s="47">
        <f t="shared" si="5"/>
        <v>0</v>
      </c>
      <c r="Q73" s="9"/>
    </row>
    <row r="74" spans="1:17" ht="15">
      <c r="A74" s="12"/>
      <c r="B74" s="25">
        <v>329.5</v>
      </c>
      <c r="C74" s="20" t="s">
        <v>184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0</v>
      </c>
      <c r="P74" s="47">
        <f t="shared" si="5"/>
        <v>0</v>
      </c>
      <c r="Q74" s="9"/>
    </row>
    <row r="75" spans="1:17" ht="15.75">
      <c r="A75" s="29" t="s">
        <v>185</v>
      </c>
      <c r="B75" s="30"/>
      <c r="C75" s="31"/>
      <c r="D75" s="32">
        <f aca="true" t="shared" si="6" ref="D75:N75">SUM(D76:D166)</f>
        <v>0</v>
      </c>
      <c r="E75" s="32">
        <f t="shared" si="6"/>
        <v>0</v>
      </c>
      <c r="F75" s="32">
        <f t="shared" si="6"/>
        <v>0</v>
      </c>
      <c r="G75" s="32">
        <f t="shared" si="6"/>
        <v>0</v>
      </c>
      <c r="H75" s="32">
        <f t="shared" si="6"/>
        <v>0</v>
      </c>
      <c r="I75" s="32">
        <f t="shared" si="6"/>
        <v>0</v>
      </c>
      <c r="J75" s="32">
        <f t="shared" si="6"/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44">
        <f>SUM(D75:N75)</f>
        <v>0</v>
      </c>
      <c r="P75" s="45">
        <f t="shared" si="5"/>
        <v>0</v>
      </c>
      <c r="Q75" s="10"/>
    </row>
    <row r="76" spans="1:17" ht="15">
      <c r="A76" s="12"/>
      <c r="B76" s="25">
        <v>331.1</v>
      </c>
      <c r="C76" s="20" t="s">
        <v>19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0</v>
      </c>
      <c r="P76" s="47">
        <f t="shared" si="5"/>
        <v>0</v>
      </c>
      <c r="Q76" s="9"/>
    </row>
    <row r="77" spans="1:17" ht="15">
      <c r="A77" s="12"/>
      <c r="B77" s="25">
        <v>331.2</v>
      </c>
      <c r="C77" s="20" t="s">
        <v>59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0</v>
      </c>
      <c r="P77" s="47">
        <f t="shared" si="5"/>
        <v>0</v>
      </c>
      <c r="Q77" s="9"/>
    </row>
    <row r="78" spans="1:17" ht="15">
      <c r="A78" s="12"/>
      <c r="B78" s="25">
        <v>331.31</v>
      </c>
      <c r="C78" s="20" t="s">
        <v>186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aca="true" t="shared" si="7" ref="O78:O141">SUM(D78:N78)</f>
        <v>0</v>
      </c>
      <c r="P78" s="47">
        <f t="shared" si="5"/>
        <v>0</v>
      </c>
      <c r="Q78" s="9"/>
    </row>
    <row r="79" spans="1:17" ht="15">
      <c r="A79" s="12"/>
      <c r="B79" s="25">
        <v>331.32</v>
      </c>
      <c r="C79" s="20" t="s">
        <v>187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0</v>
      </c>
      <c r="P79" s="47">
        <f t="shared" si="5"/>
        <v>0</v>
      </c>
      <c r="Q79" s="9"/>
    </row>
    <row r="80" spans="1:17" ht="15">
      <c r="A80" s="12"/>
      <c r="B80" s="25">
        <v>331.33</v>
      </c>
      <c r="C80" s="20" t="s">
        <v>188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0</v>
      </c>
      <c r="P80" s="47">
        <f t="shared" si="5"/>
        <v>0</v>
      </c>
      <c r="Q80" s="9"/>
    </row>
    <row r="81" spans="1:17" ht="15">
      <c r="A81" s="12"/>
      <c r="B81" s="25">
        <v>331.34</v>
      </c>
      <c r="C81" s="20" t="s">
        <v>189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0</v>
      </c>
      <c r="P81" s="47">
        <f t="shared" si="5"/>
        <v>0</v>
      </c>
      <c r="Q81" s="9"/>
    </row>
    <row r="82" spans="1:17" ht="15">
      <c r="A82" s="12"/>
      <c r="B82" s="25">
        <v>331.35</v>
      </c>
      <c r="C82" s="20" t="s">
        <v>112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0</v>
      </c>
      <c r="P82" s="47">
        <f t="shared" si="5"/>
        <v>0</v>
      </c>
      <c r="Q82" s="9"/>
    </row>
    <row r="83" spans="1:17" ht="15">
      <c r="A83" s="12"/>
      <c r="B83" s="25">
        <v>331.39</v>
      </c>
      <c r="C83" s="20" t="s">
        <v>69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0</v>
      </c>
      <c r="P83" s="47">
        <f t="shared" si="5"/>
        <v>0</v>
      </c>
      <c r="Q83" s="9"/>
    </row>
    <row r="84" spans="1:17" ht="15">
      <c r="A84" s="12"/>
      <c r="B84" s="25">
        <v>331.41</v>
      </c>
      <c r="C84" s="20" t="s">
        <v>190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0</v>
      </c>
      <c r="P84" s="47">
        <f t="shared" si="5"/>
        <v>0</v>
      </c>
      <c r="Q84" s="9"/>
    </row>
    <row r="85" spans="1:17" ht="15">
      <c r="A85" s="12"/>
      <c r="B85" s="25">
        <v>331.42</v>
      </c>
      <c r="C85" s="20" t="s">
        <v>191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7"/>
        <v>0</v>
      </c>
      <c r="P85" s="47">
        <f t="shared" si="5"/>
        <v>0</v>
      </c>
      <c r="Q85" s="9"/>
    </row>
    <row r="86" spans="1:17" ht="15">
      <c r="A86" s="12"/>
      <c r="B86" s="25">
        <v>331.49</v>
      </c>
      <c r="C86" s="20" t="s">
        <v>192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7"/>
        <v>0</v>
      </c>
      <c r="P86" s="47">
        <f t="shared" si="5"/>
        <v>0</v>
      </c>
      <c r="Q86" s="9"/>
    </row>
    <row r="87" spans="1:17" ht="15">
      <c r="A87" s="12"/>
      <c r="B87" s="25">
        <v>331.5</v>
      </c>
      <c r="C87" s="20" t="s">
        <v>193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7"/>
        <v>0</v>
      </c>
      <c r="P87" s="47">
        <f t="shared" si="5"/>
        <v>0</v>
      </c>
      <c r="Q87" s="9"/>
    </row>
    <row r="88" spans="1:17" ht="15">
      <c r="A88" s="12"/>
      <c r="B88" s="25">
        <v>331.51</v>
      </c>
      <c r="C88" s="20" t="s">
        <v>194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7"/>
        <v>0</v>
      </c>
      <c r="P88" s="47">
        <f t="shared" si="5"/>
        <v>0</v>
      </c>
      <c r="Q88" s="9"/>
    </row>
    <row r="89" spans="1:17" ht="15">
      <c r="A89" s="12"/>
      <c r="B89" s="25">
        <v>331.61</v>
      </c>
      <c r="C89" s="20" t="s">
        <v>195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7"/>
        <v>0</v>
      </c>
      <c r="P89" s="47">
        <f t="shared" si="5"/>
        <v>0</v>
      </c>
      <c r="Q89" s="9"/>
    </row>
    <row r="90" spans="1:17" ht="15">
      <c r="A90" s="12"/>
      <c r="B90" s="25">
        <v>331.62</v>
      </c>
      <c r="C90" s="20" t="s">
        <v>60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7"/>
        <v>0</v>
      </c>
      <c r="P90" s="47">
        <f t="shared" si="5"/>
        <v>0</v>
      </c>
      <c r="Q90" s="9"/>
    </row>
    <row r="91" spans="1:17" ht="15">
      <c r="A91" s="12"/>
      <c r="B91" s="25">
        <v>331.65</v>
      </c>
      <c r="C91" s="20" t="s">
        <v>196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7"/>
        <v>0</v>
      </c>
      <c r="P91" s="47">
        <f t="shared" si="5"/>
        <v>0</v>
      </c>
      <c r="Q91" s="9"/>
    </row>
    <row r="92" spans="1:17" ht="15">
      <c r="A92" s="12"/>
      <c r="B92" s="25">
        <v>331.69</v>
      </c>
      <c r="C92" s="20" t="s">
        <v>197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7"/>
        <v>0</v>
      </c>
      <c r="P92" s="47">
        <f t="shared" si="5"/>
        <v>0</v>
      </c>
      <c r="Q92" s="9"/>
    </row>
    <row r="93" spans="1:17" ht="15">
      <c r="A93" s="12"/>
      <c r="B93" s="25">
        <v>331.7</v>
      </c>
      <c r="C93" s="20" t="s">
        <v>21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7"/>
        <v>0</v>
      </c>
      <c r="P93" s="47">
        <f t="shared" si="5"/>
        <v>0</v>
      </c>
      <c r="Q93" s="9"/>
    </row>
    <row r="94" spans="1:17" ht="15">
      <c r="A94" s="12"/>
      <c r="B94" s="25">
        <v>331.81</v>
      </c>
      <c r="C94" s="20" t="s">
        <v>198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7"/>
        <v>0</v>
      </c>
      <c r="P94" s="47">
        <f t="shared" si="5"/>
        <v>0</v>
      </c>
      <c r="Q94" s="9"/>
    </row>
    <row r="95" spans="1:17" ht="15">
      <c r="A95" s="12"/>
      <c r="B95" s="25">
        <v>331.82</v>
      </c>
      <c r="C95" s="20" t="s">
        <v>199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7"/>
        <v>0</v>
      </c>
      <c r="P95" s="47">
        <f t="shared" si="5"/>
        <v>0</v>
      </c>
      <c r="Q95" s="9"/>
    </row>
    <row r="96" spans="1:17" ht="15">
      <c r="A96" s="12"/>
      <c r="B96" s="25">
        <v>331.83</v>
      </c>
      <c r="C96" s="20" t="s">
        <v>200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7"/>
        <v>0</v>
      </c>
      <c r="P96" s="47">
        <f t="shared" si="5"/>
        <v>0</v>
      </c>
      <c r="Q96" s="9"/>
    </row>
    <row r="97" spans="1:17" ht="15">
      <c r="A97" s="12"/>
      <c r="B97" s="25">
        <v>331.89</v>
      </c>
      <c r="C97" s="20" t="s">
        <v>201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7"/>
        <v>0</v>
      </c>
      <c r="P97" s="47">
        <f t="shared" si="5"/>
        <v>0</v>
      </c>
      <c r="Q97" s="9"/>
    </row>
    <row r="98" spans="1:17" ht="15">
      <c r="A98" s="12"/>
      <c r="B98" s="25">
        <v>331.9</v>
      </c>
      <c r="C98" s="20" t="s">
        <v>22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7"/>
        <v>0</v>
      </c>
      <c r="P98" s="47">
        <f t="shared" si="5"/>
        <v>0</v>
      </c>
      <c r="Q98" s="9"/>
    </row>
    <row r="99" spans="1:17" ht="15">
      <c r="A99" s="12"/>
      <c r="B99" s="25">
        <v>332</v>
      </c>
      <c r="C99" s="20" t="s">
        <v>202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7"/>
        <v>0</v>
      </c>
      <c r="P99" s="47">
        <f t="shared" si="5"/>
        <v>0</v>
      </c>
      <c r="Q99" s="9"/>
    </row>
    <row r="100" spans="1:17" ht="15">
      <c r="A100" s="12"/>
      <c r="B100" s="25">
        <v>333</v>
      </c>
      <c r="C100" s="20" t="s">
        <v>203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7"/>
        <v>0</v>
      </c>
      <c r="P100" s="47">
        <f t="shared" si="5"/>
        <v>0</v>
      </c>
      <c r="Q100" s="9"/>
    </row>
    <row r="101" spans="1:17" ht="15">
      <c r="A101" s="12"/>
      <c r="B101" s="25">
        <v>334.1</v>
      </c>
      <c r="C101" s="20" t="s">
        <v>23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7"/>
        <v>0</v>
      </c>
      <c r="P101" s="47">
        <f t="shared" si="5"/>
        <v>0</v>
      </c>
      <c r="Q101" s="9"/>
    </row>
    <row r="102" spans="1:17" ht="15">
      <c r="A102" s="12"/>
      <c r="B102" s="25">
        <v>334.2</v>
      </c>
      <c r="C102" s="20" t="s">
        <v>80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7"/>
        <v>0</v>
      </c>
      <c r="P102" s="47">
        <f t="shared" si="5"/>
        <v>0</v>
      </c>
      <c r="Q102" s="9"/>
    </row>
    <row r="103" spans="1:17" ht="15">
      <c r="A103" s="12"/>
      <c r="B103" s="25">
        <v>334.31</v>
      </c>
      <c r="C103" s="20" t="s">
        <v>204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7"/>
        <v>0</v>
      </c>
      <c r="P103" s="47">
        <f t="shared" si="5"/>
        <v>0</v>
      </c>
      <c r="Q103" s="9"/>
    </row>
    <row r="104" spans="1:17" ht="15">
      <c r="A104" s="12"/>
      <c r="B104" s="25">
        <v>334.32</v>
      </c>
      <c r="C104" s="20" t="s">
        <v>205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7"/>
        <v>0</v>
      </c>
      <c r="P104" s="47">
        <f t="shared" si="5"/>
        <v>0</v>
      </c>
      <c r="Q104" s="9"/>
    </row>
    <row r="105" spans="1:17" ht="15">
      <c r="A105" s="12"/>
      <c r="B105" s="25">
        <v>334.33</v>
      </c>
      <c r="C105" s="20" t="s">
        <v>206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7"/>
        <v>0</v>
      </c>
      <c r="P105" s="47">
        <f t="shared" si="5"/>
        <v>0</v>
      </c>
      <c r="Q105" s="9"/>
    </row>
    <row r="106" spans="1:17" ht="15">
      <c r="A106" s="12"/>
      <c r="B106" s="25">
        <v>334.34</v>
      </c>
      <c r="C106" s="20" t="s">
        <v>207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7"/>
        <v>0</v>
      </c>
      <c r="P106" s="47">
        <f t="shared" si="5"/>
        <v>0</v>
      </c>
      <c r="Q106" s="9"/>
    </row>
    <row r="107" spans="1:17" ht="15">
      <c r="A107" s="12"/>
      <c r="B107" s="25">
        <v>334.35</v>
      </c>
      <c r="C107" s="20" t="s">
        <v>208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7"/>
        <v>0</v>
      </c>
      <c r="P107" s="47">
        <f t="shared" si="5"/>
        <v>0</v>
      </c>
      <c r="Q107" s="9"/>
    </row>
    <row r="108" spans="1:17" ht="15">
      <c r="A108" s="12"/>
      <c r="B108" s="25">
        <v>334.36</v>
      </c>
      <c r="C108" s="20" t="s">
        <v>24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7"/>
        <v>0</v>
      </c>
      <c r="P108" s="47">
        <f t="shared" si="5"/>
        <v>0</v>
      </c>
      <c r="Q108" s="9"/>
    </row>
    <row r="109" spans="1:17" ht="15">
      <c r="A109" s="12"/>
      <c r="B109" s="25">
        <v>334.39</v>
      </c>
      <c r="C109" s="20" t="s">
        <v>81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7"/>
        <v>0</v>
      </c>
      <c r="P109" s="47">
        <f t="shared" si="5"/>
        <v>0</v>
      </c>
      <c r="Q109" s="9"/>
    </row>
    <row r="110" spans="1:17" ht="15">
      <c r="A110" s="12"/>
      <c r="B110" s="25">
        <v>334.41</v>
      </c>
      <c r="C110" s="20" t="s">
        <v>209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7"/>
        <v>0</v>
      </c>
      <c r="P110" s="47">
        <f t="shared" si="5"/>
        <v>0</v>
      </c>
      <c r="Q110" s="9"/>
    </row>
    <row r="111" spans="1:17" ht="15">
      <c r="A111" s="12"/>
      <c r="B111" s="25">
        <v>334.42</v>
      </c>
      <c r="C111" s="20" t="s">
        <v>210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7"/>
        <v>0</v>
      </c>
      <c r="P111" s="47">
        <f t="shared" si="5"/>
        <v>0</v>
      </c>
      <c r="Q111" s="9"/>
    </row>
    <row r="112" spans="1:17" ht="15">
      <c r="A112" s="12"/>
      <c r="B112" s="25">
        <v>334.49</v>
      </c>
      <c r="C112" s="20" t="s">
        <v>96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7"/>
        <v>0</v>
      </c>
      <c r="P112" s="47">
        <f t="shared" si="5"/>
        <v>0</v>
      </c>
      <c r="Q112" s="9"/>
    </row>
    <row r="113" spans="1:17" ht="15">
      <c r="A113" s="12"/>
      <c r="B113" s="25">
        <v>334.5</v>
      </c>
      <c r="C113" s="20" t="s">
        <v>113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7"/>
        <v>0</v>
      </c>
      <c r="P113" s="47">
        <f t="shared" si="5"/>
        <v>0</v>
      </c>
      <c r="Q113" s="9"/>
    </row>
    <row r="114" spans="1:17" ht="15">
      <c r="A114" s="12"/>
      <c r="B114" s="25">
        <v>334.61</v>
      </c>
      <c r="C114" s="20" t="s">
        <v>211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7"/>
        <v>0</v>
      </c>
      <c r="P114" s="47">
        <f t="shared" si="5"/>
        <v>0</v>
      </c>
      <c r="Q114" s="9"/>
    </row>
    <row r="115" spans="1:17" ht="15">
      <c r="A115" s="12"/>
      <c r="B115" s="25">
        <v>334.62</v>
      </c>
      <c r="C115" s="20" t="s">
        <v>212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7"/>
        <v>0</v>
      </c>
      <c r="P115" s="47">
        <f t="shared" si="5"/>
        <v>0</v>
      </c>
      <c r="Q115" s="9"/>
    </row>
    <row r="116" spans="1:17" ht="15">
      <c r="A116" s="12"/>
      <c r="B116" s="25">
        <v>334.69</v>
      </c>
      <c r="C116" s="20" t="s">
        <v>61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7"/>
        <v>0</v>
      </c>
      <c r="P116" s="47">
        <f t="shared" si="5"/>
        <v>0</v>
      </c>
      <c r="Q116" s="9"/>
    </row>
    <row r="117" spans="1:17" ht="15">
      <c r="A117" s="12"/>
      <c r="B117" s="25">
        <v>334.7</v>
      </c>
      <c r="C117" s="20" t="s">
        <v>25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7"/>
        <v>0</v>
      </c>
      <c r="P117" s="47">
        <f t="shared" si="5"/>
        <v>0</v>
      </c>
      <c r="Q117" s="9"/>
    </row>
    <row r="118" spans="1:17" ht="15">
      <c r="A118" s="12"/>
      <c r="B118" s="25">
        <v>334.81</v>
      </c>
      <c r="C118" s="20" t="s">
        <v>213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7"/>
        <v>0</v>
      </c>
      <c r="P118" s="47">
        <f t="shared" si="5"/>
        <v>0</v>
      </c>
      <c r="Q118" s="9"/>
    </row>
    <row r="119" spans="1:17" ht="15">
      <c r="A119" s="12"/>
      <c r="B119" s="25">
        <v>334.82</v>
      </c>
      <c r="C119" s="20" t="s">
        <v>214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7"/>
        <v>0</v>
      </c>
      <c r="P119" s="47">
        <f t="shared" si="5"/>
        <v>0</v>
      </c>
      <c r="Q119" s="9"/>
    </row>
    <row r="120" spans="1:17" ht="15">
      <c r="A120" s="12"/>
      <c r="B120" s="25">
        <v>334.83</v>
      </c>
      <c r="C120" s="20" t="s">
        <v>215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7"/>
        <v>0</v>
      </c>
      <c r="P120" s="47">
        <f t="shared" si="5"/>
        <v>0</v>
      </c>
      <c r="Q120" s="9"/>
    </row>
    <row r="121" spans="1:17" ht="15">
      <c r="A121" s="12"/>
      <c r="B121" s="25">
        <v>334.89</v>
      </c>
      <c r="C121" s="20" t="s">
        <v>216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7"/>
        <v>0</v>
      </c>
      <c r="P121" s="47">
        <f t="shared" si="5"/>
        <v>0</v>
      </c>
      <c r="Q121" s="9"/>
    </row>
    <row r="122" spans="1:17" ht="15">
      <c r="A122" s="12"/>
      <c r="B122" s="25">
        <v>334.9</v>
      </c>
      <c r="C122" s="20" t="s">
        <v>118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7"/>
        <v>0</v>
      </c>
      <c r="P122" s="47">
        <f t="shared" si="5"/>
        <v>0</v>
      </c>
      <c r="Q122" s="9"/>
    </row>
    <row r="123" spans="1:17" ht="15">
      <c r="A123" s="12"/>
      <c r="B123" s="25">
        <v>335.121</v>
      </c>
      <c r="C123" s="20" t="s">
        <v>217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7"/>
        <v>0</v>
      </c>
      <c r="P123" s="47">
        <f t="shared" si="5"/>
        <v>0</v>
      </c>
      <c r="Q123" s="9"/>
    </row>
    <row r="124" spans="1:17" ht="15">
      <c r="A124" s="12"/>
      <c r="B124" s="25">
        <v>335.125</v>
      </c>
      <c r="C124" s="20" t="s">
        <v>218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7"/>
        <v>0</v>
      </c>
      <c r="P124" s="47">
        <f t="shared" si="5"/>
        <v>0</v>
      </c>
      <c r="Q124" s="9"/>
    </row>
    <row r="125" spans="1:17" ht="15">
      <c r="A125" s="12"/>
      <c r="B125" s="25">
        <v>335.13</v>
      </c>
      <c r="C125" s="20" t="s">
        <v>219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7"/>
        <v>0</v>
      </c>
      <c r="P125" s="47">
        <f t="shared" si="5"/>
        <v>0</v>
      </c>
      <c r="Q125" s="9"/>
    </row>
    <row r="126" spans="1:17" ht="15">
      <c r="A126" s="12"/>
      <c r="B126" s="25">
        <v>335.14</v>
      </c>
      <c r="C126" s="20" t="s">
        <v>88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7"/>
        <v>0</v>
      </c>
      <c r="P126" s="47">
        <f t="shared" si="5"/>
        <v>0</v>
      </c>
      <c r="Q126" s="9"/>
    </row>
    <row r="127" spans="1:17" ht="15">
      <c r="A127" s="12"/>
      <c r="B127" s="25">
        <v>335.15</v>
      </c>
      <c r="C127" s="20" t="s">
        <v>89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7"/>
        <v>0</v>
      </c>
      <c r="P127" s="47">
        <f t="shared" si="5"/>
        <v>0</v>
      </c>
      <c r="Q127" s="9"/>
    </row>
    <row r="128" spans="1:17" ht="15">
      <c r="A128" s="12"/>
      <c r="B128" s="25">
        <v>335.16</v>
      </c>
      <c r="C128" s="20" t="s">
        <v>220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7"/>
        <v>0</v>
      </c>
      <c r="P128" s="47">
        <f t="shared" si="5"/>
        <v>0</v>
      </c>
      <c r="Q128" s="9"/>
    </row>
    <row r="129" spans="1:17" ht="15">
      <c r="A129" s="12"/>
      <c r="B129" s="25">
        <v>335.17</v>
      </c>
      <c r="C129" s="20" t="s">
        <v>221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7"/>
        <v>0</v>
      </c>
      <c r="P129" s="47">
        <f t="shared" si="5"/>
        <v>0</v>
      </c>
      <c r="Q129" s="9"/>
    </row>
    <row r="130" spans="1:17" ht="15">
      <c r="A130" s="12"/>
      <c r="B130" s="25">
        <v>335.18</v>
      </c>
      <c r="C130" s="20" t="s">
        <v>222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7"/>
        <v>0</v>
      </c>
      <c r="P130" s="47">
        <f t="shared" si="5"/>
        <v>0</v>
      </c>
      <c r="Q130" s="9"/>
    </row>
    <row r="131" spans="1:17" ht="15">
      <c r="A131" s="12"/>
      <c r="B131" s="25">
        <v>335.19</v>
      </c>
      <c r="C131" s="20" t="s">
        <v>223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7"/>
        <v>0</v>
      </c>
      <c r="P131" s="47">
        <f t="shared" si="5"/>
        <v>0</v>
      </c>
      <c r="Q131" s="9"/>
    </row>
    <row r="132" spans="1:17" ht="15">
      <c r="A132" s="12"/>
      <c r="B132" s="25">
        <v>335.21</v>
      </c>
      <c r="C132" s="20" t="s">
        <v>224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7"/>
        <v>0</v>
      </c>
      <c r="P132" s="47">
        <f t="shared" si="5"/>
        <v>0</v>
      </c>
      <c r="Q132" s="9"/>
    </row>
    <row r="133" spans="1:17" ht="15">
      <c r="A133" s="12"/>
      <c r="B133" s="25">
        <v>335.22</v>
      </c>
      <c r="C133" s="20" t="s">
        <v>225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7"/>
        <v>0</v>
      </c>
      <c r="P133" s="47">
        <f aca="true" t="shared" si="8" ref="P133:P196">(O133/P$323)</f>
        <v>0</v>
      </c>
      <c r="Q133" s="9"/>
    </row>
    <row r="134" spans="1:17" ht="15">
      <c r="A134" s="12"/>
      <c r="B134" s="25">
        <v>335.23</v>
      </c>
      <c r="C134" s="20" t="s">
        <v>226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7"/>
        <v>0</v>
      </c>
      <c r="P134" s="47">
        <f t="shared" si="8"/>
        <v>0</v>
      </c>
      <c r="Q134" s="9"/>
    </row>
    <row r="135" spans="1:17" ht="15">
      <c r="A135" s="12"/>
      <c r="B135" s="25">
        <v>335.29</v>
      </c>
      <c r="C135" s="20" t="s">
        <v>227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7"/>
        <v>0</v>
      </c>
      <c r="P135" s="47">
        <f t="shared" si="8"/>
        <v>0</v>
      </c>
      <c r="Q135" s="9"/>
    </row>
    <row r="136" spans="1:17" ht="15">
      <c r="A136" s="12"/>
      <c r="B136" s="25">
        <v>335.31</v>
      </c>
      <c r="C136" s="20" t="s">
        <v>228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7"/>
        <v>0</v>
      </c>
      <c r="P136" s="47">
        <f t="shared" si="8"/>
        <v>0</v>
      </c>
      <c r="Q136" s="9"/>
    </row>
    <row r="137" spans="1:17" ht="15">
      <c r="A137" s="12"/>
      <c r="B137" s="25">
        <v>335.32</v>
      </c>
      <c r="C137" s="20" t="s">
        <v>229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7"/>
        <v>0</v>
      </c>
      <c r="P137" s="47">
        <f t="shared" si="8"/>
        <v>0</v>
      </c>
      <c r="Q137" s="9"/>
    </row>
    <row r="138" spans="1:17" ht="15">
      <c r="A138" s="12"/>
      <c r="B138" s="25">
        <v>335.33</v>
      </c>
      <c r="C138" s="20" t="s">
        <v>230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7"/>
        <v>0</v>
      </c>
      <c r="P138" s="47">
        <f t="shared" si="8"/>
        <v>0</v>
      </c>
      <c r="Q138" s="9"/>
    </row>
    <row r="139" spans="1:17" ht="15">
      <c r="A139" s="12"/>
      <c r="B139" s="25">
        <v>335.34</v>
      </c>
      <c r="C139" s="20" t="s">
        <v>231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7"/>
        <v>0</v>
      </c>
      <c r="P139" s="47">
        <f t="shared" si="8"/>
        <v>0</v>
      </c>
      <c r="Q139" s="9"/>
    </row>
    <row r="140" spans="1:17" ht="15">
      <c r="A140" s="12"/>
      <c r="B140" s="25">
        <v>335.35</v>
      </c>
      <c r="C140" s="20" t="s">
        <v>232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7"/>
        <v>0</v>
      </c>
      <c r="P140" s="47">
        <f t="shared" si="8"/>
        <v>0</v>
      </c>
      <c r="Q140" s="9"/>
    </row>
    <row r="141" spans="1:17" ht="15">
      <c r="A141" s="12"/>
      <c r="B141" s="25">
        <v>335.36</v>
      </c>
      <c r="C141" s="20" t="s">
        <v>233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7"/>
        <v>0</v>
      </c>
      <c r="P141" s="47">
        <f t="shared" si="8"/>
        <v>0</v>
      </c>
      <c r="Q141" s="9"/>
    </row>
    <row r="142" spans="1:17" ht="15">
      <c r="A142" s="12"/>
      <c r="B142" s="25">
        <v>335.38</v>
      </c>
      <c r="C142" s="20" t="s">
        <v>234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aca="true" t="shared" si="9" ref="O142:O165">SUM(D142:N142)</f>
        <v>0</v>
      </c>
      <c r="P142" s="47">
        <f t="shared" si="8"/>
        <v>0</v>
      </c>
      <c r="Q142" s="9"/>
    </row>
    <row r="143" spans="1:17" ht="15">
      <c r="A143" s="12"/>
      <c r="B143" s="25">
        <v>335.41</v>
      </c>
      <c r="C143" s="20" t="s">
        <v>235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9"/>
        <v>0</v>
      </c>
      <c r="P143" s="47">
        <f t="shared" si="8"/>
        <v>0</v>
      </c>
      <c r="Q143" s="9"/>
    </row>
    <row r="144" spans="1:17" ht="15">
      <c r="A144" s="12"/>
      <c r="B144" s="25">
        <v>335.42</v>
      </c>
      <c r="C144" s="20" t="s">
        <v>236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9"/>
        <v>0</v>
      </c>
      <c r="P144" s="47">
        <f t="shared" si="8"/>
        <v>0</v>
      </c>
      <c r="Q144" s="9"/>
    </row>
    <row r="145" spans="1:17" ht="15">
      <c r="A145" s="12"/>
      <c r="B145" s="25">
        <v>335.43</v>
      </c>
      <c r="C145" s="20" t="s">
        <v>237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9"/>
        <v>0</v>
      </c>
      <c r="P145" s="47">
        <f t="shared" si="8"/>
        <v>0</v>
      </c>
      <c r="Q145" s="9"/>
    </row>
    <row r="146" spans="1:17" ht="15">
      <c r="A146" s="12"/>
      <c r="B146" s="25">
        <v>335.44</v>
      </c>
      <c r="C146" s="20" t="s">
        <v>238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9"/>
        <v>0</v>
      </c>
      <c r="P146" s="47">
        <f t="shared" si="8"/>
        <v>0</v>
      </c>
      <c r="Q146" s="9"/>
    </row>
    <row r="147" spans="1:17" ht="15">
      <c r="A147" s="12"/>
      <c r="B147" s="25">
        <v>335.45</v>
      </c>
      <c r="C147" s="20" t="s">
        <v>239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9"/>
        <v>0</v>
      </c>
      <c r="P147" s="47">
        <f t="shared" si="8"/>
        <v>0</v>
      </c>
      <c r="Q147" s="9"/>
    </row>
    <row r="148" spans="1:17" ht="15">
      <c r="A148" s="12"/>
      <c r="B148" s="25">
        <v>335.46</v>
      </c>
      <c r="C148" s="20" t="s">
        <v>240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9"/>
        <v>0</v>
      </c>
      <c r="P148" s="47">
        <f t="shared" si="8"/>
        <v>0</v>
      </c>
      <c r="Q148" s="9"/>
    </row>
    <row r="149" spans="1:17" ht="15">
      <c r="A149" s="12"/>
      <c r="B149" s="25">
        <v>335.48</v>
      </c>
      <c r="C149" s="20" t="s">
        <v>241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9"/>
        <v>0</v>
      </c>
      <c r="P149" s="47">
        <f t="shared" si="8"/>
        <v>0</v>
      </c>
      <c r="Q149" s="9"/>
    </row>
    <row r="150" spans="1:17" ht="15">
      <c r="A150" s="12"/>
      <c r="B150" s="25">
        <v>335.5</v>
      </c>
      <c r="C150" s="20" t="s">
        <v>242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t="shared" si="9"/>
        <v>0</v>
      </c>
      <c r="P150" s="47">
        <f t="shared" si="8"/>
        <v>0</v>
      </c>
      <c r="Q150" s="9"/>
    </row>
    <row r="151" spans="1:17" ht="15">
      <c r="A151" s="12"/>
      <c r="B151" s="25">
        <v>335.61</v>
      </c>
      <c r="C151" s="20" t="s">
        <v>243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9"/>
        <v>0</v>
      </c>
      <c r="P151" s="47">
        <f t="shared" si="8"/>
        <v>0</v>
      </c>
      <c r="Q151" s="9"/>
    </row>
    <row r="152" spans="1:17" ht="15">
      <c r="A152" s="12"/>
      <c r="B152" s="25">
        <v>335.62</v>
      </c>
      <c r="C152" s="20" t="s">
        <v>244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9"/>
        <v>0</v>
      </c>
      <c r="P152" s="47">
        <f t="shared" si="8"/>
        <v>0</v>
      </c>
      <c r="Q152" s="9"/>
    </row>
    <row r="153" spans="1:17" ht="15">
      <c r="A153" s="12"/>
      <c r="B153" s="25">
        <v>335.69</v>
      </c>
      <c r="C153" s="20" t="s">
        <v>245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9"/>
        <v>0</v>
      </c>
      <c r="P153" s="47">
        <f t="shared" si="8"/>
        <v>0</v>
      </c>
      <c r="Q153" s="9"/>
    </row>
    <row r="154" spans="1:17" ht="15">
      <c r="A154" s="12"/>
      <c r="B154" s="25">
        <v>335.7</v>
      </c>
      <c r="C154" s="20" t="s">
        <v>246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9"/>
        <v>0</v>
      </c>
      <c r="P154" s="47">
        <f t="shared" si="8"/>
        <v>0</v>
      </c>
      <c r="Q154" s="9"/>
    </row>
    <row r="155" spans="1:17" ht="15">
      <c r="A155" s="12"/>
      <c r="B155" s="25">
        <v>335.9</v>
      </c>
      <c r="C155" s="20" t="s">
        <v>247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9"/>
        <v>0</v>
      </c>
      <c r="P155" s="47">
        <f t="shared" si="8"/>
        <v>0</v>
      </c>
      <c r="Q155" s="9"/>
    </row>
    <row r="156" spans="1:17" ht="15">
      <c r="A156" s="12"/>
      <c r="B156" s="25">
        <v>336</v>
      </c>
      <c r="C156" s="20" t="s">
        <v>248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9"/>
        <v>0</v>
      </c>
      <c r="P156" s="47">
        <f t="shared" si="8"/>
        <v>0</v>
      </c>
      <c r="Q156" s="9"/>
    </row>
    <row r="157" spans="1:17" ht="15">
      <c r="A157" s="12"/>
      <c r="B157" s="25">
        <v>337.1</v>
      </c>
      <c r="C157" s="20" t="s">
        <v>72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9"/>
        <v>0</v>
      </c>
      <c r="P157" s="47">
        <f t="shared" si="8"/>
        <v>0</v>
      </c>
      <c r="Q157" s="9"/>
    </row>
    <row r="158" spans="1:17" ht="15">
      <c r="A158" s="12"/>
      <c r="B158" s="25">
        <v>337.2</v>
      </c>
      <c r="C158" s="20" t="s">
        <v>73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9"/>
        <v>0</v>
      </c>
      <c r="P158" s="47">
        <f t="shared" si="8"/>
        <v>0</v>
      </c>
      <c r="Q158" s="9"/>
    </row>
    <row r="159" spans="1:17" ht="15">
      <c r="A159" s="12"/>
      <c r="B159" s="25">
        <v>337.3</v>
      </c>
      <c r="C159" s="20" t="s">
        <v>249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9"/>
        <v>0</v>
      </c>
      <c r="P159" s="47">
        <f t="shared" si="8"/>
        <v>0</v>
      </c>
      <c r="Q159" s="9"/>
    </row>
    <row r="160" spans="1:17" ht="15">
      <c r="A160" s="12"/>
      <c r="B160" s="25">
        <v>337.4</v>
      </c>
      <c r="C160" s="20" t="s">
        <v>250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9"/>
        <v>0</v>
      </c>
      <c r="P160" s="47">
        <f t="shared" si="8"/>
        <v>0</v>
      </c>
      <c r="Q160" s="9"/>
    </row>
    <row r="161" spans="1:17" ht="15">
      <c r="A161" s="12"/>
      <c r="B161" s="25">
        <v>337.5</v>
      </c>
      <c r="C161" s="20" t="s">
        <v>251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9"/>
        <v>0</v>
      </c>
      <c r="P161" s="47">
        <f t="shared" si="8"/>
        <v>0</v>
      </c>
      <c r="Q161" s="9"/>
    </row>
    <row r="162" spans="1:17" ht="15">
      <c r="A162" s="12"/>
      <c r="B162" s="25">
        <v>337.6</v>
      </c>
      <c r="C162" s="20" t="s">
        <v>74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9"/>
        <v>0</v>
      </c>
      <c r="P162" s="47">
        <f t="shared" si="8"/>
        <v>0</v>
      </c>
      <c r="Q162" s="9"/>
    </row>
    <row r="163" spans="1:17" ht="15">
      <c r="A163" s="12"/>
      <c r="B163" s="25">
        <v>337.7</v>
      </c>
      <c r="C163" s="20" t="s">
        <v>75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9"/>
        <v>0</v>
      </c>
      <c r="P163" s="47">
        <f t="shared" si="8"/>
        <v>0</v>
      </c>
      <c r="Q163" s="9"/>
    </row>
    <row r="164" spans="1:17" ht="15">
      <c r="A164" s="12"/>
      <c r="B164" s="25">
        <v>337.9</v>
      </c>
      <c r="C164" s="20" t="s">
        <v>91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9"/>
        <v>0</v>
      </c>
      <c r="P164" s="47">
        <f t="shared" si="8"/>
        <v>0</v>
      </c>
      <c r="Q164" s="9"/>
    </row>
    <row r="165" spans="1:17" ht="15">
      <c r="A165" s="12"/>
      <c r="B165" s="25">
        <v>338</v>
      </c>
      <c r="C165" s="20" t="s">
        <v>63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9"/>
        <v>0</v>
      </c>
      <c r="P165" s="47">
        <f t="shared" si="8"/>
        <v>0</v>
      </c>
      <c r="Q165" s="9"/>
    </row>
    <row r="166" spans="1:17" ht="15">
      <c r="A166" s="12"/>
      <c r="B166" s="25">
        <v>339</v>
      </c>
      <c r="C166" s="20" t="s">
        <v>252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>SUM(D166:N166)</f>
        <v>0</v>
      </c>
      <c r="P166" s="47">
        <f t="shared" si="8"/>
        <v>0</v>
      </c>
      <c r="Q166" s="9"/>
    </row>
    <row r="167" spans="1:17" ht="15.75">
      <c r="A167" s="29" t="s">
        <v>33</v>
      </c>
      <c r="B167" s="30"/>
      <c r="C167" s="31"/>
      <c r="D167" s="32">
        <f aca="true" t="shared" si="10" ref="D167:N167">SUM(D168:D260)</f>
        <v>0</v>
      </c>
      <c r="E167" s="32">
        <f t="shared" si="10"/>
        <v>0</v>
      </c>
      <c r="F167" s="32">
        <f t="shared" si="10"/>
        <v>0</v>
      </c>
      <c r="G167" s="32">
        <f t="shared" si="10"/>
        <v>0</v>
      </c>
      <c r="H167" s="32">
        <f t="shared" si="10"/>
        <v>0</v>
      </c>
      <c r="I167" s="32">
        <f t="shared" si="10"/>
        <v>0</v>
      </c>
      <c r="J167" s="32">
        <f t="shared" si="10"/>
        <v>0</v>
      </c>
      <c r="K167" s="32">
        <f t="shared" si="10"/>
        <v>0</v>
      </c>
      <c r="L167" s="32">
        <f t="shared" si="10"/>
        <v>0</v>
      </c>
      <c r="M167" s="32">
        <f t="shared" si="10"/>
        <v>0</v>
      </c>
      <c r="N167" s="32">
        <f t="shared" si="10"/>
        <v>0</v>
      </c>
      <c r="O167" s="32">
        <f>SUM(D167:N167)</f>
        <v>0</v>
      </c>
      <c r="P167" s="45">
        <f t="shared" si="8"/>
        <v>0</v>
      </c>
      <c r="Q167" s="10"/>
    </row>
    <row r="168" spans="1:17" ht="15">
      <c r="A168" s="12"/>
      <c r="B168" s="25">
        <v>341.1</v>
      </c>
      <c r="C168" s="20" t="s">
        <v>253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>SUM(D168:N168)</f>
        <v>0</v>
      </c>
      <c r="P168" s="47">
        <f t="shared" si="8"/>
        <v>0</v>
      </c>
      <c r="Q168" s="9"/>
    </row>
    <row r="169" spans="1:17" ht="15">
      <c r="A169" s="12"/>
      <c r="B169" s="25">
        <v>341.15</v>
      </c>
      <c r="C169" s="20" t="s">
        <v>254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aca="true" t="shared" si="11" ref="O169:O260">SUM(D169:N169)</f>
        <v>0</v>
      </c>
      <c r="P169" s="47">
        <f t="shared" si="8"/>
        <v>0</v>
      </c>
      <c r="Q169" s="9"/>
    </row>
    <row r="170" spans="1:17" ht="15">
      <c r="A170" s="12"/>
      <c r="B170" s="25">
        <v>341.16</v>
      </c>
      <c r="C170" s="20" t="s">
        <v>255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1"/>
        <v>0</v>
      </c>
      <c r="P170" s="47">
        <f t="shared" si="8"/>
        <v>0</v>
      </c>
      <c r="Q170" s="9"/>
    </row>
    <row r="171" spans="1:17" ht="15">
      <c r="A171" s="12"/>
      <c r="B171" s="25">
        <v>341.2</v>
      </c>
      <c r="C171" s="20" t="s">
        <v>256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1"/>
        <v>0</v>
      </c>
      <c r="P171" s="47">
        <f t="shared" si="8"/>
        <v>0</v>
      </c>
      <c r="Q171" s="9"/>
    </row>
    <row r="172" spans="1:17" ht="15">
      <c r="A172" s="12"/>
      <c r="B172" s="25">
        <v>341.3</v>
      </c>
      <c r="C172" s="20" t="s">
        <v>257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1"/>
        <v>0</v>
      </c>
      <c r="P172" s="47">
        <f t="shared" si="8"/>
        <v>0</v>
      </c>
      <c r="Q172" s="9"/>
    </row>
    <row r="173" spans="1:17" ht="15">
      <c r="A173" s="12"/>
      <c r="B173" s="25">
        <v>341.51</v>
      </c>
      <c r="C173" s="20" t="s">
        <v>258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1"/>
        <v>0</v>
      </c>
      <c r="P173" s="47">
        <f t="shared" si="8"/>
        <v>0</v>
      </c>
      <c r="Q173" s="9"/>
    </row>
    <row r="174" spans="1:17" ht="15">
      <c r="A174" s="12"/>
      <c r="B174" s="25">
        <v>341.52</v>
      </c>
      <c r="C174" s="20" t="s">
        <v>259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1"/>
        <v>0</v>
      </c>
      <c r="P174" s="47">
        <f t="shared" si="8"/>
        <v>0</v>
      </c>
      <c r="Q174" s="9"/>
    </row>
    <row r="175" spans="1:17" ht="15">
      <c r="A175" s="12"/>
      <c r="B175" s="25">
        <v>341.53</v>
      </c>
      <c r="C175" s="20" t="s">
        <v>260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1"/>
        <v>0</v>
      </c>
      <c r="P175" s="47">
        <f t="shared" si="8"/>
        <v>0</v>
      </c>
      <c r="Q175" s="9"/>
    </row>
    <row r="176" spans="1:17" ht="15">
      <c r="A176" s="12"/>
      <c r="B176" s="25">
        <v>341.54</v>
      </c>
      <c r="C176" s="20" t="s">
        <v>261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1"/>
        <v>0</v>
      </c>
      <c r="P176" s="47">
        <f t="shared" si="8"/>
        <v>0</v>
      </c>
      <c r="Q176" s="9"/>
    </row>
    <row r="177" spans="1:17" ht="15">
      <c r="A177" s="12"/>
      <c r="B177" s="25">
        <v>341.55</v>
      </c>
      <c r="C177" s="20" t="s">
        <v>262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1"/>
        <v>0</v>
      </c>
      <c r="P177" s="47">
        <f t="shared" si="8"/>
        <v>0</v>
      </c>
      <c r="Q177" s="9"/>
    </row>
    <row r="178" spans="1:17" ht="15">
      <c r="A178" s="12"/>
      <c r="B178" s="25">
        <v>341.56</v>
      </c>
      <c r="C178" s="20" t="s">
        <v>263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11"/>
        <v>0</v>
      </c>
      <c r="P178" s="47">
        <f t="shared" si="8"/>
        <v>0</v>
      </c>
      <c r="Q178" s="9"/>
    </row>
    <row r="179" spans="1:17" ht="15">
      <c r="A179" s="12"/>
      <c r="B179" s="25">
        <v>341.8</v>
      </c>
      <c r="C179" s="20" t="s">
        <v>264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f t="shared" si="11"/>
        <v>0</v>
      </c>
      <c r="P179" s="47">
        <f t="shared" si="8"/>
        <v>0</v>
      </c>
      <c r="Q179" s="9"/>
    </row>
    <row r="180" spans="1:17" ht="15">
      <c r="A180" s="12"/>
      <c r="B180" s="25">
        <v>341.9</v>
      </c>
      <c r="C180" s="20" t="s">
        <v>92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f t="shared" si="11"/>
        <v>0</v>
      </c>
      <c r="P180" s="47">
        <f t="shared" si="8"/>
        <v>0</v>
      </c>
      <c r="Q180" s="9"/>
    </row>
    <row r="181" spans="1:17" ht="15">
      <c r="A181" s="12"/>
      <c r="B181" s="25">
        <v>342.1</v>
      </c>
      <c r="C181" s="20" t="s">
        <v>265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f t="shared" si="11"/>
        <v>0</v>
      </c>
      <c r="P181" s="47">
        <f t="shared" si="8"/>
        <v>0</v>
      </c>
      <c r="Q181" s="9"/>
    </row>
    <row r="182" spans="1:17" ht="15">
      <c r="A182" s="12"/>
      <c r="B182" s="25">
        <v>342.2</v>
      </c>
      <c r="C182" s="20" t="s">
        <v>266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f t="shared" si="11"/>
        <v>0</v>
      </c>
      <c r="P182" s="47">
        <f t="shared" si="8"/>
        <v>0</v>
      </c>
      <c r="Q182" s="9"/>
    </row>
    <row r="183" spans="1:17" ht="15">
      <c r="A183" s="12"/>
      <c r="B183" s="25">
        <v>342.3</v>
      </c>
      <c r="C183" s="20" t="s">
        <v>267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f t="shared" si="11"/>
        <v>0</v>
      </c>
      <c r="P183" s="47">
        <f t="shared" si="8"/>
        <v>0</v>
      </c>
      <c r="Q183" s="9"/>
    </row>
    <row r="184" spans="1:17" ht="15">
      <c r="A184" s="12"/>
      <c r="B184" s="25">
        <v>342.4</v>
      </c>
      <c r="C184" s="20" t="s">
        <v>268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f t="shared" si="11"/>
        <v>0</v>
      </c>
      <c r="P184" s="47">
        <f t="shared" si="8"/>
        <v>0</v>
      </c>
      <c r="Q184" s="9"/>
    </row>
    <row r="185" spans="1:17" ht="15">
      <c r="A185" s="12"/>
      <c r="B185" s="25">
        <v>342.5</v>
      </c>
      <c r="C185" s="20" t="s">
        <v>269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f t="shared" si="11"/>
        <v>0</v>
      </c>
      <c r="P185" s="47">
        <f t="shared" si="8"/>
        <v>0</v>
      </c>
      <c r="Q185" s="9"/>
    </row>
    <row r="186" spans="1:17" ht="15">
      <c r="A186" s="12"/>
      <c r="B186" s="25">
        <v>342.6</v>
      </c>
      <c r="C186" s="20" t="s">
        <v>270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11"/>
        <v>0</v>
      </c>
      <c r="P186" s="47">
        <f t="shared" si="8"/>
        <v>0</v>
      </c>
      <c r="Q186" s="9"/>
    </row>
    <row r="187" spans="1:17" ht="15">
      <c r="A187" s="12"/>
      <c r="B187" s="25">
        <v>342.9</v>
      </c>
      <c r="C187" s="20" t="s">
        <v>271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f t="shared" si="11"/>
        <v>0</v>
      </c>
      <c r="P187" s="47">
        <f t="shared" si="8"/>
        <v>0</v>
      </c>
      <c r="Q187" s="9"/>
    </row>
    <row r="188" spans="1:17" ht="15">
      <c r="A188" s="12"/>
      <c r="B188" s="25">
        <v>343.1</v>
      </c>
      <c r="C188" s="20" t="s">
        <v>272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f t="shared" si="11"/>
        <v>0</v>
      </c>
      <c r="P188" s="47">
        <f t="shared" si="8"/>
        <v>0</v>
      </c>
      <c r="Q188" s="9"/>
    </row>
    <row r="189" spans="1:17" ht="15">
      <c r="A189" s="12"/>
      <c r="B189" s="25">
        <v>343.2</v>
      </c>
      <c r="C189" s="20" t="s">
        <v>273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f t="shared" si="11"/>
        <v>0</v>
      </c>
      <c r="P189" s="47">
        <f t="shared" si="8"/>
        <v>0</v>
      </c>
      <c r="Q189" s="9"/>
    </row>
    <row r="190" spans="1:17" ht="15">
      <c r="A190" s="12"/>
      <c r="B190" s="25">
        <v>343.3</v>
      </c>
      <c r="C190" s="20" t="s">
        <v>274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f t="shared" si="11"/>
        <v>0</v>
      </c>
      <c r="P190" s="47">
        <f t="shared" si="8"/>
        <v>0</v>
      </c>
      <c r="Q190" s="9"/>
    </row>
    <row r="191" spans="1:17" ht="15">
      <c r="A191" s="12"/>
      <c r="B191" s="25">
        <v>343.4</v>
      </c>
      <c r="C191" s="20" t="s">
        <v>114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f t="shared" si="11"/>
        <v>0</v>
      </c>
      <c r="P191" s="47">
        <f t="shared" si="8"/>
        <v>0</v>
      </c>
      <c r="Q191" s="9"/>
    </row>
    <row r="192" spans="1:17" ht="15">
      <c r="A192" s="12"/>
      <c r="B192" s="25">
        <v>343.5</v>
      </c>
      <c r="C192" s="20" t="s">
        <v>275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f t="shared" si="11"/>
        <v>0</v>
      </c>
      <c r="P192" s="47">
        <f t="shared" si="8"/>
        <v>0</v>
      </c>
      <c r="Q192" s="9"/>
    </row>
    <row r="193" spans="1:17" ht="15">
      <c r="A193" s="12"/>
      <c r="B193" s="25">
        <v>343.6</v>
      </c>
      <c r="C193" s="20" t="s">
        <v>36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f t="shared" si="11"/>
        <v>0</v>
      </c>
      <c r="P193" s="47">
        <f t="shared" si="8"/>
        <v>0</v>
      </c>
      <c r="Q193" s="9"/>
    </row>
    <row r="194" spans="1:17" ht="15">
      <c r="A194" s="12"/>
      <c r="B194" s="25">
        <v>343.7</v>
      </c>
      <c r="C194" s="20" t="s">
        <v>276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f t="shared" si="11"/>
        <v>0</v>
      </c>
      <c r="P194" s="47">
        <f t="shared" si="8"/>
        <v>0</v>
      </c>
      <c r="Q194" s="9"/>
    </row>
    <row r="195" spans="1:17" ht="15">
      <c r="A195" s="12"/>
      <c r="B195" s="25">
        <v>343.8</v>
      </c>
      <c r="C195" s="20" t="s">
        <v>104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f t="shared" si="11"/>
        <v>0</v>
      </c>
      <c r="P195" s="47">
        <f t="shared" si="8"/>
        <v>0</v>
      </c>
      <c r="Q195" s="9"/>
    </row>
    <row r="196" spans="1:17" ht="15">
      <c r="A196" s="12"/>
      <c r="B196" s="25">
        <v>343.9</v>
      </c>
      <c r="C196" s="20" t="s">
        <v>115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f t="shared" si="11"/>
        <v>0</v>
      </c>
      <c r="P196" s="47">
        <f t="shared" si="8"/>
        <v>0</v>
      </c>
      <c r="Q196" s="9"/>
    </row>
    <row r="197" spans="1:17" ht="15">
      <c r="A197" s="12"/>
      <c r="B197" s="25">
        <v>344.1</v>
      </c>
      <c r="C197" s="20" t="s">
        <v>277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f t="shared" si="11"/>
        <v>0</v>
      </c>
      <c r="P197" s="47">
        <f aca="true" t="shared" si="12" ref="P197:P260">(O197/P$323)</f>
        <v>0</v>
      </c>
      <c r="Q197" s="9"/>
    </row>
    <row r="198" spans="1:17" ht="15">
      <c r="A198" s="12"/>
      <c r="B198" s="25">
        <v>344.2</v>
      </c>
      <c r="C198" s="20" t="s">
        <v>278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f t="shared" si="11"/>
        <v>0</v>
      </c>
      <c r="P198" s="47">
        <f t="shared" si="12"/>
        <v>0</v>
      </c>
      <c r="Q198" s="9"/>
    </row>
    <row r="199" spans="1:17" ht="15">
      <c r="A199" s="12"/>
      <c r="B199" s="25">
        <v>344.3</v>
      </c>
      <c r="C199" s="20" t="s">
        <v>279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f t="shared" si="11"/>
        <v>0</v>
      </c>
      <c r="P199" s="47">
        <f t="shared" si="12"/>
        <v>0</v>
      </c>
      <c r="Q199" s="9"/>
    </row>
    <row r="200" spans="1:17" ht="15">
      <c r="A200" s="12"/>
      <c r="B200" s="25">
        <v>344.4</v>
      </c>
      <c r="C200" s="20" t="s">
        <v>280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11"/>
        <v>0</v>
      </c>
      <c r="P200" s="47">
        <f t="shared" si="12"/>
        <v>0</v>
      </c>
      <c r="Q200" s="9"/>
    </row>
    <row r="201" spans="1:17" ht="15">
      <c r="A201" s="12"/>
      <c r="B201" s="25">
        <v>344.5</v>
      </c>
      <c r="C201" s="20" t="s">
        <v>281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f t="shared" si="11"/>
        <v>0</v>
      </c>
      <c r="P201" s="47">
        <f t="shared" si="12"/>
        <v>0</v>
      </c>
      <c r="Q201" s="9"/>
    </row>
    <row r="202" spans="1:17" ht="15">
      <c r="A202" s="12"/>
      <c r="B202" s="25">
        <v>344.6</v>
      </c>
      <c r="C202" s="20" t="s">
        <v>282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f t="shared" si="11"/>
        <v>0</v>
      </c>
      <c r="P202" s="47">
        <f t="shared" si="12"/>
        <v>0</v>
      </c>
      <c r="Q202" s="9"/>
    </row>
    <row r="203" spans="1:17" ht="15">
      <c r="A203" s="12"/>
      <c r="B203" s="25">
        <v>344.9</v>
      </c>
      <c r="C203" s="20" t="s">
        <v>283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f t="shared" si="11"/>
        <v>0</v>
      </c>
      <c r="P203" s="47">
        <f t="shared" si="12"/>
        <v>0</v>
      </c>
      <c r="Q203" s="9"/>
    </row>
    <row r="204" spans="1:17" ht="15">
      <c r="A204" s="12"/>
      <c r="B204" s="25">
        <v>345.1</v>
      </c>
      <c r="C204" s="20" t="s">
        <v>284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f t="shared" si="11"/>
        <v>0</v>
      </c>
      <c r="P204" s="47">
        <f t="shared" si="12"/>
        <v>0</v>
      </c>
      <c r="Q204" s="9"/>
    </row>
    <row r="205" spans="1:17" ht="15">
      <c r="A205" s="12"/>
      <c r="B205" s="25">
        <v>345.9</v>
      </c>
      <c r="C205" s="20" t="s">
        <v>285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f t="shared" si="11"/>
        <v>0</v>
      </c>
      <c r="P205" s="47">
        <f t="shared" si="12"/>
        <v>0</v>
      </c>
      <c r="Q205" s="9"/>
    </row>
    <row r="206" spans="1:17" ht="15">
      <c r="A206" s="12"/>
      <c r="B206" s="25">
        <v>346.1</v>
      </c>
      <c r="C206" s="20" t="s">
        <v>286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11"/>
        <v>0</v>
      </c>
      <c r="P206" s="47">
        <f t="shared" si="12"/>
        <v>0</v>
      </c>
      <c r="Q206" s="9"/>
    </row>
    <row r="207" spans="1:17" ht="15">
      <c r="A207" s="12"/>
      <c r="B207" s="25">
        <v>346.2</v>
      </c>
      <c r="C207" s="20" t="s">
        <v>287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f t="shared" si="11"/>
        <v>0</v>
      </c>
      <c r="P207" s="47">
        <f t="shared" si="12"/>
        <v>0</v>
      </c>
      <c r="Q207" s="9"/>
    </row>
    <row r="208" spans="1:17" ht="15">
      <c r="A208" s="12"/>
      <c r="B208" s="25">
        <v>346.3</v>
      </c>
      <c r="C208" s="20" t="s">
        <v>288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11"/>
        <v>0</v>
      </c>
      <c r="P208" s="47">
        <f t="shared" si="12"/>
        <v>0</v>
      </c>
      <c r="Q208" s="9"/>
    </row>
    <row r="209" spans="1:17" ht="15">
      <c r="A209" s="12"/>
      <c r="B209" s="25">
        <v>346.4</v>
      </c>
      <c r="C209" s="20" t="s">
        <v>289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f t="shared" si="11"/>
        <v>0</v>
      </c>
      <c r="P209" s="47">
        <f t="shared" si="12"/>
        <v>0</v>
      </c>
      <c r="Q209" s="9"/>
    </row>
    <row r="210" spans="1:17" ht="15">
      <c r="A210" s="12"/>
      <c r="B210" s="25">
        <v>346.9</v>
      </c>
      <c r="C210" s="20" t="s">
        <v>290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f t="shared" si="11"/>
        <v>0</v>
      </c>
      <c r="P210" s="47">
        <f t="shared" si="12"/>
        <v>0</v>
      </c>
      <c r="Q210" s="9"/>
    </row>
    <row r="211" spans="1:17" ht="15">
      <c r="A211" s="12"/>
      <c r="B211" s="25">
        <v>347.1</v>
      </c>
      <c r="C211" s="20" t="s">
        <v>291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f t="shared" si="11"/>
        <v>0</v>
      </c>
      <c r="P211" s="47">
        <f t="shared" si="12"/>
        <v>0</v>
      </c>
      <c r="Q211" s="9"/>
    </row>
    <row r="212" spans="1:17" ht="15">
      <c r="A212" s="12"/>
      <c r="B212" s="25">
        <v>347.2</v>
      </c>
      <c r="C212" s="20" t="s">
        <v>292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11"/>
        <v>0</v>
      </c>
      <c r="P212" s="47">
        <f t="shared" si="12"/>
        <v>0</v>
      </c>
      <c r="Q212" s="9"/>
    </row>
    <row r="213" spans="1:17" ht="15">
      <c r="A213" s="12"/>
      <c r="B213" s="25">
        <v>347.3</v>
      </c>
      <c r="C213" s="20" t="s">
        <v>293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f t="shared" si="11"/>
        <v>0</v>
      </c>
      <c r="P213" s="47">
        <f t="shared" si="12"/>
        <v>0</v>
      </c>
      <c r="Q213" s="9"/>
    </row>
    <row r="214" spans="1:17" ht="15">
      <c r="A214" s="12"/>
      <c r="B214" s="25">
        <v>347.4</v>
      </c>
      <c r="C214" s="20" t="s">
        <v>294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f t="shared" si="11"/>
        <v>0</v>
      </c>
      <c r="P214" s="47">
        <f t="shared" si="12"/>
        <v>0</v>
      </c>
      <c r="Q214" s="9"/>
    </row>
    <row r="215" spans="1:17" ht="15">
      <c r="A215" s="12"/>
      <c r="B215" s="25">
        <v>347.5</v>
      </c>
      <c r="C215" s="20" t="s">
        <v>295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f t="shared" si="11"/>
        <v>0</v>
      </c>
      <c r="P215" s="47">
        <f t="shared" si="12"/>
        <v>0</v>
      </c>
      <c r="Q215" s="9"/>
    </row>
    <row r="216" spans="1:17" ht="15">
      <c r="A216" s="12"/>
      <c r="B216" s="25">
        <v>347.8</v>
      </c>
      <c r="C216" s="20" t="s">
        <v>296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f t="shared" si="11"/>
        <v>0</v>
      </c>
      <c r="P216" s="47">
        <f t="shared" si="12"/>
        <v>0</v>
      </c>
      <c r="Q216" s="9"/>
    </row>
    <row r="217" spans="1:17" ht="15">
      <c r="A217" s="12"/>
      <c r="B217" s="25">
        <v>347.9</v>
      </c>
      <c r="C217" s="20" t="s">
        <v>37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f t="shared" si="11"/>
        <v>0</v>
      </c>
      <c r="P217" s="47">
        <f t="shared" si="12"/>
        <v>0</v>
      </c>
      <c r="Q217" s="9"/>
    </row>
    <row r="218" spans="1:17" ht="15">
      <c r="A218" s="12"/>
      <c r="B218" s="25">
        <v>348.11</v>
      </c>
      <c r="C218" s="20" t="s">
        <v>297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f>SUM(D218:N218)</f>
        <v>0</v>
      </c>
      <c r="P218" s="47">
        <f t="shared" si="12"/>
        <v>0</v>
      </c>
      <c r="Q218" s="9"/>
    </row>
    <row r="219" spans="1:17" ht="15">
      <c r="A219" s="12"/>
      <c r="B219" s="25">
        <v>348.12</v>
      </c>
      <c r="C219" s="20" t="s">
        <v>298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f aca="true" t="shared" si="13" ref="O219:O244">SUM(D219:N219)</f>
        <v>0</v>
      </c>
      <c r="P219" s="47">
        <f t="shared" si="12"/>
        <v>0</v>
      </c>
      <c r="Q219" s="9"/>
    </row>
    <row r="220" spans="1:17" ht="15">
      <c r="A220" s="12"/>
      <c r="B220" s="25">
        <v>348.13</v>
      </c>
      <c r="C220" s="20" t="s">
        <v>299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f t="shared" si="13"/>
        <v>0</v>
      </c>
      <c r="P220" s="47">
        <f t="shared" si="12"/>
        <v>0</v>
      </c>
      <c r="Q220" s="9"/>
    </row>
    <row r="221" spans="1:17" ht="15">
      <c r="A221" s="12"/>
      <c r="B221" s="25">
        <v>348.14</v>
      </c>
      <c r="C221" s="20" t="s">
        <v>300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f t="shared" si="13"/>
        <v>0</v>
      </c>
      <c r="P221" s="47">
        <f t="shared" si="12"/>
        <v>0</v>
      </c>
      <c r="Q221" s="9"/>
    </row>
    <row r="222" spans="1:17" ht="15">
      <c r="A222" s="12"/>
      <c r="B222" s="25">
        <v>348.21</v>
      </c>
      <c r="C222" s="20" t="s">
        <v>301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f t="shared" si="13"/>
        <v>0</v>
      </c>
      <c r="P222" s="47">
        <f t="shared" si="12"/>
        <v>0</v>
      </c>
      <c r="Q222" s="9"/>
    </row>
    <row r="223" spans="1:17" ht="15">
      <c r="A223" s="12"/>
      <c r="B223" s="25">
        <v>348.22</v>
      </c>
      <c r="C223" s="20" t="s">
        <v>302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f t="shared" si="13"/>
        <v>0</v>
      </c>
      <c r="P223" s="47">
        <f t="shared" si="12"/>
        <v>0</v>
      </c>
      <c r="Q223" s="9"/>
    </row>
    <row r="224" spans="1:17" ht="15">
      <c r="A224" s="12"/>
      <c r="B224" s="25">
        <v>348.23</v>
      </c>
      <c r="C224" s="20" t="s">
        <v>303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f t="shared" si="13"/>
        <v>0</v>
      </c>
      <c r="P224" s="47">
        <f t="shared" si="12"/>
        <v>0</v>
      </c>
      <c r="Q224" s="9"/>
    </row>
    <row r="225" spans="1:17" ht="15">
      <c r="A225" s="12"/>
      <c r="B225" s="25">
        <v>348.24</v>
      </c>
      <c r="C225" s="20" t="s">
        <v>304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f t="shared" si="13"/>
        <v>0</v>
      </c>
      <c r="P225" s="47">
        <f t="shared" si="12"/>
        <v>0</v>
      </c>
      <c r="Q225" s="9"/>
    </row>
    <row r="226" spans="1:17" ht="15">
      <c r="A226" s="12"/>
      <c r="B226" s="25">
        <v>348.31</v>
      </c>
      <c r="C226" s="20" t="s">
        <v>305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f t="shared" si="13"/>
        <v>0</v>
      </c>
      <c r="P226" s="47">
        <f t="shared" si="12"/>
        <v>0</v>
      </c>
      <c r="Q226" s="9"/>
    </row>
    <row r="227" spans="1:17" ht="15">
      <c r="A227" s="12"/>
      <c r="B227" s="25">
        <v>348.32</v>
      </c>
      <c r="C227" s="20" t="s">
        <v>306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f t="shared" si="13"/>
        <v>0</v>
      </c>
      <c r="P227" s="47">
        <f t="shared" si="12"/>
        <v>0</v>
      </c>
      <c r="Q227" s="9"/>
    </row>
    <row r="228" spans="1:17" ht="15">
      <c r="A228" s="12"/>
      <c r="B228" s="25">
        <v>348.33</v>
      </c>
      <c r="C228" s="20" t="s">
        <v>307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13"/>
        <v>0</v>
      </c>
      <c r="P228" s="47">
        <f t="shared" si="12"/>
        <v>0</v>
      </c>
      <c r="Q228" s="9"/>
    </row>
    <row r="229" spans="1:17" ht="15">
      <c r="A229" s="12"/>
      <c r="B229" s="25">
        <v>348.41</v>
      </c>
      <c r="C229" s="20" t="s">
        <v>308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 t="shared" si="13"/>
        <v>0</v>
      </c>
      <c r="P229" s="47">
        <f t="shared" si="12"/>
        <v>0</v>
      </c>
      <c r="Q229" s="9"/>
    </row>
    <row r="230" spans="1:17" ht="15">
      <c r="A230" s="12"/>
      <c r="B230" s="25">
        <v>348.42</v>
      </c>
      <c r="C230" s="20" t="s">
        <v>309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f t="shared" si="13"/>
        <v>0</v>
      </c>
      <c r="P230" s="47">
        <f t="shared" si="12"/>
        <v>0</v>
      </c>
      <c r="Q230" s="9"/>
    </row>
    <row r="231" spans="1:17" ht="15">
      <c r="A231" s="12"/>
      <c r="B231" s="25">
        <v>348.43</v>
      </c>
      <c r="C231" s="20" t="s">
        <v>310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f t="shared" si="13"/>
        <v>0</v>
      </c>
      <c r="P231" s="47">
        <f t="shared" si="12"/>
        <v>0</v>
      </c>
      <c r="Q231" s="9"/>
    </row>
    <row r="232" spans="1:17" ht="15">
      <c r="A232" s="12"/>
      <c r="B232" s="25">
        <v>348.48</v>
      </c>
      <c r="C232" s="20" t="s">
        <v>311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f t="shared" si="13"/>
        <v>0</v>
      </c>
      <c r="P232" s="47">
        <f t="shared" si="12"/>
        <v>0</v>
      </c>
      <c r="Q232" s="9"/>
    </row>
    <row r="233" spans="1:17" ht="15">
      <c r="A233" s="12"/>
      <c r="B233" s="25">
        <v>348.51</v>
      </c>
      <c r="C233" s="20" t="s">
        <v>312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f t="shared" si="13"/>
        <v>0</v>
      </c>
      <c r="P233" s="47">
        <f t="shared" si="12"/>
        <v>0</v>
      </c>
      <c r="Q233" s="9"/>
    </row>
    <row r="234" spans="1:17" ht="15">
      <c r="A234" s="12"/>
      <c r="B234" s="25">
        <v>348.52</v>
      </c>
      <c r="C234" s="20" t="s">
        <v>313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13"/>
        <v>0</v>
      </c>
      <c r="P234" s="47">
        <f t="shared" si="12"/>
        <v>0</v>
      </c>
      <c r="Q234" s="9"/>
    </row>
    <row r="235" spans="1:17" ht="15">
      <c r="A235" s="12"/>
      <c r="B235" s="25">
        <v>348.53</v>
      </c>
      <c r="C235" s="20" t="s">
        <v>314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f t="shared" si="13"/>
        <v>0</v>
      </c>
      <c r="P235" s="47">
        <f t="shared" si="12"/>
        <v>0</v>
      </c>
      <c r="Q235" s="9"/>
    </row>
    <row r="236" spans="1:17" ht="15">
      <c r="A236" s="12"/>
      <c r="B236" s="25">
        <v>348.54</v>
      </c>
      <c r="C236" s="20" t="s">
        <v>315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f t="shared" si="13"/>
        <v>0</v>
      </c>
      <c r="P236" s="47">
        <f t="shared" si="12"/>
        <v>0</v>
      </c>
      <c r="Q236" s="9"/>
    </row>
    <row r="237" spans="1:17" ht="15">
      <c r="A237" s="12"/>
      <c r="B237" s="25">
        <v>348.61</v>
      </c>
      <c r="C237" s="20" t="s">
        <v>316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f t="shared" si="13"/>
        <v>0</v>
      </c>
      <c r="P237" s="47">
        <f t="shared" si="12"/>
        <v>0</v>
      </c>
      <c r="Q237" s="9"/>
    </row>
    <row r="238" spans="1:17" ht="15">
      <c r="A238" s="12"/>
      <c r="B238" s="25">
        <v>348.62</v>
      </c>
      <c r="C238" s="20" t="s">
        <v>317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f t="shared" si="13"/>
        <v>0</v>
      </c>
      <c r="P238" s="47">
        <f t="shared" si="12"/>
        <v>0</v>
      </c>
      <c r="Q238" s="9"/>
    </row>
    <row r="239" spans="1:17" ht="15">
      <c r="A239" s="12"/>
      <c r="B239" s="25">
        <v>348.63</v>
      </c>
      <c r="C239" s="20" t="s">
        <v>318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f t="shared" si="13"/>
        <v>0</v>
      </c>
      <c r="P239" s="47">
        <f t="shared" si="12"/>
        <v>0</v>
      </c>
      <c r="Q239" s="9"/>
    </row>
    <row r="240" spans="1:17" ht="15">
      <c r="A240" s="12"/>
      <c r="B240" s="25">
        <v>348.64</v>
      </c>
      <c r="C240" s="20" t="s">
        <v>319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 t="shared" si="13"/>
        <v>0</v>
      </c>
      <c r="P240" s="47">
        <f t="shared" si="12"/>
        <v>0</v>
      </c>
      <c r="Q240" s="9"/>
    </row>
    <row r="241" spans="1:17" ht="15">
      <c r="A241" s="12"/>
      <c r="B241" s="25">
        <v>348.71</v>
      </c>
      <c r="C241" s="20" t="s">
        <v>320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f t="shared" si="13"/>
        <v>0</v>
      </c>
      <c r="P241" s="47">
        <f t="shared" si="12"/>
        <v>0</v>
      </c>
      <c r="Q241" s="9"/>
    </row>
    <row r="242" spans="1:17" ht="15">
      <c r="A242" s="12"/>
      <c r="B242" s="25">
        <v>348.72</v>
      </c>
      <c r="C242" s="20" t="s">
        <v>321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f t="shared" si="13"/>
        <v>0</v>
      </c>
      <c r="P242" s="47">
        <f t="shared" si="12"/>
        <v>0</v>
      </c>
      <c r="Q242" s="9"/>
    </row>
    <row r="243" spans="1:17" ht="15">
      <c r="A243" s="12"/>
      <c r="B243" s="25">
        <v>348.73</v>
      </c>
      <c r="C243" s="20" t="s">
        <v>322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f t="shared" si="13"/>
        <v>0</v>
      </c>
      <c r="P243" s="47">
        <f t="shared" si="12"/>
        <v>0</v>
      </c>
      <c r="Q243" s="9"/>
    </row>
    <row r="244" spans="1:17" ht="15">
      <c r="A244" s="12"/>
      <c r="B244" s="25">
        <v>348.74</v>
      </c>
      <c r="C244" s="20" t="s">
        <v>323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f t="shared" si="13"/>
        <v>0</v>
      </c>
      <c r="P244" s="47">
        <f t="shared" si="12"/>
        <v>0</v>
      </c>
      <c r="Q244" s="9"/>
    </row>
    <row r="245" spans="1:17" ht="15">
      <c r="A245" s="12"/>
      <c r="B245" s="25">
        <v>348.82</v>
      </c>
      <c r="C245" s="20" t="s">
        <v>324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f t="shared" si="11"/>
        <v>0</v>
      </c>
      <c r="P245" s="47">
        <f t="shared" si="12"/>
        <v>0</v>
      </c>
      <c r="Q245" s="9"/>
    </row>
    <row r="246" spans="1:17" ht="15">
      <c r="A246" s="12"/>
      <c r="B246" s="25">
        <v>348.85</v>
      </c>
      <c r="C246" s="20" t="s">
        <v>325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f t="shared" si="11"/>
        <v>0</v>
      </c>
      <c r="P246" s="47">
        <f t="shared" si="12"/>
        <v>0</v>
      </c>
      <c r="Q246" s="9"/>
    </row>
    <row r="247" spans="1:17" ht="15">
      <c r="A247" s="12"/>
      <c r="B247" s="25">
        <v>348.86</v>
      </c>
      <c r="C247" s="20" t="s">
        <v>326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f t="shared" si="11"/>
        <v>0</v>
      </c>
      <c r="P247" s="47">
        <f t="shared" si="12"/>
        <v>0</v>
      </c>
      <c r="Q247" s="9"/>
    </row>
    <row r="248" spans="1:17" ht="15">
      <c r="A248" s="12"/>
      <c r="B248" s="25">
        <v>348.87</v>
      </c>
      <c r="C248" s="20" t="s">
        <v>327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f t="shared" si="11"/>
        <v>0</v>
      </c>
      <c r="P248" s="47">
        <f t="shared" si="12"/>
        <v>0</v>
      </c>
      <c r="Q248" s="9"/>
    </row>
    <row r="249" spans="1:17" ht="15">
      <c r="A249" s="12"/>
      <c r="B249" s="25">
        <v>348.88</v>
      </c>
      <c r="C249" s="20" t="s">
        <v>328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f t="shared" si="11"/>
        <v>0</v>
      </c>
      <c r="P249" s="47">
        <f t="shared" si="12"/>
        <v>0</v>
      </c>
      <c r="Q249" s="9"/>
    </row>
    <row r="250" spans="1:17" ht="15">
      <c r="A250" s="12"/>
      <c r="B250" s="25">
        <v>348.89</v>
      </c>
      <c r="C250" s="20" t="s">
        <v>329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f>SUM(D250:N250)</f>
        <v>0</v>
      </c>
      <c r="P250" s="47">
        <f t="shared" si="12"/>
        <v>0</v>
      </c>
      <c r="Q250" s="9"/>
    </row>
    <row r="251" spans="1:17" ht="15">
      <c r="A251" s="12"/>
      <c r="B251" s="25">
        <v>348.921</v>
      </c>
      <c r="C251" s="20" t="s">
        <v>330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f aca="true" t="shared" si="14" ref="O251:O259">SUM(D251:N251)</f>
        <v>0</v>
      </c>
      <c r="P251" s="47">
        <f t="shared" si="12"/>
        <v>0</v>
      </c>
      <c r="Q251" s="9"/>
    </row>
    <row r="252" spans="1:17" ht="15">
      <c r="A252" s="12"/>
      <c r="B252" s="25">
        <v>348.922</v>
      </c>
      <c r="C252" s="20" t="s">
        <v>331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f t="shared" si="14"/>
        <v>0</v>
      </c>
      <c r="P252" s="47">
        <f t="shared" si="12"/>
        <v>0</v>
      </c>
      <c r="Q252" s="9"/>
    </row>
    <row r="253" spans="1:17" ht="15">
      <c r="A253" s="12"/>
      <c r="B253" s="25">
        <v>348.923</v>
      </c>
      <c r="C253" s="20" t="s">
        <v>332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f t="shared" si="14"/>
        <v>0</v>
      </c>
      <c r="P253" s="47">
        <f t="shared" si="12"/>
        <v>0</v>
      </c>
      <c r="Q253" s="9"/>
    </row>
    <row r="254" spans="1:17" ht="15">
      <c r="A254" s="12"/>
      <c r="B254" s="25">
        <v>348.924</v>
      </c>
      <c r="C254" s="20" t="s">
        <v>333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f t="shared" si="14"/>
        <v>0</v>
      </c>
      <c r="P254" s="47">
        <f t="shared" si="12"/>
        <v>0</v>
      </c>
      <c r="Q254" s="9"/>
    </row>
    <row r="255" spans="1:17" ht="15">
      <c r="A255" s="12"/>
      <c r="B255" s="25">
        <v>348.93</v>
      </c>
      <c r="C255" s="20" t="s">
        <v>334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f t="shared" si="14"/>
        <v>0</v>
      </c>
      <c r="P255" s="47">
        <f t="shared" si="12"/>
        <v>0</v>
      </c>
      <c r="Q255" s="9"/>
    </row>
    <row r="256" spans="1:17" ht="15">
      <c r="A256" s="12"/>
      <c r="B256" s="25">
        <v>348.931</v>
      </c>
      <c r="C256" s="20" t="s">
        <v>335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f t="shared" si="14"/>
        <v>0</v>
      </c>
      <c r="P256" s="47">
        <f t="shared" si="12"/>
        <v>0</v>
      </c>
      <c r="Q256" s="9"/>
    </row>
    <row r="257" spans="1:17" ht="15">
      <c r="A257" s="12"/>
      <c r="B257" s="25">
        <v>348.932</v>
      </c>
      <c r="C257" s="20" t="s">
        <v>336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f t="shared" si="14"/>
        <v>0</v>
      </c>
      <c r="P257" s="47">
        <f t="shared" si="12"/>
        <v>0</v>
      </c>
      <c r="Q257" s="9"/>
    </row>
    <row r="258" spans="1:17" ht="15">
      <c r="A258" s="12"/>
      <c r="B258" s="25">
        <v>348.933</v>
      </c>
      <c r="C258" s="20" t="s">
        <v>337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f t="shared" si="14"/>
        <v>0</v>
      </c>
      <c r="P258" s="47">
        <f t="shared" si="12"/>
        <v>0</v>
      </c>
      <c r="Q258" s="9"/>
    </row>
    <row r="259" spans="1:17" ht="15">
      <c r="A259" s="12"/>
      <c r="B259" s="25">
        <v>348.99</v>
      </c>
      <c r="C259" s="20" t="s">
        <v>338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f t="shared" si="14"/>
        <v>0</v>
      </c>
      <c r="P259" s="47">
        <f t="shared" si="12"/>
        <v>0</v>
      </c>
      <c r="Q259" s="9"/>
    </row>
    <row r="260" spans="1:17" ht="15">
      <c r="A260" s="12"/>
      <c r="B260" s="25">
        <v>349</v>
      </c>
      <c r="C260" s="20" t="s">
        <v>339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f t="shared" si="11"/>
        <v>0</v>
      </c>
      <c r="P260" s="47">
        <f t="shared" si="12"/>
        <v>0</v>
      </c>
      <c r="Q260" s="9"/>
    </row>
    <row r="261" spans="1:17" ht="15.75">
      <c r="A261" s="29" t="s">
        <v>34</v>
      </c>
      <c r="B261" s="30"/>
      <c r="C261" s="31"/>
      <c r="D261" s="32">
        <f>SUM(D262:D278)</f>
        <v>0</v>
      </c>
      <c r="E261" s="32">
        <f aca="true" t="shared" si="15" ref="E261:N261">SUM(E262:E278)</f>
        <v>0</v>
      </c>
      <c r="F261" s="32">
        <f t="shared" si="15"/>
        <v>0</v>
      </c>
      <c r="G261" s="32">
        <f t="shared" si="15"/>
        <v>0</v>
      </c>
      <c r="H261" s="32">
        <f t="shared" si="15"/>
        <v>0</v>
      </c>
      <c r="I261" s="32">
        <f t="shared" si="15"/>
        <v>0</v>
      </c>
      <c r="J261" s="32">
        <f t="shared" si="15"/>
        <v>0</v>
      </c>
      <c r="K261" s="32">
        <f t="shared" si="15"/>
        <v>0</v>
      </c>
      <c r="L261" s="32">
        <f>SUM(L262:L278)</f>
        <v>0</v>
      </c>
      <c r="M261" s="32">
        <f t="shared" si="15"/>
        <v>0</v>
      </c>
      <c r="N261" s="32">
        <f t="shared" si="15"/>
        <v>0</v>
      </c>
      <c r="O261" s="32">
        <f>SUM(D261:N261)</f>
        <v>0</v>
      </c>
      <c r="P261" s="45">
        <f aca="true" t="shared" si="16" ref="P261:P319">(O261/P$323)</f>
        <v>0</v>
      </c>
      <c r="Q261" s="10"/>
    </row>
    <row r="262" spans="1:17" ht="15">
      <c r="A262" s="13"/>
      <c r="B262" s="39">
        <v>351.1</v>
      </c>
      <c r="C262" s="21" t="s">
        <v>340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f>SUM(D262:N262)</f>
        <v>0</v>
      </c>
      <c r="P262" s="47">
        <f t="shared" si="16"/>
        <v>0</v>
      </c>
      <c r="Q262" s="9"/>
    </row>
    <row r="263" spans="1:17" ht="15">
      <c r="A263" s="13"/>
      <c r="B263" s="39">
        <v>351.2</v>
      </c>
      <c r="C263" s="21" t="s">
        <v>341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f aca="true" t="shared" si="17" ref="O263:O278">SUM(D263:N263)</f>
        <v>0</v>
      </c>
      <c r="P263" s="47">
        <f t="shared" si="16"/>
        <v>0</v>
      </c>
      <c r="Q263" s="9"/>
    </row>
    <row r="264" spans="1:17" ht="15">
      <c r="A264" s="13"/>
      <c r="B264" s="39">
        <v>351.3</v>
      </c>
      <c r="C264" s="21" t="s">
        <v>342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f t="shared" si="17"/>
        <v>0</v>
      </c>
      <c r="P264" s="47">
        <f t="shared" si="16"/>
        <v>0</v>
      </c>
      <c r="Q264" s="9"/>
    </row>
    <row r="265" spans="1:17" ht="15">
      <c r="A265" s="13"/>
      <c r="B265" s="39">
        <v>351.4</v>
      </c>
      <c r="C265" s="21" t="s">
        <v>343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17"/>
        <v>0</v>
      </c>
      <c r="P265" s="47">
        <f t="shared" si="16"/>
        <v>0</v>
      </c>
      <c r="Q265" s="9"/>
    </row>
    <row r="266" spans="1:17" ht="15">
      <c r="A266" s="13"/>
      <c r="B266" s="39">
        <v>351.5</v>
      </c>
      <c r="C266" s="21" t="s">
        <v>344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f t="shared" si="17"/>
        <v>0</v>
      </c>
      <c r="P266" s="47">
        <f t="shared" si="16"/>
        <v>0</v>
      </c>
      <c r="Q266" s="9"/>
    </row>
    <row r="267" spans="1:17" ht="15">
      <c r="A267" s="13"/>
      <c r="B267" s="39">
        <v>351.6</v>
      </c>
      <c r="C267" s="21" t="s">
        <v>345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f t="shared" si="17"/>
        <v>0</v>
      </c>
      <c r="P267" s="47">
        <f t="shared" si="16"/>
        <v>0</v>
      </c>
      <c r="Q267" s="9"/>
    </row>
    <row r="268" spans="1:17" ht="15">
      <c r="A268" s="13"/>
      <c r="B268" s="39">
        <v>351.7</v>
      </c>
      <c r="C268" s="21" t="s">
        <v>346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f t="shared" si="17"/>
        <v>0</v>
      </c>
      <c r="P268" s="47">
        <f t="shared" si="16"/>
        <v>0</v>
      </c>
      <c r="Q268" s="9"/>
    </row>
    <row r="269" spans="1:17" ht="15">
      <c r="A269" s="13"/>
      <c r="B269" s="39">
        <v>351.8</v>
      </c>
      <c r="C269" s="21" t="s">
        <v>347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f t="shared" si="17"/>
        <v>0</v>
      </c>
      <c r="P269" s="47">
        <f t="shared" si="16"/>
        <v>0</v>
      </c>
      <c r="Q269" s="9"/>
    </row>
    <row r="270" spans="1:17" ht="15">
      <c r="A270" s="13"/>
      <c r="B270" s="39">
        <v>351.9</v>
      </c>
      <c r="C270" s="21" t="s">
        <v>348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f t="shared" si="17"/>
        <v>0</v>
      </c>
      <c r="P270" s="47">
        <f t="shared" si="16"/>
        <v>0</v>
      </c>
      <c r="Q270" s="9"/>
    </row>
    <row r="271" spans="1:17" ht="15">
      <c r="A271" s="13"/>
      <c r="B271" s="39">
        <v>352</v>
      </c>
      <c r="C271" s="21" t="s">
        <v>349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f t="shared" si="17"/>
        <v>0</v>
      </c>
      <c r="P271" s="47">
        <f t="shared" si="16"/>
        <v>0</v>
      </c>
      <c r="Q271" s="9"/>
    </row>
    <row r="272" spans="1:17" ht="15">
      <c r="A272" s="13"/>
      <c r="B272" s="39">
        <v>353</v>
      </c>
      <c r="C272" s="21" t="s">
        <v>350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f t="shared" si="17"/>
        <v>0</v>
      </c>
      <c r="P272" s="47">
        <f t="shared" si="16"/>
        <v>0</v>
      </c>
      <c r="Q272" s="9"/>
    </row>
    <row r="273" spans="1:17" ht="15">
      <c r="A273" s="13"/>
      <c r="B273" s="39">
        <v>354</v>
      </c>
      <c r="C273" s="21" t="s">
        <v>351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f t="shared" si="17"/>
        <v>0</v>
      </c>
      <c r="P273" s="47">
        <f t="shared" si="16"/>
        <v>0</v>
      </c>
      <c r="Q273" s="9"/>
    </row>
    <row r="274" spans="1:17" ht="15">
      <c r="A274" s="13"/>
      <c r="B274" s="39">
        <v>355</v>
      </c>
      <c r="C274" s="21" t="s">
        <v>352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f t="shared" si="17"/>
        <v>0</v>
      </c>
      <c r="P274" s="47">
        <f t="shared" si="16"/>
        <v>0</v>
      </c>
      <c r="Q274" s="9"/>
    </row>
    <row r="275" spans="1:17" ht="15">
      <c r="A275" s="13"/>
      <c r="B275" s="39">
        <v>356</v>
      </c>
      <c r="C275" s="21" t="s">
        <v>353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f t="shared" si="17"/>
        <v>0</v>
      </c>
      <c r="P275" s="47">
        <f t="shared" si="16"/>
        <v>0</v>
      </c>
      <c r="Q275" s="9"/>
    </row>
    <row r="276" spans="1:17" ht="15">
      <c r="A276" s="13"/>
      <c r="B276" s="39">
        <v>358.1</v>
      </c>
      <c r="C276" s="21" t="s">
        <v>354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f t="shared" si="17"/>
        <v>0</v>
      </c>
      <c r="P276" s="47">
        <f t="shared" si="16"/>
        <v>0</v>
      </c>
      <c r="Q276" s="9"/>
    </row>
    <row r="277" spans="1:17" ht="15">
      <c r="A277" s="13"/>
      <c r="B277" s="39">
        <v>358.2</v>
      </c>
      <c r="C277" s="21" t="s">
        <v>355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f t="shared" si="17"/>
        <v>0</v>
      </c>
      <c r="P277" s="47">
        <f t="shared" si="16"/>
        <v>0</v>
      </c>
      <c r="Q277" s="9"/>
    </row>
    <row r="278" spans="1:17" ht="15">
      <c r="A278" s="13"/>
      <c r="B278" s="39">
        <v>359</v>
      </c>
      <c r="C278" s="21" t="s">
        <v>40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f t="shared" si="17"/>
        <v>0</v>
      </c>
      <c r="P278" s="47">
        <f t="shared" si="16"/>
        <v>0</v>
      </c>
      <c r="Q278" s="9"/>
    </row>
    <row r="279" spans="1:17" ht="15.75">
      <c r="A279" s="29" t="s">
        <v>3</v>
      </c>
      <c r="B279" s="30"/>
      <c r="C279" s="31"/>
      <c r="D279" s="32">
        <f>SUM(D280:D294)</f>
        <v>0</v>
      </c>
      <c r="E279" s="32">
        <f aca="true" t="shared" si="18" ref="E279:N279">SUM(E280:E294)</f>
        <v>0</v>
      </c>
      <c r="F279" s="32">
        <f t="shared" si="18"/>
        <v>0</v>
      </c>
      <c r="G279" s="32">
        <f t="shared" si="18"/>
        <v>0</v>
      </c>
      <c r="H279" s="32">
        <f t="shared" si="18"/>
        <v>0</v>
      </c>
      <c r="I279" s="32">
        <f t="shared" si="18"/>
        <v>0</v>
      </c>
      <c r="J279" s="32">
        <f t="shared" si="18"/>
        <v>0</v>
      </c>
      <c r="K279" s="32">
        <f t="shared" si="18"/>
        <v>0</v>
      </c>
      <c r="L279" s="32">
        <f>SUM(L280:L294)</f>
        <v>0</v>
      </c>
      <c r="M279" s="32">
        <f t="shared" si="18"/>
        <v>0</v>
      </c>
      <c r="N279" s="32">
        <f t="shared" si="18"/>
        <v>0</v>
      </c>
      <c r="O279" s="32">
        <f>SUM(D279:N279)</f>
        <v>0</v>
      </c>
      <c r="P279" s="45">
        <f t="shared" si="16"/>
        <v>0</v>
      </c>
      <c r="Q279" s="10"/>
    </row>
    <row r="280" spans="1:17" ht="15">
      <c r="A280" s="12"/>
      <c r="B280" s="25">
        <v>361.1</v>
      </c>
      <c r="C280" s="20" t="s">
        <v>41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f>SUM(D280:N280)</f>
        <v>0</v>
      </c>
      <c r="P280" s="47">
        <f t="shared" si="16"/>
        <v>0</v>
      </c>
      <c r="Q280" s="9"/>
    </row>
    <row r="281" spans="1:17" ht="15">
      <c r="A281" s="12"/>
      <c r="B281" s="25">
        <v>361.2</v>
      </c>
      <c r="C281" s="20" t="s">
        <v>356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f aca="true" t="shared" si="19" ref="O281:O294">SUM(D281:N281)</f>
        <v>0</v>
      </c>
      <c r="P281" s="47">
        <f t="shared" si="16"/>
        <v>0</v>
      </c>
      <c r="Q281" s="9"/>
    </row>
    <row r="282" spans="1:17" ht="15">
      <c r="A282" s="12"/>
      <c r="B282" s="25">
        <v>361.3</v>
      </c>
      <c r="C282" s="20" t="s">
        <v>64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f t="shared" si="19"/>
        <v>0</v>
      </c>
      <c r="P282" s="47">
        <f t="shared" si="16"/>
        <v>0</v>
      </c>
      <c r="Q282" s="9"/>
    </row>
    <row r="283" spans="1:17" ht="15">
      <c r="A283" s="12"/>
      <c r="B283" s="25">
        <v>361.4</v>
      </c>
      <c r="C283" s="20" t="s">
        <v>357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f t="shared" si="19"/>
        <v>0</v>
      </c>
      <c r="P283" s="47">
        <f t="shared" si="16"/>
        <v>0</v>
      </c>
      <c r="Q283" s="9"/>
    </row>
    <row r="284" spans="1:17" ht="15">
      <c r="A284" s="12"/>
      <c r="B284" s="25">
        <v>362</v>
      </c>
      <c r="C284" s="20" t="s">
        <v>42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f t="shared" si="19"/>
        <v>0</v>
      </c>
      <c r="P284" s="47">
        <f t="shared" si="16"/>
        <v>0</v>
      </c>
      <c r="Q284" s="9"/>
    </row>
    <row r="285" spans="1:17" ht="15">
      <c r="A285" s="12"/>
      <c r="B285" s="25">
        <v>364</v>
      </c>
      <c r="C285" s="20" t="s">
        <v>358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f t="shared" si="19"/>
        <v>0</v>
      </c>
      <c r="P285" s="47">
        <f t="shared" si="16"/>
        <v>0</v>
      </c>
      <c r="Q285" s="9"/>
    </row>
    <row r="286" spans="1:17" ht="15">
      <c r="A286" s="12"/>
      <c r="B286" s="25">
        <v>365</v>
      </c>
      <c r="C286" s="20" t="s">
        <v>359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f t="shared" si="19"/>
        <v>0</v>
      </c>
      <c r="P286" s="47">
        <f t="shared" si="16"/>
        <v>0</v>
      </c>
      <c r="Q286" s="9"/>
    </row>
    <row r="287" spans="1:17" ht="15">
      <c r="A287" s="12"/>
      <c r="B287" s="25">
        <v>366</v>
      </c>
      <c r="C287" s="20" t="s">
        <v>44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f t="shared" si="19"/>
        <v>0</v>
      </c>
      <c r="P287" s="47">
        <f t="shared" si="16"/>
        <v>0</v>
      </c>
      <c r="Q287" s="9"/>
    </row>
    <row r="288" spans="1:17" ht="15">
      <c r="A288" s="12"/>
      <c r="B288" s="25">
        <v>367</v>
      </c>
      <c r="C288" s="20" t="s">
        <v>360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f t="shared" si="19"/>
        <v>0</v>
      </c>
      <c r="P288" s="47">
        <f t="shared" si="16"/>
        <v>0</v>
      </c>
      <c r="Q288" s="9"/>
    </row>
    <row r="289" spans="1:17" ht="15">
      <c r="A289" s="12"/>
      <c r="B289" s="25">
        <v>368</v>
      </c>
      <c r="C289" s="20" t="s">
        <v>361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f t="shared" si="19"/>
        <v>0</v>
      </c>
      <c r="P289" s="47">
        <f t="shared" si="16"/>
        <v>0</v>
      </c>
      <c r="Q289" s="9"/>
    </row>
    <row r="290" spans="1:17" ht="15">
      <c r="A290" s="12"/>
      <c r="B290" s="25">
        <v>369.3</v>
      </c>
      <c r="C290" s="20" t="s">
        <v>362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f t="shared" si="19"/>
        <v>0</v>
      </c>
      <c r="P290" s="47">
        <f t="shared" si="16"/>
        <v>0</v>
      </c>
      <c r="Q290" s="9"/>
    </row>
    <row r="291" spans="1:17" ht="15">
      <c r="A291" s="12"/>
      <c r="B291" s="25">
        <v>369.41</v>
      </c>
      <c r="C291" s="20" t="s">
        <v>363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f t="shared" si="19"/>
        <v>0</v>
      </c>
      <c r="P291" s="47">
        <f t="shared" si="16"/>
        <v>0</v>
      </c>
      <c r="Q291" s="9"/>
    </row>
    <row r="292" spans="1:17" ht="15">
      <c r="A292" s="12"/>
      <c r="B292" s="25">
        <v>369.42</v>
      </c>
      <c r="C292" s="20" t="s">
        <v>364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f>SUM(D292:N292)</f>
        <v>0</v>
      </c>
      <c r="P292" s="47">
        <f t="shared" si="16"/>
        <v>0</v>
      </c>
      <c r="Q292" s="9"/>
    </row>
    <row r="293" spans="1:17" ht="15">
      <c r="A293" s="12"/>
      <c r="B293" s="25">
        <v>369.7</v>
      </c>
      <c r="C293" s="20" t="s">
        <v>365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f t="shared" si="19"/>
        <v>0</v>
      </c>
      <c r="P293" s="47">
        <f t="shared" si="16"/>
        <v>0</v>
      </c>
      <c r="Q293" s="9"/>
    </row>
    <row r="294" spans="1:17" ht="15">
      <c r="A294" s="12"/>
      <c r="B294" s="25">
        <v>369.9</v>
      </c>
      <c r="C294" s="20" t="s">
        <v>45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f t="shared" si="19"/>
        <v>0</v>
      </c>
      <c r="P294" s="47">
        <f t="shared" si="16"/>
        <v>0</v>
      </c>
      <c r="Q294" s="9"/>
    </row>
    <row r="295" spans="1:17" ht="15.75">
      <c r="A295" s="29" t="s">
        <v>35</v>
      </c>
      <c r="B295" s="30"/>
      <c r="C295" s="31"/>
      <c r="D295" s="32">
        <f aca="true" t="shared" si="20" ref="D295:N295">SUM(D296:D320)</f>
        <v>0</v>
      </c>
      <c r="E295" s="32">
        <f t="shared" si="20"/>
        <v>0</v>
      </c>
      <c r="F295" s="32">
        <f t="shared" si="20"/>
        <v>0</v>
      </c>
      <c r="G295" s="32">
        <f t="shared" si="20"/>
        <v>0</v>
      </c>
      <c r="H295" s="32">
        <f t="shared" si="20"/>
        <v>0</v>
      </c>
      <c r="I295" s="32">
        <f t="shared" si="20"/>
        <v>0</v>
      </c>
      <c r="J295" s="32">
        <f t="shared" si="20"/>
        <v>0</v>
      </c>
      <c r="K295" s="32">
        <f t="shared" si="20"/>
        <v>0</v>
      </c>
      <c r="L295" s="32">
        <f t="shared" si="20"/>
        <v>0</v>
      </c>
      <c r="M295" s="32">
        <f t="shared" si="20"/>
        <v>0</v>
      </c>
      <c r="N295" s="32">
        <f t="shared" si="20"/>
        <v>0</v>
      </c>
      <c r="O295" s="32">
        <f>SUM(D295:N295)</f>
        <v>0</v>
      </c>
      <c r="P295" s="45">
        <f t="shared" si="16"/>
        <v>0</v>
      </c>
      <c r="Q295" s="9"/>
    </row>
    <row r="296" spans="1:17" ht="15">
      <c r="A296" s="12"/>
      <c r="B296" s="25">
        <v>381</v>
      </c>
      <c r="C296" s="20" t="s">
        <v>46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f>SUM(D296:N296)</f>
        <v>0</v>
      </c>
      <c r="P296" s="47">
        <f t="shared" si="16"/>
        <v>0</v>
      </c>
      <c r="Q296" s="9"/>
    </row>
    <row r="297" spans="1:17" ht="15">
      <c r="A297" s="12"/>
      <c r="B297" s="25">
        <v>382</v>
      </c>
      <c r="C297" s="20" t="s">
        <v>366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f>SUM(D297:N297)</f>
        <v>0</v>
      </c>
      <c r="P297" s="47">
        <f t="shared" si="16"/>
        <v>0</v>
      </c>
      <c r="Q297" s="9"/>
    </row>
    <row r="298" spans="1:17" ht="15">
      <c r="A298" s="12"/>
      <c r="B298" s="25">
        <v>383</v>
      </c>
      <c r="C298" s="20" t="s">
        <v>367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f>SUM(D298:N298)</f>
        <v>0</v>
      </c>
      <c r="P298" s="47">
        <f t="shared" si="16"/>
        <v>0</v>
      </c>
      <c r="Q298" s="9"/>
    </row>
    <row r="299" spans="1:17" ht="15">
      <c r="A299" s="12"/>
      <c r="B299" s="25">
        <v>383.1</v>
      </c>
      <c r="C299" s="20" t="s">
        <v>368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f aca="true" t="shared" si="21" ref="O299:O319">SUM(D299:N299)</f>
        <v>0</v>
      </c>
      <c r="P299" s="47">
        <f t="shared" si="16"/>
        <v>0</v>
      </c>
      <c r="Q299" s="9"/>
    </row>
    <row r="300" spans="1:17" ht="15">
      <c r="A300" s="12"/>
      <c r="B300" s="25">
        <v>384</v>
      </c>
      <c r="C300" s="20" t="s">
        <v>47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f t="shared" si="21"/>
        <v>0</v>
      </c>
      <c r="P300" s="47">
        <f t="shared" si="16"/>
        <v>0</v>
      </c>
      <c r="Q300" s="9"/>
    </row>
    <row r="301" spans="1:17" ht="15">
      <c r="A301" s="12"/>
      <c r="B301" s="25">
        <v>385</v>
      </c>
      <c r="C301" s="20" t="s">
        <v>369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f t="shared" si="21"/>
        <v>0</v>
      </c>
      <c r="P301" s="47">
        <f t="shared" si="16"/>
        <v>0</v>
      </c>
      <c r="Q301" s="9"/>
    </row>
    <row r="302" spans="1:17" ht="15">
      <c r="A302" s="12"/>
      <c r="B302" s="25">
        <v>386.1</v>
      </c>
      <c r="C302" s="20" t="s">
        <v>370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f t="shared" si="21"/>
        <v>0</v>
      </c>
      <c r="P302" s="47">
        <f t="shared" si="16"/>
        <v>0</v>
      </c>
      <c r="Q302" s="9"/>
    </row>
    <row r="303" spans="1:17" ht="15">
      <c r="A303" s="12"/>
      <c r="B303" s="25">
        <v>386.3</v>
      </c>
      <c r="C303" s="20" t="s">
        <v>371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f t="shared" si="21"/>
        <v>0</v>
      </c>
      <c r="P303" s="47">
        <f t="shared" si="16"/>
        <v>0</v>
      </c>
      <c r="Q303" s="9"/>
    </row>
    <row r="304" spans="1:17" ht="15">
      <c r="A304" s="12"/>
      <c r="B304" s="25">
        <v>386.4</v>
      </c>
      <c r="C304" s="20" t="s">
        <v>372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f t="shared" si="21"/>
        <v>0</v>
      </c>
      <c r="P304" s="47">
        <f t="shared" si="16"/>
        <v>0</v>
      </c>
      <c r="Q304" s="9"/>
    </row>
    <row r="305" spans="1:17" ht="15">
      <c r="A305" s="12"/>
      <c r="B305" s="25">
        <v>386.6</v>
      </c>
      <c r="C305" s="20" t="s">
        <v>373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f t="shared" si="21"/>
        <v>0</v>
      </c>
      <c r="P305" s="47">
        <f t="shared" si="16"/>
        <v>0</v>
      </c>
      <c r="Q305" s="9"/>
    </row>
    <row r="306" spans="1:17" ht="15">
      <c r="A306" s="12"/>
      <c r="B306" s="25">
        <v>386.7</v>
      </c>
      <c r="C306" s="20" t="s">
        <v>374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f t="shared" si="21"/>
        <v>0</v>
      </c>
      <c r="P306" s="47">
        <f t="shared" si="16"/>
        <v>0</v>
      </c>
      <c r="Q306" s="9"/>
    </row>
    <row r="307" spans="1:17" ht="15">
      <c r="A307" s="12"/>
      <c r="B307" s="25">
        <v>386.8</v>
      </c>
      <c r="C307" s="20" t="s">
        <v>375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f t="shared" si="21"/>
        <v>0</v>
      </c>
      <c r="P307" s="47">
        <f t="shared" si="16"/>
        <v>0</v>
      </c>
      <c r="Q307" s="9"/>
    </row>
    <row r="308" spans="1:17" ht="15">
      <c r="A308" s="12"/>
      <c r="B308" s="25">
        <v>388.1</v>
      </c>
      <c r="C308" s="20" t="s">
        <v>376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f t="shared" si="21"/>
        <v>0</v>
      </c>
      <c r="P308" s="47">
        <f t="shared" si="16"/>
        <v>0</v>
      </c>
      <c r="Q308" s="9"/>
    </row>
    <row r="309" spans="1:17" ht="15">
      <c r="A309" s="12"/>
      <c r="B309" s="25">
        <v>388.2</v>
      </c>
      <c r="C309" s="20" t="s">
        <v>377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f t="shared" si="21"/>
        <v>0</v>
      </c>
      <c r="P309" s="47">
        <f t="shared" si="16"/>
        <v>0</v>
      </c>
      <c r="Q309" s="9"/>
    </row>
    <row r="310" spans="1:17" ht="15">
      <c r="A310" s="12"/>
      <c r="B310" s="25">
        <v>389.1</v>
      </c>
      <c r="C310" s="20" t="s">
        <v>378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f t="shared" si="21"/>
        <v>0</v>
      </c>
      <c r="P310" s="47">
        <f t="shared" si="16"/>
        <v>0</v>
      </c>
      <c r="Q310" s="9"/>
    </row>
    <row r="311" spans="1:17" ht="15">
      <c r="A311" s="12"/>
      <c r="B311" s="25">
        <v>389.2</v>
      </c>
      <c r="C311" s="20" t="s">
        <v>65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f t="shared" si="21"/>
        <v>0</v>
      </c>
      <c r="P311" s="47">
        <f t="shared" si="16"/>
        <v>0</v>
      </c>
      <c r="Q311" s="9"/>
    </row>
    <row r="312" spans="1:17" ht="15">
      <c r="A312" s="12"/>
      <c r="B312" s="25">
        <v>389.3</v>
      </c>
      <c r="C312" s="20" t="s">
        <v>379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f t="shared" si="21"/>
        <v>0</v>
      </c>
      <c r="P312" s="47">
        <f t="shared" si="16"/>
        <v>0</v>
      </c>
      <c r="Q312" s="9"/>
    </row>
    <row r="313" spans="1:17" ht="15">
      <c r="A313" s="12"/>
      <c r="B313" s="25">
        <v>389.4</v>
      </c>
      <c r="C313" s="20" t="s">
        <v>380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f t="shared" si="21"/>
        <v>0</v>
      </c>
      <c r="P313" s="47">
        <f t="shared" si="16"/>
        <v>0</v>
      </c>
      <c r="Q313" s="9"/>
    </row>
    <row r="314" spans="1:17" ht="15">
      <c r="A314" s="12"/>
      <c r="B314" s="25">
        <v>389.5</v>
      </c>
      <c r="C314" s="20" t="s">
        <v>381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f t="shared" si="21"/>
        <v>0</v>
      </c>
      <c r="P314" s="47">
        <f t="shared" si="16"/>
        <v>0</v>
      </c>
      <c r="Q314" s="9"/>
    </row>
    <row r="315" spans="1:17" ht="15">
      <c r="A315" s="12"/>
      <c r="B315" s="25">
        <v>389.6</v>
      </c>
      <c r="C315" s="20" t="s">
        <v>48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f t="shared" si="21"/>
        <v>0</v>
      </c>
      <c r="P315" s="47">
        <f t="shared" si="16"/>
        <v>0</v>
      </c>
      <c r="Q315" s="9"/>
    </row>
    <row r="316" spans="1:17" ht="15">
      <c r="A316" s="12"/>
      <c r="B316" s="25">
        <v>389.7</v>
      </c>
      <c r="C316" s="20" t="s">
        <v>382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f t="shared" si="21"/>
        <v>0</v>
      </c>
      <c r="P316" s="47">
        <f t="shared" si="16"/>
        <v>0</v>
      </c>
      <c r="Q316" s="9"/>
    </row>
    <row r="317" spans="1:17" ht="15">
      <c r="A317" s="12"/>
      <c r="B317" s="25">
        <v>389.8</v>
      </c>
      <c r="C317" s="20" t="s">
        <v>383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f t="shared" si="21"/>
        <v>0</v>
      </c>
      <c r="P317" s="47">
        <f t="shared" si="16"/>
        <v>0</v>
      </c>
      <c r="Q317" s="9"/>
    </row>
    <row r="318" spans="1:17" ht="15">
      <c r="A318" s="12"/>
      <c r="B318" s="25">
        <v>389.9</v>
      </c>
      <c r="C318" s="20" t="s">
        <v>384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f t="shared" si="21"/>
        <v>0</v>
      </c>
      <c r="P318" s="47">
        <f t="shared" si="16"/>
        <v>0</v>
      </c>
      <c r="Q318" s="9"/>
    </row>
    <row r="319" spans="1:17" ht="15">
      <c r="A319" s="72"/>
      <c r="B319" s="73">
        <v>392</v>
      </c>
      <c r="C319" s="20" t="s">
        <v>385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f t="shared" si="21"/>
        <v>0</v>
      </c>
      <c r="P319" s="47">
        <f t="shared" si="16"/>
        <v>0</v>
      </c>
      <c r="Q319" s="9"/>
    </row>
    <row r="320" spans="1:17" ht="15.75" thickBot="1">
      <c r="A320" s="72"/>
      <c r="B320" s="73">
        <v>393</v>
      </c>
      <c r="C320" s="20" t="s">
        <v>386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f>SUM(D320:N320)</f>
        <v>0</v>
      </c>
      <c r="P320" s="47">
        <f>(O320/P$323)</f>
        <v>0</v>
      </c>
      <c r="Q320" s="9"/>
    </row>
    <row r="321" spans="1:120" ht="16.5" thickBot="1">
      <c r="A321" s="14" t="s">
        <v>38</v>
      </c>
      <c r="B321" s="23"/>
      <c r="C321" s="22"/>
      <c r="D321" s="15">
        <f aca="true" t="shared" si="22" ref="D321:N321">SUM(D5,D41,D75,D167,D261,D279,D295)</f>
        <v>0</v>
      </c>
      <c r="E321" s="15">
        <f t="shared" si="22"/>
        <v>0</v>
      </c>
      <c r="F321" s="15">
        <f t="shared" si="22"/>
        <v>0</v>
      </c>
      <c r="G321" s="15">
        <f t="shared" si="22"/>
        <v>0</v>
      </c>
      <c r="H321" s="15">
        <f t="shared" si="22"/>
        <v>0</v>
      </c>
      <c r="I321" s="15">
        <f t="shared" si="22"/>
        <v>0</v>
      </c>
      <c r="J321" s="15">
        <f t="shared" si="22"/>
        <v>0</v>
      </c>
      <c r="K321" s="15">
        <f t="shared" si="22"/>
        <v>0</v>
      </c>
      <c r="L321" s="15">
        <f t="shared" si="22"/>
        <v>0</v>
      </c>
      <c r="M321" s="15">
        <f t="shared" si="22"/>
        <v>0</v>
      </c>
      <c r="N321" s="15">
        <f t="shared" si="22"/>
        <v>0</v>
      </c>
      <c r="O321" s="15">
        <f>SUM(D321:N321)</f>
        <v>0</v>
      </c>
      <c r="P321" s="38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6" ht="15">
      <c r="A322" s="16"/>
      <c r="B322" s="18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9"/>
    </row>
    <row r="323" spans="1:16" ht="15">
      <c r="A323" s="40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8" t="s">
        <v>387</v>
      </c>
      <c r="N323" s="48"/>
      <c r="O323" s="48"/>
      <c r="P323" s="43">
        <v>2370</v>
      </c>
    </row>
    <row r="324" spans="1:16" ht="15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1"/>
    </row>
    <row r="325" spans="1:16" ht="15.75" customHeight="1" thickBot="1">
      <c r="A325" s="52" t="s">
        <v>67</v>
      </c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4"/>
    </row>
  </sheetData>
  <sheetProtection/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1357258</v>
      </c>
      <c r="E5" s="27">
        <f t="shared" si="0"/>
        <v>55322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5">SUM(D5:M5)</f>
        <v>1412580</v>
      </c>
      <c r="O5" s="33">
        <f aca="true" t="shared" si="2" ref="O5:O45">(N5/O$47)</f>
        <v>626.1436170212766</v>
      </c>
      <c r="P5" s="6"/>
    </row>
    <row r="6" spans="1:16" ht="15">
      <c r="A6" s="12"/>
      <c r="B6" s="25">
        <v>311</v>
      </c>
      <c r="C6" s="20" t="s">
        <v>2</v>
      </c>
      <c r="D6" s="46">
        <v>1165315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1165315</v>
      </c>
      <c r="O6" s="47">
        <f t="shared" si="2"/>
        <v>516.5403368794326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55322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55322</v>
      </c>
      <c r="O7" s="47">
        <f t="shared" si="2"/>
        <v>24.522163120567377</v>
      </c>
      <c r="P7" s="9"/>
    </row>
    <row r="8" spans="1:16" ht="15">
      <c r="A8" s="12"/>
      <c r="B8" s="25">
        <v>314.1</v>
      </c>
      <c r="C8" s="20" t="s">
        <v>11</v>
      </c>
      <c r="D8" s="46">
        <v>96129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96129</v>
      </c>
      <c r="O8" s="47">
        <f t="shared" si="2"/>
        <v>42.610372340425535</v>
      </c>
      <c r="P8" s="9"/>
    </row>
    <row r="9" spans="1:16" ht="15">
      <c r="A9" s="12"/>
      <c r="B9" s="25">
        <v>315</v>
      </c>
      <c r="C9" s="20" t="s">
        <v>58</v>
      </c>
      <c r="D9" s="46">
        <v>71848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71848</v>
      </c>
      <c r="O9" s="47">
        <f t="shared" si="2"/>
        <v>31.847517730496453</v>
      </c>
      <c r="P9" s="9"/>
    </row>
    <row r="10" spans="1:16" ht="15">
      <c r="A10" s="12"/>
      <c r="B10" s="25">
        <v>316</v>
      </c>
      <c r="C10" s="20" t="s">
        <v>12</v>
      </c>
      <c r="D10" s="46">
        <v>23966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23966</v>
      </c>
      <c r="O10" s="47">
        <f t="shared" si="2"/>
        <v>10.62322695035461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SUM(D12:D14)</f>
        <v>154241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154241</v>
      </c>
      <c r="O11" s="45">
        <f t="shared" si="2"/>
        <v>68.36923758865248</v>
      </c>
      <c r="P11" s="10"/>
    </row>
    <row r="12" spans="1:16" ht="15">
      <c r="A12" s="12"/>
      <c r="B12" s="25">
        <v>323.1</v>
      </c>
      <c r="C12" s="20" t="s">
        <v>14</v>
      </c>
      <c r="D12" s="46">
        <v>147570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147570</v>
      </c>
      <c r="O12" s="47">
        <f t="shared" si="2"/>
        <v>65.4122340425532</v>
      </c>
      <c r="P12" s="9"/>
    </row>
    <row r="13" spans="1:16" ht="15">
      <c r="A13" s="12"/>
      <c r="B13" s="25">
        <v>323.4</v>
      </c>
      <c r="C13" s="20" t="s">
        <v>16</v>
      </c>
      <c r="D13" s="46">
        <v>2071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2071</v>
      </c>
      <c r="O13" s="47">
        <f t="shared" si="2"/>
        <v>0.9179964539007093</v>
      </c>
      <c r="P13" s="9"/>
    </row>
    <row r="14" spans="1:16" ht="15">
      <c r="A14" s="12"/>
      <c r="B14" s="25">
        <v>329</v>
      </c>
      <c r="C14" s="20" t="s">
        <v>18</v>
      </c>
      <c r="D14" s="46">
        <v>4600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4600</v>
      </c>
      <c r="O14" s="47">
        <f t="shared" si="2"/>
        <v>2.0390070921985815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SUM(D16:D29)</f>
        <v>1309747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1309747</v>
      </c>
      <c r="O15" s="45">
        <f t="shared" si="2"/>
        <v>580.5616134751773</v>
      </c>
      <c r="P15" s="10"/>
    </row>
    <row r="16" spans="1:16" ht="15">
      <c r="A16" s="12"/>
      <c r="B16" s="25">
        <v>331.1</v>
      </c>
      <c r="C16" s="20" t="s">
        <v>19</v>
      </c>
      <c r="D16" s="46">
        <v>114191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114191</v>
      </c>
      <c r="O16" s="47">
        <f t="shared" si="2"/>
        <v>50.6165780141844</v>
      </c>
      <c r="P16" s="9"/>
    </row>
    <row r="17" spans="1:16" ht="15">
      <c r="A17" s="12"/>
      <c r="B17" s="25">
        <v>331.2</v>
      </c>
      <c r="C17" s="20" t="s">
        <v>59</v>
      </c>
      <c r="D17" s="46">
        <v>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948</v>
      </c>
      <c r="O17" s="47">
        <f t="shared" si="2"/>
        <v>0.42021276595744683</v>
      </c>
      <c r="P17" s="9"/>
    </row>
    <row r="18" spans="1:16" ht="15">
      <c r="A18" s="12"/>
      <c r="B18" s="25">
        <v>331.39</v>
      </c>
      <c r="C18" s="20" t="s">
        <v>69</v>
      </c>
      <c r="D18" s="46">
        <v>33936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33936</v>
      </c>
      <c r="O18" s="47">
        <f t="shared" si="2"/>
        <v>15.042553191489361</v>
      </c>
      <c r="P18" s="9"/>
    </row>
    <row r="19" spans="1:16" ht="15">
      <c r="A19" s="12"/>
      <c r="B19" s="25">
        <v>331.7</v>
      </c>
      <c r="C19" s="20" t="s">
        <v>21</v>
      </c>
      <c r="D19" s="46">
        <v>364477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364477</v>
      </c>
      <c r="O19" s="47">
        <f t="shared" si="2"/>
        <v>161.5589539007092</v>
      </c>
      <c r="P19" s="9"/>
    </row>
    <row r="20" spans="1:16" ht="15">
      <c r="A20" s="12"/>
      <c r="B20" s="25">
        <v>334.69</v>
      </c>
      <c r="C20" s="20" t="s">
        <v>61</v>
      </c>
      <c r="D20" s="46">
        <v>469602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469602</v>
      </c>
      <c r="O20" s="47">
        <f t="shared" si="2"/>
        <v>208.15691489361703</v>
      </c>
      <c r="P20" s="9"/>
    </row>
    <row r="21" spans="1:16" ht="15">
      <c r="A21" s="12"/>
      <c r="B21" s="25">
        <v>335.12</v>
      </c>
      <c r="C21" s="20" t="s">
        <v>26</v>
      </c>
      <c r="D21" s="46">
        <v>90793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90793</v>
      </c>
      <c r="O21" s="47">
        <f t="shared" si="2"/>
        <v>40.24512411347518</v>
      </c>
      <c r="P21" s="9"/>
    </row>
    <row r="22" spans="1:16" ht="15">
      <c r="A22" s="12"/>
      <c r="B22" s="25">
        <v>335.14</v>
      </c>
      <c r="C22" s="20" t="s">
        <v>62</v>
      </c>
      <c r="D22" s="46">
        <v>134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134</v>
      </c>
      <c r="O22" s="47">
        <f t="shared" si="2"/>
        <v>0.05939716312056738</v>
      </c>
      <c r="P22" s="9"/>
    </row>
    <row r="23" spans="1:16" ht="15">
      <c r="A23" s="12"/>
      <c r="B23" s="25">
        <v>335.15</v>
      </c>
      <c r="C23" s="20" t="s">
        <v>27</v>
      </c>
      <c r="D23" s="46">
        <v>1786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1786</v>
      </c>
      <c r="O23" s="47">
        <f t="shared" si="2"/>
        <v>0.7916666666666666</v>
      </c>
      <c r="P23" s="9"/>
    </row>
    <row r="24" spans="1:16" ht="15">
      <c r="A24" s="12"/>
      <c r="B24" s="25">
        <v>335.18</v>
      </c>
      <c r="C24" s="20" t="s">
        <v>28</v>
      </c>
      <c r="D24" s="46">
        <v>143872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143872</v>
      </c>
      <c r="O24" s="47">
        <f t="shared" si="2"/>
        <v>63.773049645390074</v>
      </c>
      <c r="P24" s="9"/>
    </row>
    <row r="25" spans="1:16" ht="15">
      <c r="A25" s="12"/>
      <c r="B25" s="25">
        <v>337.1</v>
      </c>
      <c r="C25" s="20" t="s">
        <v>72</v>
      </c>
      <c r="D25" s="46">
        <v>4335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4335</v>
      </c>
      <c r="O25" s="47">
        <f t="shared" si="2"/>
        <v>1.9215425531914894</v>
      </c>
      <c r="P25" s="9"/>
    </row>
    <row r="26" spans="1:16" ht="15">
      <c r="A26" s="12"/>
      <c r="B26" s="25">
        <v>337.2</v>
      </c>
      <c r="C26" s="20" t="s">
        <v>73</v>
      </c>
      <c r="D26" s="46">
        <v>1250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1250</v>
      </c>
      <c r="O26" s="47">
        <f t="shared" si="2"/>
        <v>0.5540780141843972</v>
      </c>
      <c r="P26" s="9"/>
    </row>
    <row r="27" spans="1:16" ht="15">
      <c r="A27" s="12"/>
      <c r="B27" s="25">
        <v>337.6</v>
      </c>
      <c r="C27" s="20" t="s">
        <v>74</v>
      </c>
      <c r="D27" s="46">
        <v>11000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11000</v>
      </c>
      <c r="O27" s="47">
        <f t="shared" si="2"/>
        <v>4.875886524822695</v>
      </c>
      <c r="P27" s="9"/>
    </row>
    <row r="28" spans="1:16" ht="15">
      <c r="A28" s="12"/>
      <c r="B28" s="25">
        <v>337.7</v>
      </c>
      <c r="C28" s="20" t="s">
        <v>75</v>
      </c>
      <c r="D28" s="46">
        <v>35585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35585</v>
      </c>
      <c r="O28" s="47">
        <f t="shared" si="2"/>
        <v>15.773492907801419</v>
      </c>
      <c r="P28" s="9"/>
    </row>
    <row r="29" spans="1:16" ht="15">
      <c r="A29" s="12"/>
      <c r="B29" s="25">
        <v>338</v>
      </c>
      <c r="C29" s="20" t="s">
        <v>63</v>
      </c>
      <c r="D29" s="46">
        <v>37838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37838</v>
      </c>
      <c r="O29" s="47">
        <f t="shared" si="2"/>
        <v>16.772163120567377</v>
      </c>
      <c r="P29" s="9"/>
    </row>
    <row r="30" spans="1:16" ht="15.75">
      <c r="A30" s="29" t="s">
        <v>33</v>
      </c>
      <c r="B30" s="30"/>
      <c r="C30" s="31"/>
      <c r="D30" s="32">
        <f aca="true" t="shared" si="5" ref="D30:M30">SUM(D31:D32)</f>
        <v>0</v>
      </c>
      <c r="E30" s="32">
        <f t="shared" si="5"/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1760335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1"/>
        <v>1760335</v>
      </c>
      <c r="O30" s="45">
        <f t="shared" si="2"/>
        <v>780.2903368794326</v>
      </c>
      <c r="P30" s="10"/>
    </row>
    <row r="31" spans="1:16" ht="15">
      <c r="A31" s="12"/>
      <c r="B31" s="25">
        <v>343.6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1677524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1677524</v>
      </c>
      <c r="O31" s="47">
        <f t="shared" si="2"/>
        <v>743.5833333333334</v>
      </c>
      <c r="P31" s="9"/>
    </row>
    <row r="32" spans="1:16" ht="15">
      <c r="A32" s="12"/>
      <c r="B32" s="25">
        <v>347.9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82811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82811</v>
      </c>
      <c r="O32" s="47">
        <f t="shared" si="2"/>
        <v>36.707003546099294</v>
      </c>
      <c r="P32" s="9"/>
    </row>
    <row r="33" spans="1:16" ht="15.75">
      <c r="A33" s="29" t="s">
        <v>34</v>
      </c>
      <c r="B33" s="30"/>
      <c r="C33" s="31"/>
      <c r="D33" s="32">
        <f aca="true" t="shared" si="6" ref="D33:M33">SUM(D34:D34)</f>
        <v>2662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2662</v>
      </c>
      <c r="O33" s="45">
        <f t="shared" si="2"/>
        <v>1.1799645390070923</v>
      </c>
      <c r="P33" s="10"/>
    </row>
    <row r="34" spans="1:16" ht="15">
      <c r="A34" s="13"/>
      <c r="B34" s="39">
        <v>359</v>
      </c>
      <c r="C34" s="21" t="s">
        <v>40</v>
      </c>
      <c r="D34" s="46">
        <v>2662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2662</v>
      </c>
      <c r="O34" s="47">
        <f t="shared" si="2"/>
        <v>1.1799645390070923</v>
      </c>
      <c r="P34" s="9"/>
    </row>
    <row r="35" spans="1:16" ht="15.75">
      <c r="A35" s="29" t="s">
        <v>3</v>
      </c>
      <c r="B35" s="30"/>
      <c r="C35" s="31"/>
      <c r="D35" s="32">
        <f aca="true" t="shared" si="7" ref="D35:M35">SUM(D36:D40)</f>
        <v>296606</v>
      </c>
      <c r="E35" s="32">
        <f t="shared" si="7"/>
        <v>58607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18846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374059</v>
      </c>
      <c r="O35" s="45">
        <f t="shared" si="2"/>
        <v>165.80629432624113</v>
      </c>
      <c r="P35" s="10"/>
    </row>
    <row r="36" spans="1:16" ht="15">
      <c r="A36" s="12"/>
      <c r="B36" s="25">
        <v>361.1</v>
      </c>
      <c r="C36" s="20" t="s">
        <v>41</v>
      </c>
      <c r="D36" s="46">
        <v>4213</v>
      </c>
      <c r="E36" s="46">
        <v>4684</v>
      </c>
      <c r="F36" s="46">
        <v>0</v>
      </c>
      <c r="G36" s="46">
        <v>0</v>
      </c>
      <c r="H36" s="46">
        <v>0</v>
      </c>
      <c r="I36" s="46">
        <v>27526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36423</v>
      </c>
      <c r="O36" s="47">
        <f t="shared" si="2"/>
        <v>16.14494680851064</v>
      </c>
      <c r="P36" s="9"/>
    </row>
    <row r="37" spans="1:16" ht="15">
      <c r="A37" s="12"/>
      <c r="B37" s="25">
        <v>361.3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-27526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-27526</v>
      </c>
      <c r="O37" s="47">
        <f t="shared" si="2"/>
        <v>-12.201241134751774</v>
      </c>
      <c r="P37" s="9"/>
    </row>
    <row r="38" spans="1:16" ht="15">
      <c r="A38" s="12"/>
      <c r="B38" s="25">
        <v>362</v>
      </c>
      <c r="C38" s="20" t="s">
        <v>42</v>
      </c>
      <c r="D38" s="46">
        <v>97829</v>
      </c>
      <c r="E38" s="46">
        <v>0</v>
      </c>
      <c r="F38" s="46">
        <v>0</v>
      </c>
      <c r="G38" s="46">
        <v>0</v>
      </c>
      <c r="H38" s="46">
        <v>0</v>
      </c>
      <c r="I38" s="46">
        <v>18706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116535</v>
      </c>
      <c r="O38" s="47">
        <f t="shared" si="2"/>
        <v>51.65558510638298</v>
      </c>
      <c r="P38" s="9"/>
    </row>
    <row r="39" spans="1:16" ht="15">
      <c r="A39" s="12"/>
      <c r="B39" s="25">
        <v>366</v>
      </c>
      <c r="C39" s="20" t="s">
        <v>44</v>
      </c>
      <c r="D39" s="46">
        <v>29294</v>
      </c>
      <c r="E39" s="46">
        <v>1000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30294</v>
      </c>
      <c r="O39" s="47">
        <f t="shared" si="2"/>
        <v>13.428191489361701</v>
      </c>
      <c r="P39" s="9"/>
    </row>
    <row r="40" spans="1:16" ht="15">
      <c r="A40" s="12"/>
      <c r="B40" s="25">
        <v>369.9</v>
      </c>
      <c r="C40" s="20" t="s">
        <v>45</v>
      </c>
      <c r="D40" s="46">
        <v>165270</v>
      </c>
      <c r="E40" s="46">
        <v>52923</v>
      </c>
      <c r="F40" s="46">
        <v>0</v>
      </c>
      <c r="G40" s="46">
        <v>0</v>
      </c>
      <c r="H40" s="46">
        <v>0</v>
      </c>
      <c r="I40" s="46">
        <v>140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218333</v>
      </c>
      <c r="O40" s="47">
        <f t="shared" si="2"/>
        <v>96.77881205673759</v>
      </c>
      <c r="P40" s="9"/>
    </row>
    <row r="41" spans="1:16" ht="15.75">
      <c r="A41" s="29" t="s">
        <v>35</v>
      </c>
      <c r="B41" s="30"/>
      <c r="C41" s="31"/>
      <c r="D41" s="32">
        <f aca="true" t="shared" si="8" ref="D41:M41">SUM(D42:D44)</f>
        <v>150797</v>
      </c>
      <c r="E41" s="32">
        <f t="shared" si="8"/>
        <v>20000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776392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947189</v>
      </c>
      <c r="O41" s="45">
        <f t="shared" si="2"/>
        <v>419.853280141844</v>
      </c>
      <c r="P41" s="9"/>
    </row>
    <row r="42" spans="1:16" ht="15">
      <c r="A42" s="12"/>
      <c r="B42" s="25">
        <v>381</v>
      </c>
      <c r="C42" s="20" t="s">
        <v>46</v>
      </c>
      <c r="D42" s="46">
        <v>129878</v>
      </c>
      <c r="E42" s="46">
        <v>20000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149878</v>
      </c>
      <c r="O42" s="47">
        <f t="shared" si="2"/>
        <v>66.43528368794327</v>
      </c>
      <c r="P42" s="9"/>
    </row>
    <row r="43" spans="1:16" ht="15">
      <c r="A43" s="12"/>
      <c r="B43" s="25">
        <v>384</v>
      </c>
      <c r="C43" s="20" t="s">
        <v>47</v>
      </c>
      <c r="D43" s="46">
        <v>20919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20919</v>
      </c>
      <c r="O43" s="47">
        <f t="shared" si="2"/>
        <v>9.272606382978724</v>
      </c>
      <c r="P43" s="9"/>
    </row>
    <row r="44" spans="1:16" ht="15.75" thickBot="1">
      <c r="A44" s="12"/>
      <c r="B44" s="25">
        <v>389.2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776392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776392</v>
      </c>
      <c r="O44" s="47">
        <f t="shared" si="2"/>
        <v>344.14539007092196</v>
      </c>
      <c r="P44" s="9"/>
    </row>
    <row r="45" spans="1:119" ht="16.5" thickBot="1">
      <c r="A45" s="14" t="s">
        <v>38</v>
      </c>
      <c r="B45" s="23"/>
      <c r="C45" s="22"/>
      <c r="D45" s="15">
        <f aca="true" t="shared" si="9" ref="D45:M45">SUM(D5,D11,D15,D30,D33,D35,D41)</f>
        <v>3271311</v>
      </c>
      <c r="E45" s="15">
        <f t="shared" si="9"/>
        <v>133929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2555573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1"/>
        <v>5960813</v>
      </c>
      <c r="O45" s="38">
        <f t="shared" si="2"/>
        <v>2642.2043439716313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76</v>
      </c>
      <c r="M47" s="48"/>
      <c r="N47" s="48"/>
      <c r="O47" s="43">
        <v>2256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1443279</v>
      </c>
      <c r="E5" s="27">
        <f t="shared" si="0"/>
        <v>55568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1498847</v>
      </c>
      <c r="O5" s="33">
        <f aca="true" t="shared" si="2" ref="O5:O45">(N5/O$47)</f>
        <v>669.4269763287182</v>
      </c>
      <c r="P5" s="6"/>
    </row>
    <row r="6" spans="1:16" ht="15">
      <c r="A6" s="12"/>
      <c r="B6" s="25">
        <v>311</v>
      </c>
      <c r="C6" s="20" t="s">
        <v>2</v>
      </c>
      <c r="D6" s="46">
        <v>1229294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1229294</v>
      </c>
      <c r="O6" s="47">
        <f t="shared" si="2"/>
        <v>549.0370701205895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55568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55568</v>
      </c>
      <c r="O7" s="47">
        <f t="shared" si="2"/>
        <v>24.818222420723536</v>
      </c>
      <c r="P7" s="9"/>
    </row>
    <row r="8" spans="1:16" ht="15">
      <c r="A8" s="12"/>
      <c r="B8" s="25">
        <v>314.1</v>
      </c>
      <c r="C8" s="20" t="s">
        <v>11</v>
      </c>
      <c r="D8" s="46">
        <v>94908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94908</v>
      </c>
      <c r="O8" s="47">
        <f t="shared" si="2"/>
        <v>42.3885663242519</v>
      </c>
      <c r="P8" s="9"/>
    </row>
    <row r="9" spans="1:16" ht="15">
      <c r="A9" s="12"/>
      <c r="B9" s="25">
        <v>315</v>
      </c>
      <c r="C9" s="20" t="s">
        <v>58</v>
      </c>
      <c r="D9" s="46">
        <v>76046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76046</v>
      </c>
      <c r="O9" s="47">
        <f t="shared" si="2"/>
        <v>33.964269763287184</v>
      </c>
      <c r="P9" s="9"/>
    </row>
    <row r="10" spans="1:16" ht="15">
      <c r="A10" s="12"/>
      <c r="B10" s="25">
        <v>316</v>
      </c>
      <c r="C10" s="20" t="s">
        <v>12</v>
      </c>
      <c r="D10" s="46">
        <v>43031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43031</v>
      </c>
      <c r="O10" s="47">
        <f t="shared" si="2"/>
        <v>19.21884769986601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191224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191224</v>
      </c>
      <c r="O11" s="45">
        <f t="shared" si="2"/>
        <v>85.4059848146494</v>
      </c>
      <c r="P11" s="10"/>
    </row>
    <row r="12" spans="1:16" ht="15">
      <c r="A12" s="12"/>
      <c r="B12" s="25">
        <v>322</v>
      </c>
      <c r="C12" s="20" t="s">
        <v>0</v>
      </c>
      <c r="D12" s="46">
        <v>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</v>
      </c>
      <c r="O12" s="47">
        <f t="shared" si="2"/>
        <v>0.033497096918267084</v>
      </c>
      <c r="P12" s="9"/>
    </row>
    <row r="13" spans="1:16" ht="15">
      <c r="A13" s="12"/>
      <c r="B13" s="25">
        <v>323.1</v>
      </c>
      <c r="C13" s="20" t="s">
        <v>14</v>
      </c>
      <c r="D13" s="46">
        <v>182341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182341</v>
      </c>
      <c r="O13" s="47">
        <f t="shared" si="2"/>
        <v>81.43858865564984</v>
      </c>
      <c r="P13" s="9"/>
    </row>
    <row r="14" spans="1:16" ht="15">
      <c r="A14" s="12"/>
      <c r="B14" s="25">
        <v>323.4</v>
      </c>
      <c r="C14" s="20" t="s">
        <v>16</v>
      </c>
      <c r="D14" s="46">
        <v>4008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4008</v>
      </c>
      <c r="O14" s="47">
        <f t="shared" si="2"/>
        <v>1.790084859312193</v>
      </c>
      <c r="P14" s="9"/>
    </row>
    <row r="15" spans="1:16" ht="15">
      <c r="A15" s="12"/>
      <c r="B15" s="25">
        <v>329</v>
      </c>
      <c r="C15" s="20" t="s">
        <v>18</v>
      </c>
      <c r="D15" s="46">
        <v>4800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4800</v>
      </c>
      <c r="O15" s="47">
        <f t="shared" si="2"/>
        <v>2.1438142027690934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SUM(D17:D28)</f>
        <v>2130534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2130534</v>
      </c>
      <c r="O16" s="45">
        <f t="shared" si="2"/>
        <v>951.5560518088432</v>
      </c>
      <c r="P16" s="10"/>
    </row>
    <row r="17" spans="1:16" ht="15">
      <c r="A17" s="12"/>
      <c r="B17" s="25">
        <v>331.2</v>
      </c>
      <c r="C17" s="20" t="s">
        <v>59</v>
      </c>
      <c r="D17" s="46">
        <v>58964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58964</v>
      </c>
      <c r="O17" s="47">
        <f t="shared" si="2"/>
        <v>26.33497096918267</v>
      </c>
      <c r="P17" s="9"/>
    </row>
    <row r="18" spans="1:16" ht="15">
      <c r="A18" s="12"/>
      <c r="B18" s="25">
        <v>331.39</v>
      </c>
      <c r="C18" s="20" t="s">
        <v>69</v>
      </c>
      <c r="D18" s="46">
        <v>236537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236537</v>
      </c>
      <c r="O18" s="47">
        <f t="shared" si="2"/>
        <v>105.64403751674855</v>
      </c>
      <c r="P18" s="9"/>
    </row>
    <row r="19" spans="1:16" ht="15">
      <c r="A19" s="12"/>
      <c r="B19" s="25">
        <v>331.62</v>
      </c>
      <c r="C19" s="20" t="s">
        <v>60</v>
      </c>
      <c r="D19" s="46">
        <v>159579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159579</v>
      </c>
      <c r="O19" s="47">
        <f t="shared" si="2"/>
        <v>71.27244305493524</v>
      </c>
      <c r="P19" s="9"/>
    </row>
    <row r="20" spans="1:16" ht="15">
      <c r="A20" s="12"/>
      <c r="B20" s="25">
        <v>331.7</v>
      </c>
      <c r="C20" s="20" t="s">
        <v>21</v>
      </c>
      <c r="D20" s="46">
        <v>489245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489245</v>
      </c>
      <c r="O20" s="47">
        <f t="shared" si="2"/>
        <v>218.5104957570344</v>
      </c>
      <c r="P20" s="9"/>
    </row>
    <row r="21" spans="1:16" ht="15">
      <c r="A21" s="12"/>
      <c r="B21" s="25">
        <v>334.1</v>
      </c>
      <c r="C21" s="20" t="s">
        <v>23</v>
      </c>
      <c r="D21" s="46">
        <v>2500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2500</v>
      </c>
      <c r="O21" s="47">
        <f t="shared" si="2"/>
        <v>1.1165698972755695</v>
      </c>
      <c r="P21" s="9"/>
    </row>
    <row r="22" spans="1:16" ht="15">
      <c r="A22" s="12"/>
      <c r="B22" s="25">
        <v>334.69</v>
      </c>
      <c r="C22" s="20" t="s">
        <v>61</v>
      </c>
      <c r="D22" s="46">
        <v>905398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7">SUM(D22:M22)</f>
        <v>905398</v>
      </c>
      <c r="O22" s="47">
        <f t="shared" si="2"/>
        <v>404.3760607414024</v>
      </c>
      <c r="P22" s="9"/>
    </row>
    <row r="23" spans="1:16" ht="15">
      <c r="A23" s="12"/>
      <c r="B23" s="25">
        <v>334.7</v>
      </c>
      <c r="C23" s="20" t="s">
        <v>25</v>
      </c>
      <c r="D23" s="46">
        <v>10500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10500</v>
      </c>
      <c r="O23" s="47">
        <f t="shared" si="2"/>
        <v>4.689593568557392</v>
      </c>
      <c r="P23" s="9"/>
    </row>
    <row r="24" spans="1:16" ht="15">
      <c r="A24" s="12"/>
      <c r="B24" s="25">
        <v>335.12</v>
      </c>
      <c r="C24" s="20" t="s">
        <v>26</v>
      </c>
      <c r="D24" s="46">
        <v>90053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90053</v>
      </c>
      <c r="O24" s="47">
        <f t="shared" si="2"/>
        <v>40.22018758374274</v>
      </c>
      <c r="P24" s="9"/>
    </row>
    <row r="25" spans="1:16" ht="15">
      <c r="A25" s="12"/>
      <c r="B25" s="25">
        <v>335.14</v>
      </c>
      <c r="C25" s="20" t="s">
        <v>62</v>
      </c>
      <c r="D25" s="46">
        <v>173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173</v>
      </c>
      <c r="O25" s="47">
        <f t="shared" si="2"/>
        <v>0.07726663689146941</v>
      </c>
      <c r="P25" s="9"/>
    </row>
    <row r="26" spans="1:16" ht="15">
      <c r="A26" s="12"/>
      <c r="B26" s="25">
        <v>335.15</v>
      </c>
      <c r="C26" s="20" t="s">
        <v>27</v>
      </c>
      <c r="D26" s="46">
        <v>1912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1912</v>
      </c>
      <c r="O26" s="47">
        <f t="shared" si="2"/>
        <v>0.8539526574363555</v>
      </c>
      <c r="P26" s="9"/>
    </row>
    <row r="27" spans="1:16" ht="15">
      <c r="A27" s="12"/>
      <c r="B27" s="25">
        <v>335.18</v>
      </c>
      <c r="C27" s="20" t="s">
        <v>28</v>
      </c>
      <c r="D27" s="46">
        <v>140422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140422</v>
      </c>
      <c r="O27" s="47">
        <f t="shared" si="2"/>
        <v>62.71639124609201</v>
      </c>
      <c r="P27" s="9"/>
    </row>
    <row r="28" spans="1:16" ht="15">
      <c r="A28" s="12"/>
      <c r="B28" s="25">
        <v>338</v>
      </c>
      <c r="C28" s="20" t="s">
        <v>63</v>
      </c>
      <c r="D28" s="46">
        <v>35251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45">SUM(D28:M28)</f>
        <v>35251</v>
      </c>
      <c r="O28" s="47">
        <f t="shared" si="2"/>
        <v>15.74408217954444</v>
      </c>
      <c r="P28" s="9"/>
    </row>
    <row r="29" spans="1:16" ht="15.75">
      <c r="A29" s="29" t="s">
        <v>33</v>
      </c>
      <c r="B29" s="30"/>
      <c r="C29" s="31"/>
      <c r="D29" s="32">
        <f aca="true" t="shared" si="7" ref="D29:M29">SUM(D30:D31)</f>
        <v>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1778043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1778043</v>
      </c>
      <c r="O29" s="45">
        <f t="shared" si="2"/>
        <v>794.1237159446181</v>
      </c>
      <c r="P29" s="10"/>
    </row>
    <row r="30" spans="1:16" ht="15">
      <c r="A30" s="12"/>
      <c r="B30" s="25">
        <v>343.6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1695556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1695556</v>
      </c>
      <c r="O30" s="47">
        <f t="shared" si="2"/>
        <v>757.2827154979901</v>
      </c>
      <c r="P30" s="9"/>
    </row>
    <row r="31" spans="1:16" ht="15">
      <c r="A31" s="12"/>
      <c r="B31" s="25">
        <v>347.9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82487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82487</v>
      </c>
      <c r="O31" s="47">
        <f t="shared" si="2"/>
        <v>36.84100044662796</v>
      </c>
      <c r="P31" s="9"/>
    </row>
    <row r="32" spans="1:16" ht="15.75">
      <c r="A32" s="29" t="s">
        <v>34</v>
      </c>
      <c r="B32" s="30"/>
      <c r="C32" s="31"/>
      <c r="D32" s="32">
        <f aca="true" t="shared" si="8" ref="D32:M32">SUM(D33:D33)</f>
        <v>2862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2862</v>
      </c>
      <c r="O32" s="45">
        <f t="shared" si="2"/>
        <v>1.2782492184010719</v>
      </c>
      <c r="P32" s="10"/>
    </row>
    <row r="33" spans="1:16" ht="15">
      <c r="A33" s="13"/>
      <c r="B33" s="39">
        <v>359</v>
      </c>
      <c r="C33" s="21" t="s">
        <v>40</v>
      </c>
      <c r="D33" s="46">
        <v>2862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2862</v>
      </c>
      <c r="O33" s="47">
        <f t="shared" si="2"/>
        <v>1.2782492184010719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SUM(D35:D39)</f>
        <v>302226</v>
      </c>
      <c r="E34" s="32">
        <f t="shared" si="9"/>
        <v>44667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43922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390815</v>
      </c>
      <c r="O34" s="45">
        <f t="shared" si="2"/>
        <v>174.54890576150066</v>
      </c>
      <c r="P34" s="10"/>
    </row>
    <row r="35" spans="1:16" ht="15">
      <c r="A35" s="12"/>
      <c r="B35" s="25">
        <v>361.1</v>
      </c>
      <c r="C35" s="20" t="s">
        <v>41</v>
      </c>
      <c r="D35" s="46">
        <v>7270</v>
      </c>
      <c r="E35" s="46">
        <v>8052</v>
      </c>
      <c r="F35" s="46">
        <v>0</v>
      </c>
      <c r="G35" s="46">
        <v>0</v>
      </c>
      <c r="H35" s="46">
        <v>0</v>
      </c>
      <c r="I35" s="46">
        <v>39985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55307</v>
      </c>
      <c r="O35" s="47">
        <f t="shared" si="2"/>
        <v>24.70165252344797</v>
      </c>
      <c r="P35" s="9"/>
    </row>
    <row r="36" spans="1:16" ht="15">
      <c r="A36" s="12"/>
      <c r="B36" s="25">
        <v>361.3</v>
      </c>
      <c r="C36" s="20" t="s">
        <v>64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-14840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-14840</v>
      </c>
      <c r="O36" s="47">
        <f t="shared" si="2"/>
        <v>-6.62795891022778</v>
      </c>
      <c r="P36" s="9"/>
    </row>
    <row r="37" spans="1:16" ht="15">
      <c r="A37" s="12"/>
      <c r="B37" s="25">
        <v>362</v>
      </c>
      <c r="C37" s="20" t="s">
        <v>42</v>
      </c>
      <c r="D37" s="46">
        <v>88928</v>
      </c>
      <c r="E37" s="46">
        <v>0</v>
      </c>
      <c r="F37" s="46">
        <v>0</v>
      </c>
      <c r="G37" s="46">
        <v>0</v>
      </c>
      <c r="H37" s="46">
        <v>0</v>
      </c>
      <c r="I37" s="46">
        <v>18777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107705</v>
      </c>
      <c r="O37" s="47">
        <f t="shared" si="2"/>
        <v>48.10406431442608</v>
      </c>
      <c r="P37" s="9"/>
    </row>
    <row r="38" spans="1:16" ht="15">
      <c r="A38" s="12"/>
      <c r="B38" s="25">
        <v>366</v>
      </c>
      <c r="C38" s="20" t="s">
        <v>44</v>
      </c>
      <c r="D38" s="46">
        <v>97989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97989</v>
      </c>
      <c r="O38" s="47">
        <f t="shared" si="2"/>
        <v>43.76462706565431</v>
      </c>
      <c r="P38" s="9"/>
    </row>
    <row r="39" spans="1:16" ht="15">
      <c r="A39" s="12"/>
      <c r="B39" s="25">
        <v>369.9</v>
      </c>
      <c r="C39" s="20" t="s">
        <v>45</v>
      </c>
      <c r="D39" s="46">
        <v>108039</v>
      </c>
      <c r="E39" s="46">
        <v>36615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144654</v>
      </c>
      <c r="O39" s="47">
        <f t="shared" si="2"/>
        <v>64.60652076820008</v>
      </c>
      <c r="P39" s="9"/>
    </row>
    <row r="40" spans="1:16" ht="15.75">
      <c r="A40" s="29" t="s">
        <v>35</v>
      </c>
      <c r="B40" s="30"/>
      <c r="C40" s="31"/>
      <c r="D40" s="32">
        <f aca="true" t="shared" si="10" ref="D40:M40">SUM(D41:D44)</f>
        <v>559429</v>
      </c>
      <c r="E40" s="32">
        <f t="shared" si="10"/>
        <v>20000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5251571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5831000</v>
      </c>
      <c r="O40" s="45">
        <f t="shared" si="2"/>
        <v>2604.2876284055383</v>
      </c>
      <c r="P40" s="9"/>
    </row>
    <row r="41" spans="1:16" ht="15">
      <c r="A41" s="12"/>
      <c r="B41" s="25">
        <v>381</v>
      </c>
      <c r="C41" s="20" t="s">
        <v>46</v>
      </c>
      <c r="D41" s="46">
        <v>230300</v>
      </c>
      <c r="E41" s="46">
        <v>20000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250300</v>
      </c>
      <c r="O41" s="47">
        <f t="shared" si="2"/>
        <v>111.79097811523002</v>
      </c>
      <c r="P41" s="9"/>
    </row>
    <row r="42" spans="1:16" ht="15">
      <c r="A42" s="12"/>
      <c r="B42" s="25">
        <v>384</v>
      </c>
      <c r="C42" s="20" t="s">
        <v>47</v>
      </c>
      <c r="D42" s="46">
        <v>329129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329129</v>
      </c>
      <c r="O42" s="47">
        <f t="shared" si="2"/>
        <v>146.99821348816437</v>
      </c>
      <c r="P42" s="9"/>
    </row>
    <row r="43" spans="1:16" ht="15">
      <c r="A43" s="12"/>
      <c r="B43" s="25">
        <v>389.2</v>
      </c>
      <c r="C43" s="20" t="s">
        <v>65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5097836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5097836</v>
      </c>
      <c r="O43" s="47">
        <f t="shared" si="2"/>
        <v>2276.83608753908</v>
      </c>
      <c r="P43" s="9"/>
    </row>
    <row r="44" spans="1:16" ht="15.75" thickBot="1">
      <c r="A44" s="12"/>
      <c r="B44" s="25">
        <v>389.6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153735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153735</v>
      </c>
      <c r="O44" s="47">
        <f t="shared" si="2"/>
        <v>68.66234926306387</v>
      </c>
      <c r="P44" s="9"/>
    </row>
    <row r="45" spans="1:119" ht="16.5" thickBot="1">
      <c r="A45" s="14" t="s">
        <v>38</v>
      </c>
      <c r="B45" s="23"/>
      <c r="C45" s="22"/>
      <c r="D45" s="15">
        <f aca="true" t="shared" si="11" ref="D45:M45">SUM(D5,D11,D16,D29,D32,D34,D40)</f>
        <v>4629554</v>
      </c>
      <c r="E45" s="15">
        <f t="shared" si="11"/>
        <v>120235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7073536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6"/>
        <v>11823325</v>
      </c>
      <c r="O45" s="38">
        <f t="shared" si="2"/>
        <v>5280.627512282269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70</v>
      </c>
      <c r="M47" s="48"/>
      <c r="N47" s="48"/>
      <c r="O47" s="43">
        <v>2239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1417600</v>
      </c>
      <c r="E5" s="27">
        <f t="shared" si="0"/>
        <v>60275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1477875</v>
      </c>
      <c r="O5" s="33">
        <f aca="true" t="shared" si="2" ref="O5:O45">(N5/O$47)</f>
        <v>662.4271627073061</v>
      </c>
      <c r="P5" s="6"/>
    </row>
    <row r="6" spans="1:16" ht="15">
      <c r="A6" s="12"/>
      <c r="B6" s="25">
        <v>311</v>
      </c>
      <c r="C6" s="20" t="s">
        <v>2</v>
      </c>
      <c r="D6" s="46">
        <v>1237579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1237579</v>
      </c>
      <c r="O6" s="47">
        <f t="shared" si="2"/>
        <v>554.7194083370686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60275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60275</v>
      </c>
      <c r="O7" s="47">
        <f t="shared" si="2"/>
        <v>27.017032720753026</v>
      </c>
      <c r="P7" s="9"/>
    </row>
    <row r="8" spans="1:16" ht="15">
      <c r="A8" s="12"/>
      <c r="B8" s="25">
        <v>314.1</v>
      </c>
      <c r="C8" s="20" t="s">
        <v>11</v>
      </c>
      <c r="D8" s="46">
        <v>94760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94760</v>
      </c>
      <c r="O8" s="47">
        <f t="shared" si="2"/>
        <v>42.47422680412371</v>
      </c>
      <c r="P8" s="9"/>
    </row>
    <row r="9" spans="1:16" ht="15">
      <c r="A9" s="12"/>
      <c r="B9" s="25">
        <v>315</v>
      </c>
      <c r="C9" s="20" t="s">
        <v>58</v>
      </c>
      <c r="D9" s="46">
        <v>72440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72440</v>
      </c>
      <c r="O9" s="47">
        <f t="shared" si="2"/>
        <v>32.46974450918871</v>
      </c>
      <c r="P9" s="9"/>
    </row>
    <row r="10" spans="1:16" ht="15">
      <c r="A10" s="12"/>
      <c r="B10" s="25">
        <v>316</v>
      </c>
      <c r="C10" s="20" t="s">
        <v>12</v>
      </c>
      <c r="D10" s="46">
        <v>12821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12821</v>
      </c>
      <c r="O10" s="47">
        <f t="shared" si="2"/>
        <v>5.74675033617212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201134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201134</v>
      </c>
      <c r="O11" s="45">
        <f t="shared" si="2"/>
        <v>90.15419094576423</v>
      </c>
      <c r="P11" s="10"/>
    </row>
    <row r="12" spans="1:16" ht="15">
      <c r="A12" s="12"/>
      <c r="B12" s="25">
        <v>322</v>
      </c>
      <c r="C12" s="20" t="s">
        <v>0</v>
      </c>
      <c r="D12" s="46">
        <v>9601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9601</v>
      </c>
      <c r="O12" s="47">
        <f t="shared" si="2"/>
        <v>4.303451367099955</v>
      </c>
      <c r="P12" s="9"/>
    </row>
    <row r="13" spans="1:16" ht="15">
      <c r="A13" s="12"/>
      <c r="B13" s="25">
        <v>323.1</v>
      </c>
      <c r="C13" s="20" t="s">
        <v>14</v>
      </c>
      <c r="D13" s="46">
        <v>185173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185173</v>
      </c>
      <c r="O13" s="47">
        <f t="shared" si="2"/>
        <v>83</v>
      </c>
      <c r="P13" s="9"/>
    </row>
    <row r="14" spans="1:16" ht="15">
      <c r="A14" s="12"/>
      <c r="B14" s="25">
        <v>323.4</v>
      </c>
      <c r="C14" s="20" t="s">
        <v>16</v>
      </c>
      <c r="D14" s="46">
        <v>4450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4450</v>
      </c>
      <c r="O14" s="47">
        <f t="shared" si="2"/>
        <v>1.994621246077992</v>
      </c>
      <c r="P14" s="9"/>
    </row>
    <row r="15" spans="1:16" ht="15">
      <c r="A15" s="12"/>
      <c r="B15" s="25">
        <v>329</v>
      </c>
      <c r="C15" s="20" t="s">
        <v>18</v>
      </c>
      <c r="D15" s="46">
        <v>1910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1910</v>
      </c>
      <c r="O15" s="47">
        <f t="shared" si="2"/>
        <v>0.8561183325862842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SUM(D17:D28)</f>
        <v>1132197</v>
      </c>
      <c r="E16" s="32">
        <f t="shared" si="4"/>
        <v>434969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1567166</v>
      </c>
      <c r="O16" s="45">
        <f t="shared" si="2"/>
        <v>702.4500224114747</v>
      </c>
      <c r="P16" s="10"/>
    </row>
    <row r="17" spans="1:16" ht="15">
      <c r="A17" s="12"/>
      <c r="B17" s="25">
        <v>331.1</v>
      </c>
      <c r="C17" s="20" t="s">
        <v>19</v>
      </c>
      <c r="D17" s="46">
        <v>721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721</v>
      </c>
      <c r="O17" s="47">
        <f t="shared" si="2"/>
        <v>0.32317346481398473</v>
      </c>
      <c r="P17" s="9"/>
    </row>
    <row r="18" spans="1:16" ht="15">
      <c r="A18" s="12"/>
      <c r="B18" s="25">
        <v>331.2</v>
      </c>
      <c r="C18" s="20" t="s">
        <v>59</v>
      </c>
      <c r="D18" s="46">
        <v>97685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97685</v>
      </c>
      <c r="O18" s="47">
        <f t="shared" si="2"/>
        <v>43.78529807261318</v>
      </c>
      <c r="P18" s="9"/>
    </row>
    <row r="19" spans="1:16" ht="15">
      <c r="A19" s="12"/>
      <c r="B19" s="25">
        <v>331.62</v>
      </c>
      <c r="C19" s="20" t="s">
        <v>60</v>
      </c>
      <c r="D19" s="46">
        <v>238881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238881</v>
      </c>
      <c r="O19" s="47">
        <f t="shared" si="2"/>
        <v>107.0735096369341</v>
      </c>
      <c r="P19" s="9"/>
    </row>
    <row r="20" spans="1:16" ht="15">
      <c r="A20" s="12"/>
      <c r="B20" s="25">
        <v>331.7</v>
      </c>
      <c r="C20" s="20" t="s">
        <v>21</v>
      </c>
      <c r="D20" s="46">
        <v>0</v>
      </c>
      <c r="E20" s="46">
        <v>434969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434969</v>
      </c>
      <c r="O20" s="47">
        <f t="shared" si="2"/>
        <v>194.96593455849396</v>
      </c>
      <c r="P20" s="9"/>
    </row>
    <row r="21" spans="1:16" ht="15">
      <c r="A21" s="12"/>
      <c r="B21" s="25">
        <v>334.1</v>
      </c>
      <c r="C21" s="20" t="s">
        <v>23</v>
      </c>
      <c r="D21" s="46">
        <v>253194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253194</v>
      </c>
      <c r="O21" s="47">
        <f t="shared" si="2"/>
        <v>113.48901837740924</v>
      </c>
      <c r="P21" s="9"/>
    </row>
    <row r="22" spans="1:16" ht="15">
      <c r="A22" s="12"/>
      <c r="B22" s="25">
        <v>334.36</v>
      </c>
      <c r="C22" s="20" t="s">
        <v>24</v>
      </c>
      <c r="D22" s="46">
        <v>159199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7">SUM(D22:M22)</f>
        <v>159199</v>
      </c>
      <c r="O22" s="47">
        <f t="shared" si="2"/>
        <v>71.35768713581353</v>
      </c>
      <c r="P22" s="9"/>
    </row>
    <row r="23" spans="1:16" ht="15">
      <c r="A23" s="12"/>
      <c r="B23" s="25">
        <v>334.69</v>
      </c>
      <c r="C23" s="20" t="s">
        <v>61</v>
      </c>
      <c r="D23" s="46">
        <v>125630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125630</v>
      </c>
      <c r="O23" s="47">
        <f t="shared" si="2"/>
        <v>56.311071268489464</v>
      </c>
      <c r="P23" s="9"/>
    </row>
    <row r="24" spans="1:16" ht="15">
      <c r="A24" s="12"/>
      <c r="B24" s="25">
        <v>335.12</v>
      </c>
      <c r="C24" s="20" t="s">
        <v>26</v>
      </c>
      <c r="D24" s="46">
        <v>90008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90008</v>
      </c>
      <c r="O24" s="47">
        <f t="shared" si="2"/>
        <v>40.344240251008515</v>
      </c>
      <c r="P24" s="9"/>
    </row>
    <row r="25" spans="1:16" ht="15">
      <c r="A25" s="12"/>
      <c r="B25" s="25">
        <v>335.14</v>
      </c>
      <c r="C25" s="20" t="s">
        <v>62</v>
      </c>
      <c r="D25" s="46">
        <v>137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137</v>
      </c>
      <c r="O25" s="47">
        <f t="shared" si="2"/>
        <v>0.061407440609592114</v>
      </c>
      <c r="P25" s="9"/>
    </row>
    <row r="26" spans="1:16" ht="15">
      <c r="A26" s="12"/>
      <c r="B26" s="25">
        <v>335.15</v>
      </c>
      <c r="C26" s="20" t="s">
        <v>27</v>
      </c>
      <c r="D26" s="46">
        <v>2261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2261</v>
      </c>
      <c r="O26" s="47">
        <f t="shared" si="2"/>
        <v>1.0134468848050202</v>
      </c>
      <c r="P26" s="9"/>
    </row>
    <row r="27" spans="1:16" ht="15">
      <c r="A27" s="12"/>
      <c r="B27" s="25">
        <v>335.18</v>
      </c>
      <c r="C27" s="20" t="s">
        <v>28</v>
      </c>
      <c r="D27" s="46">
        <v>132838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132838</v>
      </c>
      <c r="O27" s="47">
        <f t="shared" si="2"/>
        <v>59.54190945764231</v>
      </c>
      <c r="P27" s="9"/>
    </row>
    <row r="28" spans="1:16" ht="15">
      <c r="A28" s="12"/>
      <c r="B28" s="25">
        <v>338</v>
      </c>
      <c r="C28" s="20" t="s">
        <v>63</v>
      </c>
      <c r="D28" s="46">
        <v>31643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45">SUM(D28:M28)</f>
        <v>31643</v>
      </c>
      <c r="O28" s="47">
        <f t="shared" si="2"/>
        <v>14.183325862841775</v>
      </c>
      <c r="P28" s="9"/>
    </row>
    <row r="29" spans="1:16" ht="15.75">
      <c r="A29" s="29" t="s">
        <v>33</v>
      </c>
      <c r="B29" s="30"/>
      <c r="C29" s="31"/>
      <c r="D29" s="32">
        <f aca="true" t="shared" si="7" ref="D29:M29">SUM(D30:D31)</f>
        <v>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1755217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1755217</v>
      </c>
      <c r="O29" s="45">
        <f t="shared" si="2"/>
        <v>786.7400268937696</v>
      </c>
      <c r="P29" s="10"/>
    </row>
    <row r="30" spans="1:16" ht="15">
      <c r="A30" s="12"/>
      <c r="B30" s="25">
        <v>343.6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1683339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1683339</v>
      </c>
      <c r="O30" s="47">
        <f t="shared" si="2"/>
        <v>754.5221873599282</v>
      </c>
      <c r="P30" s="9"/>
    </row>
    <row r="31" spans="1:16" ht="15">
      <c r="A31" s="12"/>
      <c r="B31" s="25">
        <v>347.9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71878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71878</v>
      </c>
      <c r="O31" s="47">
        <f t="shared" si="2"/>
        <v>32.21783953384133</v>
      </c>
      <c r="P31" s="9"/>
    </row>
    <row r="32" spans="1:16" ht="15.75">
      <c r="A32" s="29" t="s">
        <v>34</v>
      </c>
      <c r="B32" s="30"/>
      <c r="C32" s="31"/>
      <c r="D32" s="32">
        <f aca="true" t="shared" si="8" ref="D32:M32">SUM(D33:D33)</f>
        <v>3024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3024</v>
      </c>
      <c r="O32" s="45">
        <f t="shared" si="2"/>
        <v>1.3554459883460332</v>
      </c>
      <c r="P32" s="10"/>
    </row>
    <row r="33" spans="1:16" ht="15">
      <c r="A33" s="13"/>
      <c r="B33" s="39">
        <v>359</v>
      </c>
      <c r="C33" s="21" t="s">
        <v>40</v>
      </c>
      <c r="D33" s="46">
        <v>3024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3024</v>
      </c>
      <c r="O33" s="47">
        <f t="shared" si="2"/>
        <v>1.3554459883460332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SUM(D35:D39)</f>
        <v>281191</v>
      </c>
      <c r="E34" s="32">
        <f t="shared" si="9"/>
        <v>69147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99031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449369</v>
      </c>
      <c r="O34" s="45">
        <f t="shared" si="2"/>
        <v>201.42043926490362</v>
      </c>
      <c r="P34" s="10"/>
    </row>
    <row r="35" spans="1:16" ht="15">
      <c r="A35" s="12"/>
      <c r="B35" s="25">
        <v>361.1</v>
      </c>
      <c r="C35" s="20" t="s">
        <v>41</v>
      </c>
      <c r="D35" s="46">
        <v>8895</v>
      </c>
      <c r="E35" s="46">
        <v>4428</v>
      </c>
      <c r="F35" s="46">
        <v>0</v>
      </c>
      <c r="G35" s="46">
        <v>0</v>
      </c>
      <c r="H35" s="46">
        <v>0</v>
      </c>
      <c r="I35" s="46">
        <v>60588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73911</v>
      </c>
      <c r="O35" s="47">
        <f t="shared" si="2"/>
        <v>33.129090094128195</v>
      </c>
      <c r="P35" s="9"/>
    </row>
    <row r="36" spans="1:16" ht="15">
      <c r="A36" s="12"/>
      <c r="B36" s="25">
        <v>361.3</v>
      </c>
      <c r="C36" s="20" t="s">
        <v>64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18313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18313</v>
      </c>
      <c r="O36" s="47">
        <f t="shared" si="2"/>
        <v>8.208426714477813</v>
      </c>
      <c r="P36" s="9"/>
    </row>
    <row r="37" spans="1:16" ht="15">
      <c r="A37" s="12"/>
      <c r="B37" s="25">
        <v>362</v>
      </c>
      <c r="C37" s="20" t="s">
        <v>42</v>
      </c>
      <c r="D37" s="46">
        <v>116150</v>
      </c>
      <c r="E37" s="46">
        <v>22580</v>
      </c>
      <c r="F37" s="46">
        <v>0</v>
      </c>
      <c r="G37" s="46">
        <v>0</v>
      </c>
      <c r="H37" s="46">
        <v>0</v>
      </c>
      <c r="I37" s="46">
        <v>20130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158860</v>
      </c>
      <c r="O37" s="47">
        <f t="shared" si="2"/>
        <v>71.20573733751681</v>
      </c>
      <c r="P37" s="9"/>
    </row>
    <row r="38" spans="1:16" ht="15">
      <c r="A38" s="12"/>
      <c r="B38" s="25">
        <v>366</v>
      </c>
      <c r="C38" s="20" t="s">
        <v>44</v>
      </c>
      <c r="D38" s="46">
        <v>55480</v>
      </c>
      <c r="E38" s="46">
        <v>390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55870</v>
      </c>
      <c r="O38" s="47">
        <f t="shared" si="2"/>
        <v>25.042581801882562</v>
      </c>
      <c r="P38" s="9"/>
    </row>
    <row r="39" spans="1:16" ht="15">
      <c r="A39" s="12"/>
      <c r="B39" s="25">
        <v>369.9</v>
      </c>
      <c r="C39" s="20" t="s">
        <v>45</v>
      </c>
      <c r="D39" s="46">
        <v>100666</v>
      </c>
      <c r="E39" s="46">
        <v>41749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142415</v>
      </c>
      <c r="O39" s="47">
        <f t="shared" si="2"/>
        <v>63.83460331689825</v>
      </c>
      <c r="P39" s="9"/>
    </row>
    <row r="40" spans="1:16" ht="15.75">
      <c r="A40" s="29" t="s">
        <v>35</v>
      </c>
      <c r="B40" s="30"/>
      <c r="C40" s="31"/>
      <c r="D40" s="32">
        <f aca="true" t="shared" si="10" ref="D40:M40">SUM(D41:D44)</f>
        <v>699113</v>
      </c>
      <c r="E40" s="32">
        <f t="shared" si="10"/>
        <v>49522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2970256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3718891</v>
      </c>
      <c r="O40" s="45">
        <f t="shared" si="2"/>
        <v>1666.9166293142089</v>
      </c>
      <c r="P40" s="9"/>
    </row>
    <row r="41" spans="1:16" ht="15">
      <c r="A41" s="12"/>
      <c r="B41" s="25">
        <v>381</v>
      </c>
      <c r="C41" s="20" t="s">
        <v>46</v>
      </c>
      <c r="D41" s="46">
        <v>192613</v>
      </c>
      <c r="E41" s="46">
        <v>49522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242135</v>
      </c>
      <c r="O41" s="47">
        <f t="shared" si="2"/>
        <v>108.5320484087853</v>
      </c>
      <c r="P41" s="9"/>
    </row>
    <row r="42" spans="1:16" ht="15">
      <c r="A42" s="12"/>
      <c r="B42" s="25">
        <v>384</v>
      </c>
      <c r="C42" s="20" t="s">
        <v>47</v>
      </c>
      <c r="D42" s="46">
        <v>506500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506500</v>
      </c>
      <c r="O42" s="47">
        <f t="shared" si="2"/>
        <v>227.02823845809056</v>
      </c>
      <c r="P42" s="9"/>
    </row>
    <row r="43" spans="1:16" ht="15">
      <c r="A43" s="12"/>
      <c r="B43" s="25">
        <v>389.2</v>
      </c>
      <c r="C43" s="20" t="s">
        <v>65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2922347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2922347</v>
      </c>
      <c r="O43" s="47">
        <f t="shared" si="2"/>
        <v>1309.8821156432093</v>
      </c>
      <c r="P43" s="9"/>
    </row>
    <row r="44" spans="1:16" ht="15.75" thickBot="1">
      <c r="A44" s="12"/>
      <c r="B44" s="25">
        <v>389.6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47909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47909</v>
      </c>
      <c r="O44" s="47">
        <f t="shared" si="2"/>
        <v>21.47422680412371</v>
      </c>
      <c r="P44" s="9"/>
    </row>
    <row r="45" spans="1:119" ht="16.5" thickBot="1">
      <c r="A45" s="14" t="s">
        <v>38</v>
      </c>
      <c r="B45" s="23"/>
      <c r="C45" s="22"/>
      <c r="D45" s="15">
        <f aca="true" t="shared" si="11" ref="D45:M45">SUM(D5,D11,D16,D29,D32,D34,D40)</f>
        <v>3734259</v>
      </c>
      <c r="E45" s="15">
        <f t="shared" si="11"/>
        <v>613913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4824504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6"/>
        <v>9172676</v>
      </c>
      <c r="O45" s="38">
        <f t="shared" si="2"/>
        <v>4111.4639175257735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66</v>
      </c>
      <c r="M47" s="48"/>
      <c r="N47" s="48"/>
      <c r="O47" s="43">
        <v>2231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1326946</v>
      </c>
      <c r="E5" s="27">
        <f t="shared" si="0"/>
        <v>55991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1382937</v>
      </c>
      <c r="O5" s="33">
        <f aca="true" t="shared" si="2" ref="O5:O42">(N5/O$44)</f>
        <v>556.2900241351568</v>
      </c>
      <c r="P5" s="6"/>
    </row>
    <row r="6" spans="1:16" ht="15">
      <c r="A6" s="12"/>
      <c r="B6" s="25">
        <v>311</v>
      </c>
      <c r="C6" s="20" t="s">
        <v>2</v>
      </c>
      <c r="D6" s="46">
        <v>1202542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1202542</v>
      </c>
      <c r="O6" s="47">
        <f t="shared" si="2"/>
        <v>483.72566371681415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55991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55991</v>
      </c>
      <c r="O7" s="47">
        <f t="shared" si="2"/>
        <v>22.522526146419953</v>
      </c>
      <c r="P7" s="9"/>
    </row>
    <row r="8" spans="1:16" ht="15">
      <c r="A8" s="12"/>
      <c r="B8" s="25">
        <v>314.1</v>
      </c>
      <c r="C8" s="20" t="s">
        <v>11</v>
      </c>
      <c r="D8" s="46">
        <v>95789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95789</v>
      </c>
      <c r="O8" s="47">
        <f t="shared" si="2"/>
        <v>38.531375703942075</v>
      </c>
      <c r="P8" s="9"/>
    </row>
    <row r="9" spans="1:16" ht="15">
      <c r="A9" s="12"/>
      <c r="B9" s="25">
        <v>316</v>
      </c>
      <c r="C9" s="20" t="s">
        <v>12</v>
      </c>
      <c r="D9" s="46">
        <v>28615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28615</v>
      </c>
      <c r="O9" s="47">
        <f t="shared" si="2"/>
        <v>11.510458567980692</v>
      </c>
      <c r="P9" s="9"/>
    </row>
    <row r="10" spans="1:16" ht="15.75">
      <c r="A10" s="29" t="s">
        <v>13</v>
      </c>
      <c r="B10" s="30"/>
      <c r="C10" s="31"/>
      <c r="D10" s="32">
        <f>SUM(D11:D16)</f>
        <v>293899</v>
      </c>
      <c r="E10" s="32">
        <f aca="true" t="shared" si="3" ref="E10:M10">SUM(E11:E16)</f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293899</v>
      </c>
      <c r="O10" s="45">
        <f t="shared" si="2"/>
        <v>118.22164119066774</v>
      </c>
      <c r="P10" s="10"/>
    </row>
    <row r="11" spans="1:16" ht="15">
      <c r="A11" s="12"/>
      <c r="B11" s="25">
        <v>322</v>
      </c>
      <c r="C11" s="20" t="s">
        <v>0</v>
      </c>
      <c r="D11" s="46">
        <v>6538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6538</v>
      </c>
      <c r="O11" s="47">
        <f t="shared" si="2"/>
        <v>2.6299275945293643</v>
      </c>
      <c r="P11" s="9"/>
    </row>
    <row r="12" spans="1:16" ht="15">
      <c r="A12" s="12"/>
      <c r="B12" s="25">
        <v>323.1</v>
      </c>
      <c r="C12" s="20" t="s">
        <v>14</v>
      </c>
      <c r="D12" s="46">
        <v>173127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173127</v>
      </c>
      <c r="O12" s="47">
        <f t="shared" si="2"/>
        <v>69.6407884151247</v>
      </c>
      <c r="P12" s="9"/>
    </row>
    <row r="13" spans="1:16" ht="15">
      <c r="A13" s="12"/>
      <c r="B13" s="25">
        <v>323.2</v>
      </c>
      <c r="C13" s="20" t="s">
        <v>15</v>
      </c>
      <c r="D13" s="46">
        <v>84480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84480</v>
      </c>
      <c r="O13" s="47">
        <f t="shared" si="2"/>
        <v>33.982300884955755</v>
      </c>
      <c r="P13" s="9"/>
    </row>
    <row r="14" spans="1:16" ht="15">
      <c r="A14" s="12"/>
      <c r="B14" s="25">
        <v>323.4</v>
      </c>
      <c r="C14" s="20" t="s">
        <v>16</v>
      </c>
      <c r="D14" s="46">
        <v>4581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4581</v>
      </c>
      <c r="O14" s="47">
        <f t="shared" si="2"/>
        <v>1.84271922767498</v>
      </c>
      <c r="P14" s="9"/>
    </row>
    <row r="15" spans="1:16" ht="15">
      <c r="A15" s="12"/>
      <c r="B15" s="25">
        <v>325.2</v>
      </c>
      <c r="C15" s="20" t="s">
        <v>17</v>
      </c>
      <c r="D15" s="46">
        <v>25055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25055</v>
      </c>
      <c r="O15" s="47">
        <f t="shared" si="2"/>
        <v>10.07843925985519</v>
      </c>
      <c r="P15" s="9"/>
    </row>
    <row r="16" spans="1:16" ht="15">
      <c r="A16" s="12"/>
      <c r="B16" s="25">
        <v>329</v>
      </c>
      <c r="C16" s="20" t="s">
        <v>18</v>
      </c>
      <c r="D16" s="46">
        <v>118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118</v>
      </c>
      <c r="O16" s="47">
        <f t="shared" si="2"/>
        <v>0.04746580852775543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SUM(D18:D26)</f>
        <v>2957943</v>
      </c>
      <c r="E17" s="32">
        <f t="shared" si="4"/>
        <v>253803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3211746</v>
      </c>
      <c r="O17" s="45">
        <f t="shared" si="2"/>
        <v>1291.9332260659694</v>
      </c>
      <c r="P17" s="10"/>
    </row>
    <row r="18" spans="1:16" ht="15">
      <c r="A18" s="12"/>
      <c r="B18" s="25">
        <v>331.1</v>
      </c>
      <c r="C18" s="20" t="s">
        <v>19</v>
      </c>
      <c r="D18" s="46">
        <v>15582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15582</v>
      </c>
      <c r="O18" s="47">
        <f t="shared" si="2"/>
        <v>6.267900241351569</v>
      </c>
      <c r="P18" s="9"/>
    </row>
    <row r="19" spans="1:16" ht="15">
      <c r="A19" s="12"/>
      <c r="B19" s="25">
        <v>331.7</v>
      </c>
      <c r="C19" s="20" t="s">
        <v>21</v>
      </c>
      <c r="D19" s="46">
        <v>417347</v>
      </c>
      <c r="E19" s="46">
        <v>247803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6">SUM(D19:M19)</f>
        <v>665150</v>
      </c>
      <c r="O19" s="47">
        <f t="shared" si="2"/>
        <v>267.5583266291231</v>
      </c>
      <c r="P19" s="9"/>
    </row>
    <row r="20" spans="1:16" ht="15">
      <c r="A20" s="12"/>
      <c r="B20" s="25">
        <v>331.9</v>
      </c>
      <c r="C20" s="20" t="s">
        <v>22</v>
      </c>
      <c r="D20" s="46">
        <v>0</v>
      </c>
      <c r="E20" s="46">
        <v>6000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6000</v>
      </c>
      <c r="O20" s="47">
        <f t="shared" si="2"/>
        <v>2.4135156878519712</v>
      </c>
      <c r="P20" s="9"/>
    </row>
    <row r="21" spans="1:16" ht="15">
      <c r="A21" s="12"/>
      <c r="B21" s="25">
        <v>334.1</v>
      </c>
      <c r="C21" s="20" t="s">
        <v>23</v>
      </c>
      <c r="D21" s="46">
        <v>1656499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1656499</v>
      </c>
      <c r="O21" s="47">
        <f t="shared" si="2"/>
        <v>666.3310539018504</v>
      </c>
      <c r="P21" s="9"/>
    </row>
    <row r="22" spans="1:16" ht="15">
      <c r="A22" s="12"/>
      <c r="B22" s="25">
        <v>334.36</v>
      </c>
      <c r="C22" s="20" t="s">
        <v>24</v>
      </c>
      <c r="D22" s="46">
        <v>98704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98704</v>
      </c>
      <c r="O22" s="47">
        <f t="shared" si="2"/>
        <v>39.703942075623495</v>
      </c>
      <c r="P22" s="9"/>
    </row>
    <row r="23" spans="1:16" ht="15">
      <c r="A23" s="12"/>
      <c r="B23" s="25">
        <v>334.7</v>
      </c>
      <c r="C23" s="20" t="s">
        <v>25</v>
      </c>
      <c r="D23" s="46">
        <v>541877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541877</v>
      </c>
      <c r="O23" s="47">
        <f t="shared" si="2"/>
        <v>217.97144006436042</v>
      </c>
      <c r="P23" s="9"/>
    </row>
    <row r="24" spans="1:16" ht="15">
      <c r="A24" s="12"/>
      <c r="B24" s="25">
        <v>335.12</v>
      </c>
      <c r="C24" s="20" t="s">
        <v>26</v>
      </c>
      <c r="D24" s="46">
        <v>89654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89654</v>
      </c>
      <c r="O24" s="47">
        <f t="shared" si="2"/>
        <v>36.06355591311343</v>
      </c>
      <c r="P24" s="9"/>
    </row>
    <row r="25" spans="1:16" ht="15">
      <c r="A25" s="12"/>
      <c r="B25" s="25">
        <v>335.15</v>
      </c>
      <c r="C25" s="20" t="s">
        <v>27</v>
      </c>
      <c r="D25" s="46">
        <v>2834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2834</v>
      </c>
      <c r="O25" s="47">
        <f t="shared" si="2"/>
        <v>1.1399839098954143</v>
      </c>
      <c r="P25" s="9"/>
    </row>
    <row r="26" spans="1:16" ht="15">
      <c r="A26" s="12"/>
      <c r="B26" s="25">
        <v>335.18</v>
      </c>
      <c r="C26" s="20" t="s">
        <v>28</v>
      </c>
      <c r="D26" s="46">
        <v>135446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135446</v>
      </c>
      <c r="O26" s="47">
        <f t="shared" si="2"/>
        <v>54.48350764279968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SUM(D28:D29)</f>
        <v>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1771529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aca="true" t="shared" si="7" ref="N27:N42">SUM(D27:M27)</f>
        <v>1771529</v>
      </c>
      <c r="O27" s="45">
        <f t="shared" si="2"/>
        <v>712.6021721641191</v>
      </c>
      <c r="P27" s="10"/>
    </row>
    <row r="28" spans="1:16" ht="15">
      <c r="A28" s="12"/>
      <c r="B28" s="25">
        <v>343.6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1684675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1684675</v>
      </c>
      <c r="O28" s="47">
        <f t="shared" si="2"/>
        <v>677.6649235720032</v>
      </c>
      <c r="P28" s="9"/>
    </row>
    <row r="29" spans="1:16" ht="15">
      <c r="A29" s="12"/>
      <c r="B29" s="25">
        <v>347.9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86854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86854</v>
      </c>
      <c r="O29" s="47">
        <f t="shared" si="2"/>
        <v>34.93724859211585</v>
      </c>
      <c r="P29" s="9"/>
    </row>
    <row r="30" spans="1:16" ht="15.75">
      <c r="A30" s="29" t="s">
        <v>34</v>
      </c>
      <c r="B30" s="30"/>
      <c r="C30" s="31"/>
      <c r="D30" s="32">
        <f aca="true" t="shared" si="8" ref="D30:M30">SUM(D31:D31)</f>
        <v>8610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8610</v>
      </c>
      <c r="O30" s="45">
        <f t="shared" si="2"/>
        <v>3.4633950120675783</v>
      </c>
      <c r="P30" s="10"/>
    </row>
    <row r="31" spans="1:16" ht="15">
      <c r="A31" s="13"/>
      <c r="B31" s="39">
        <v>359</v>
      </c>
      <c r="C31" s="21" t="s">
        <v>40</v>
      </c>
      <c r="D31" s="46">
        <v>8610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8610</v>
      </c>
      <c r="O31" s="47">
        <f t="shared" si="2"/>
        <v>3.4633950120675783</v>
      </c>
      <c r="P31" s="9"/>
    </row>
    <row r="32" spans="1:16" ht="15.75">
      <c r="A32" s="29" t="s">
        <v>3</v>
      </c>
      <c r="B32" s="30"/>
      <c r="C32" s="31"/>
      <c r="D32" s="32">
        <f aca="true" t="shared" si="9" ref="D32:M32">SUM(D33:D37)</f>
        <v>263411</v>
      </c>
      <c r="E32" s="32">
        <f t="shared" si="9"/>
        <v>92374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128825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7"/>
        <v>484610</v>
      </c>
      <c r="O32" s="45">
        <f t="shared" si="2"/>
        <v>194.93563958165728</v>
      </c>
      <c r="P32" s="10"/>
    </row>
    <row r="33" spans="1:16" ht="15">
      <c r="A33" s="12"/>
      <c r="B33" s="25">
        <v>361.1</v>
      </c>
      <c r="C33" s="20" t="s">
        <v>41</v>
      </c>
      <c r="D33" s="46">
        <v>26471</v>
      </c>
      <c r="E33" s="46">
        <v>14580</v>
      </c>
      <c r="F33" s="46">
        <v>0</v>
      </c>
      <c r="G33" s="46">
        <v>0</v>
      </c>
      <c r="H33" s="46">
        <v>0</v>
      </c>
      <c r="I33" s="46">
        <v>90176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131227</v>
      </c>
      <c r="O33" s="47">
        <f t="shared" si="2"/>
        <v>52.786403861625104</v>
      </c>
      <c r="P33" s="9"/>
    </row>
    <row r="34" spans="1:16" ht="15">
      <c r="A34" s="12"/>
      <c r="B34" s="25">
        <v>362</v>
      </c>
      <c r="C34" s="20" t="s">
        <v>42</v>
      </c>
      <c r="D34" s="46">
        <v>55509</v>
      </c>
      <c r="E34" s="46">
        <v>900</v>
      </c>
      <c r="F34" s="46">
        <v>0</v>
      </c>
      <c r="G34" s="46">
        <v>0</v>
      </c>
      <c r="H34" s="46">
        <v>0</v>
      </c>
      <c r="I34" s="46">
        <v>38649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95058</v>
      </c>
      <c r="O34" s="47">
        <f t="shared" si="2"/>
        <v>38.23732904263878</v>
      </c>
      <c r="P34" s="9"/>
    </row>
    <row r="35" spans="1:16" ht="15">
      <c r="A35" s="12"/>
      <c r="B35" s="25">
        <v>364</v>
      </c>
      <c r="C35" s="20" t="s">
        <v>43</v>
      </c>
      <c r="D35" s="46">
        <v>133472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133472</v>
      </c>
      <c r="O35" s="47">
        <f t="shared" si="2"/>
        <v>53.68946098149638</v>
      </c>
      <c r="P35" s="9"/>
    </row>
    <row r="36" spans="1:16" ht="15">
      <c r="A36" s="12"/>
      <c r="B36" s="25">
        <v>366</v>
      </c>
      <c r="C36" s="20" t="s">
        <v>44</v>
      </c>
      <c r="D36" s="46">
        <v>2300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2300</v>
      </c>
      <c r="O36" s="47">
        <f t="shared" si="2"/>
        <v>0.9251810136765889</v>
      </c>
      <c r="P36" s="9"/>
    </row>
    <row r="37" spans="1:16" ht="15">
      <c r="A37" s="12"/>
      <c r="B37" s="25">
        <v>369.9</v>
      </c>
      <c r="C37" s="20" t="s">
        <v>45</v>
      </c>
      <c r="D37" s="46">
        <v>45659</v>
      </c>
      <c r="E37" s="46">
        <v>76894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122553</v>
      </c>
      <c r="O37" s="47">
        <f t="shared" si="2"/>
        <v>49.29726468222044</v>
      </c>
      <c r="P37" s="9"/>
    </row>
    <row r="38" spans="1:16" ht="15.75">
      <c r="A38" s="29" t="s">
        <v>35</v>
      </c>
      <c r="B38" s="30"/>
      <c r="C38" s="31"/>
      <c r="D38" s="32">
        <f aca="true" t="shared" si="10" ref="D38:M38">SUM(D39:D41)</f>
        <v>1079200</v>
      </c>
      <c r="E38" s="32">
        <f t="shared" si="10"/>
        <v>39000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419970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1538170</v>
      </c>
      <c r="O38" s="45">
        <f t="shared" si="2"/>
        <v>618.7329042638777</v>
      </c>
      <c r="P38" s="9"/>
    </row>
    <row r="39" spans="1:16" ht="15">
      <c r="A39" s="12"/>
      <c r="B39" s="25">
        <v>381</v>
      </c>
      <c r="C39" s="20" t="s">
        <v>46</v>
      </c>
      <c r="D39" s="46">
        <v>160811</v>
      </c>
      <c r="E39" s="46">
        <v>39000</v>
      </c>
      <c r="F39" s="46">
        <v>0</v>
      </c>
      <c r="G39" s="46">
        <v>0</v>
      </c>
      <c r="H39" s="46">
        <v>0</v>
      </c>
      <c r="I39" s="46">
        <v>130000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329811</v>
      </c>
      <c r="O39" s="47">
        <f t="shared" si="2"/>
        <v>132.66733708769107</v>
      </c>
      <c r="P39" s="9"/>
    </row>
    <row r="40" spans="1:16" ht="15">
      <c r="A40" s="12"/>
      <c r="B40" s="25">
        <v>384</v>
      </c>
      <c r="C40" s="20" t="s">
        <v>47</v>
      </c>
      <c r="D40" s="46">
        <v>918389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918389</v>
      </c>
      <c r="O40" s="47">
        <f t="shared" si="2"/>
        <v>369.4243765084473</v>
      </c>
      <c r="P40" s="9"/>
    </row>
    <row r="41" spans="1:16" ht="15.75" thickBot="1">
      <c r="A41" s="12"/>
      <c r="B41" s="25">
        <v>389.6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289970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289970</v>
      </c>
      <c r="O41" s="47">
        <f t="shared" si="2"/>
        <v>116.64119066773934</v>
      </c>
      <c r="P41" s="9"/>
    </row>
    <row r="42" spans="1:119" ht="16.5" thickBot="1">
      <c r="A42" s="14" t="s">
        <v>38</v>
      </c>
      <c r="B42" s="23"/>
      <c r="C42" s="22"/>
      <c r="D42" s="15">
        <f aca="true" t="shared" si="11" ref="D42:M42">SUM(D5,D10,D17,D27,D30,D32,D38)</f>
        <v>5930009</v>
      </c>
      <c r="E42" s="15">
        <f t="shared" si="11"/>
        <v>441168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2320324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7"/>
        <v>8691501</v>
      </c>
      <c r="O42" s="38">
        <f t="shared" si="2"/>
        <v>3496.1790024135157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55</v>
      </c>
      <c r="M44" s="48"/>
      <c r="N44" s="48"/>
      <c r="O44" s="43">
        <v>2486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A46:O46"/>
    <mergeCell ref="A1:O1"/>
    <mergeCell ref="D3:H3"/>
    <mergeCell ref="I3:J3"/>
    <mergeCell ref="K3:L3"/>
    <mergeCell ref="O3:O4"/>
    <mergeCell ref="A2:O2"/>
    <mergeCell ref="A3:C4"/>
    <mergeCell ref="A45:O45"/>
    <mergeCell ref="L44:N4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1379937</v>
      </c>
      <c r="E5" s="27">
        <f t="shared" si="0"/>
        <v>60867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1440804</v>
      </c>
      <c r="O5" s="33">
        <f aca="true" t="shared" si="2" ref="O5:O42">(N5/O$44)</f>
        <v>580.9693548387097</v>
      </c>
      <c r="P5" s="6"/>
    </row>
    <row r="6" spans="1:16" ht="15">
      <c r="A6" s="12"/>
      <c r="B6" s="25">
        <v>311</v>
      </c>
      <c r="C6" s="20" t="s">
        <v>2</v>
      </c>
      <c r="D6" s="46">
        <v>1257280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1257280</v>
      </c>
      <c r="O6" s="47">
        <f t="shared" si="2"/>
        <v>506.96774193548384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60867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60867</v>
      </c>
      <c r="O7" s="47">
        <f t="shared" si="2"/>
        <v>24.543145161290322</v>
      </c>
      <c r="P7" s="9"/>
    </row>
    <row r="8" spans="1:16" ht="15">
      <c r="A8" s="12"/>
      <c r="B8" s="25">
        <v>314.1</v>
      </c>
      <c r="C8" s="20" t="s">
        <v>11</v>
      </c>
      <c r="D8" s="46">
        <v>90987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90987</v>
      </c>
      <c r="O8" s="47">
        <f t="shared" si="2"/>
        <v>36.6883064516129</v>
      </c>
      <c r="P8" s="9"/>
    </row>
    <row r="9" spans="1:16" ht="15">
      <c r="A9" s="12"/>
      <c r="B9" s="25">
        <v>316</v>
      </c>
      <c r="C9" s="20" t="s">
        <v>12</v>
      </c>
      <c r="D9" s="46">
        <v>31670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31670</v>
      </c>
      <c r="O9" s="47">
        <f t="shared" si="2"/>
        <v>12.77016129032258</v>
      </c>
      <c r="P9" s="9"/>
    </row>
    <row r="10" spans="1:16" ht="15.75">
      <c r="A10" s="29" t="s">
        <v>78</v>
      </c>
      <c r="B10" s="30"/>
      <c r="C10" s="31"/>
      <c r="D10" s="32">
        <f aca="true" t="shared" si="3" ref="D10:M10">SUM(D11:D15)</f>
        <v>259943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259943</v>
      </c>
      <c r="O10" s="45">
        <f t="shared" si="2"/>
        <v>104.81572580645161</v>
      </c>
      <c r="P10" s="10"/>
    </row>
    <row r="11" spans="1:16" ht="15">
      <c r="A11" s="12"/>
      <c r="B11" s="25">
        <v>322</v>
      </c>
      <c r="C11" s="20" t="s">
        <v>0</v>
      </c>
      <c r="D11" s="46">
        <v>7864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7864</v>
      </c>
      <c r="O11" s="47">
        <f t="shared" si="2"/>
        <v>3.170967741935484</v>
      </c>
      <c r="P11" s="9"/>
    </row>
    <row r="12" spans="1:16" ht="15">
      <c r="A12" s="12"/>
      <c r="B12" s="25">
        <v>323.1</v>
      </c>
      <c r="C12" s="20" t="s">
        <v>14</v>
      </c>
      <c r="D12" s="46">
        <v>163278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163278</v>
      </c>
      <c r="O12" s="47">
        <f t="shared" si="2"/>
        <v>65.83790322580646</v>
      </c>
      <c r="P12" s="9"/>
    </row>
    <row r="13" spans="1:16" ht="15">
      <c r="A13" s="12"/>
      <c r="B13" s="25">
        <v>323.2</v>
      </c>
      <c r="C13" s="20" t="s">
        <v>15</v>
      </c>
      <c r="D13" s="46">
        <v>81424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81424</v>
      </c>
      <c r="O13" s="47">
        <f t="shared" si="2"/>
        <v>32.83225806451613</v>
      </c>
      <c r="P13" s="9"/>
    </row>
    <row r="14" spans="1:16" ht="15">
      <c r="A14" s="12"/>
      <c r="B14" s="25">
        <v>323.4</v>
      </c>
      <c r="C14" s="20" t="s">
        <v>16</v>
      </c>
      <c r="D14" s="46">
        <v>5680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5680</v>
      </c>
      <c r="O14" s="47">
        <f t="shared" si="2"/>
        <v>2.2903225806451615</v>
      </c>
      <c r="P14" s="9"/>
    </row>
    <row r="15" spans="1:16" ht="15">
      <c r="A15" s="12"/>
      <c r="B15" s="25">
        <v>329</v>
      </c>
      <c r="C15" s="20" t="s">
        <v>79</v>
      </c>
      <c r="D15" s="46">
        <v>1697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1697</v>
      </c>
      <c r="O15" s="47">
        <f t="shared" si="2"/>
        <v>0.6842741935483871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SUM(D17:D28)</f>
        <v>5298826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5298826</v>
      </c>
      <c r="O16" s="45">
        <f t="shared" si="2"/>
        <v>2136.623387096774</v>
      </c>
      <c r="P16" s="10"/>
    </row>
    <row r="17" spans="1:16" ht="15">
      <c r="A17" s="12"/>
      <c r="B17" s="25">
        <v>331.1</v>
      </c>
      <c r="C17" s="20" t="s">
        <v>19</v>
      </c>
      <c r="D17" s="46">
        <v>2608061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2608061</v>
      </c>
      <c r="O17" s="47">
        <f t="shared" si="2"/>
        <v>1051.6375</v>
      </c>
      <c r="P17" s="9"/>
    </row>
    <row r="18" spans="1:16" ht="15">
      <c r="A18" s="12"/>
      <c r="B18" s="25">
        <v>331.2</v>
      </c>
      <c r="C18" s="20" t="s">
        <v>59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7">SUM(D18:M18)</f>
        <v>1000</v>
      </c>
      <c r="O18" s="47">
        <f t="shared" si="2"/>
        <v>0.4032258064516129</v>
      </c>
      <c r="P18" s="9"/>
    </row>
    <row r="19" spans="1:16" ht="15">
      <c r="A19" s="12"/>
      <c r="B19" s="25">
        <v>334.1</v>
      </c>
      <c r="C19" s="20" t="s">
        <v>23</v>
      </c>
      <c r="D19" s="46">
        <v>1469752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1469752</v>
      </c>
      <c r="O19" s="47">
        <f t="shared" si="2"/>
        <v>592.641935483871</v>
      </c>
      <c r="P19" s="9"/>
    </row>
    <row r="20" spans="1:16" ht="15">
      <c r="A20" s="12"/>
      <c r="B20" s="25">
        <v>334.2</v>
      </c>
      <c r="C20" s="20" t="s">
        <v>80</v>
      </c>
      <c r="D20" s="46">
        <v>120957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120957</v>
      </c>
      <c r="O20" s="47">
        <f t="shared" si="2"/>
        <v>48.77298387096774</v>
      </c>
      <c r="P20" s="9"/>
    </row>
    <row r="21" spans="1:16" ht="15">
      <c r="A21" s="12"/>
      <c r="B21" s="25">
        <v>334.36</v>
      </c>
      <c r="C21" s="20" t="s">
        <v>24</v>
      </c>
      <c r="D21" s="46">
        <v>42550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42550</v>
      </c>
      <c r="O21" s="47">
        <f t="shared" si="2"/>
        <v>17.157258064516128</v>
      </c>
      <c r="P21" s="9"/>
    </row>
    <row r="22" spans="1:16" ht="15">
      <c r="A22" s="12"/>
      <c r="B22" s="25">
        <v>334.39</v>
      </c>
      <c r="C22" s="20" t="s">
        <v>81</v>
      </c>
      <c r="D22" s="46">
        <v>16044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16044</v>
      </c>
      <c r="O22" s="47">
        <f t="shared" si="2"/>
        <v>6.469354838709678</v>
      </c>
      <c r="P22" s="9"/>
    </row>
    <row r="23" spans="1:16" ht="15">
      <c r="A23" s="12"/>
      <c r="B23" s="25">
        <v>334.7</v>
      </c>
      <c r="C23" s="20" t="s">
        <v>25</v>
      </c>
      <c r="D23" s="46">
        <v>10178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10178</v>
      </c>
      <c r="O23" s="47">
        <f t="shared" si="2"/>
        <v>4.1040322580645165</v>
      </c>
      <c r="P23" s="9"/>
    </row>
    <row r="24" spans="1:16" ht="15">
      <c r="A24" s="12"/>
      <c r="B24" s="25">
        <v>335.12</v>
      </c>
      <c r="C24" s="20" t="s">
        <v>26</v>
      </c>
      <c r="D24" s="46">
        <v>90345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90345</v>
      </c>
      <c r="O24" s="47">
        <f t="shared" si="2"/>
        <v>36.42943548387097</v>
      </c>
      <c r="P24" s="9"/>
    </row>
    <row r="25" spans="1:16" ht="15">
      <c r="A25" s="12"/>
      <c r="B25" s="25">
        <v>335.14</v>
      </c>
      <c r="C25" s="20" t="s">
        <v>62</v>
      </c>
      <c r="D25" s="46">
        <v>3154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3154</v>
      </c>
      <c r="O25" s="47">
        <f t="shared" si="2"/>
        <v>1.271774193548387</v>
      </c>
      <c r="P25" s="9"/>
    </row>
    <row r="26" spans="1:16" ht="15">
      <c r="A26" s="12"/>
      <c r="B26" s="25">
        <v>335.15</v>
      </c>
      <c r="C26" s="20" t="s">
        <v>27</v>
      </c>
      <c r="D26" s="46">
        <v>2353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2353</v>
      </c>
      <c r="O26" s="47">
        <f t="shared" si="2"/>
        <v>0.9487903225806451</v>
      </c>
      <c r="P26" s="9"/>
    </row>
    <row r="27" spans="1:16" ht="15">
      <c r="A27" s="12"/>
      <c r="B27" s="25">
        <v>335.18</v>
      </c>
      <c r="C27" s="20" t="s">
        <v>28</v>
      </c>
      <c r="D27" s="46">
        <v>151202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151202</v>
      </c>
      <c r="O27" s="47">
        <f t="shared" si="2"/>
        <v>60.968548387096774</v>
      </c>
      <c r="P27" s="9"/>
    </row>
    <row r="28" spans="1:16" ht="15">
      <c r="A28" s="12"/>
      <c r="B28" s="25">
        <v>337.1</v>
      </c>
      <c r="C28" s="20" t="s">
        <v>72</v>
      </c>
      <c r="D28" s="46">
        <v>783230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42">SUM(D28:M28)</f>
        <v>783230</v>
      </c>
      <c r="O28" s="47">
        <f t="shared" si="2"/>
        <v>315.81854838709677</v>
      </c>
      <c r="P28" s="9"/>
    </row>
    <row r="29" spans="1:16" ht="15.75">
      <c r="A29" s="29" t="s">
        <v>33</v>
      </c>
      <c r="B29" s="30"/>
      <c r="C29" s="31"/>
      <c r="D29" s="32">
        <f aca="true" t="shared" si="7" ref="D29:M29">SUM(D30:D31)</f>
        <v>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1727016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1727016</v>
      </c>
      <c r="O29" s="45">
        <f t="shared" si="2"/>
        <v>696.3774193548387</v>
      </c>
      <c r="P29" s="10"/>
    </row>
    <row r="30" spans="1:16" ht="15">
      <c r="A30" s="12"/>
      <c r="B30" s="25">
        <v>343.6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1646855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1646855</v>
      </c>
      <c r="O30" s="47">
        <f t="shared" si="2"/>
        <v>664.054435483871</v>
      </c>
      <c r="P30" s="9"/>
    </row>
    <row r="31" spans="1:16" ht="15">
      <c r="A31" s="12"/>
      <c r="B31" s="25">
        <v>344.2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80161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80161</v>
      </c>
      <c r="O31" s="47">
        <f t="shared" si="2"/>
        <v>32.32298387096774</v>
      </c>
      <c r="P31" s="9"/>
    </row>
    <row r="32" spans="1:16" ht="15.75">
      <c r="A32" s="29" t="s">
        <v>34</v>
      </c>
      <c r="B32" s="30"/>
      <c r="C32" s="31"/>
      <c r="D32" s="32">
        <f aca="true" t="shared" si="8" ref="D32:M32">SUM(D33:D33)</f>
        <v>8579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8579</v>
      </c>
      <c r="O32" s="45">
        <f t="shared" si="2"/>
        <v>3.4592741935483873</v>
      </c>
      <c r="P32" s="10"/>
    </row>
    <row r="33" spans="1:16" ht="15">
      <c r="A33" s="13"/>
      <c r="B33" s="39">
        <v>359</v>
      </c>
      <c r="C33" s="21" t="s">
        <v>40</v>
      </c>
      <c r="D33" s="46">
        <v>8579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8579</v>
      </c>
      <c r="O33" s="47">
        <f t="shared" si="2"/>
        <v>3.4592741935483873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SUM(D35:D38)</f>
        <v>316527</v>
      </c>
      <c r="E34" s="32">
        <f t="shared" si="9"/>
        <v>64202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702298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1083027</v>
      </c>
      <c r="O34" s="45">
        <f t="shared" si="2"/>
        <v>436.70443548387095</v>
      </c>
      <c r="P34" s="10"/>
    </row>
    <row r="35" spans="1:16" ht="15">
      <c r="A35" s="12"/>
      <c r="B35" s="25">
        <v>361.1</v>
      </c>
      <c r="C35" s="20" t="s">
        <v>41</v>
      </c>
      <c r="D35" s="46">
        <v>44936</v>
      </c>
      <c r="E35" s="46">
        <v>24122</v>
      </c>
      <c r="F35" s="46">
        <v>0</v>
      </c>
      <c r="G35" s="46">
        <v>0</v>
      </c>
      <c r="H35" s="46">
        <v>0</v>
      </c>
      <c r="I35" s="46">
        <v>161561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230619</v>
      </c>
      <c r="O35" s="47">
        <f t="shared" si="2"/>
        <v>92.99153225806451</v>
      </c>
      <c r="P35" s="9"/>
    </row>
    <row r="36" spans="1:16" ht="15">
      <c r="A36" s="12"/>
      <c r="B36" s="25">
        <v>362</v>
      </c>
      <c r="C36" s="20" t="s">
        <v>42</v>
      </c>
      <c r="D36" s="46">
        <v>51973</v>
      </c>
      <c r="E36" s="46">
        <v>0</v>
      </c>
      <c r="F36" s="46">
        <v>0</v>
      </c>
      <c r="G36" s="46">
        <v>0</v>
      </c>
      <c r="H36" s="46">
        <v>0</v>
      </c>
      <c r="I36" s="46">
        <v>17292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69265</v>
      </c>
      <c r="O36" s="47">
        <f t="shared" si="2"/>
        <v>27.929435483870968</v>
      </c>
      <c r="P36" s="9"/>
    </row>
    <row r="37" spans="1:16" ht="15">
      <c r="A37" s="12"/>
      <c r="B37" s="25">
        <v>363.12</v>
      </c>
      <c r="C37" s="20" t="s">
        <v>17</v>
      </c>
      <c r="D37" s="46">
        <v>25342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25342</v>
      </c>
      <c r="O37" s="47">
        <f t="shared" si="2"/>
        <v>10.218548387096774</v>
      </c>
      <c r="P37" s="9"/>
    </row>
    <row r="38" spans="1:16" ht="15">
      <c r="A38" s="12"/>
      <c r="B38" s="25">
        <v>369.9</v>
      </c>
      <c r="C38" s="20" t="s">
        <v>45</v>
      </c>
      <c r="D38" s="46">
        <v>194276</v>
      </c>
      <c r="E38" s="46">
        <v>40080</v>
      </c>
      <c r="F38" s="46">
        <v>0</v>
      </c>
      <c r="G38" s="46">
        <v>0</v>
      </c>
      <c r="H38" s="46">
        <v>0</v>
      </c>
      <c r="I38" s="46">
        <v>523445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757801</v>
      </c>
      <c r="O38" s="47">
        <f t="shared" si="2"/>
        <v>305.5649193548387</v>
      </c>
      <c r="P38" s="9"/>
    </row>
    <row r="39" spans="1:16" ht="15.75">
      <c r="A39" s="29" t="s">
        <v>35</v>
      </c>
      <c r="B39" s="30"/>
      <c r="C39" s="31"/>
      <c r="D39" s="32">
        <f aca="true" t="shared" si="10" ref="D39:M39">SUM(D40:D41)</f>
        <v>2557929</v>
      </c>
      <c r="E39" s="32">
        <f t="shared" si="10"/>
        <v>49773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275000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2882702</v>
      </c>
      <c r="O39" s="45">
        <f t="shared" si="2"/>
        <v>1162.3798387096774</v>
      </c>
      <c r="P39" s="9"/>
    </row>
    <row r="40" spans="1:16" ht="15">
      <c r="A40" s="12"/>
      <c r="B40" s="25">
        <v>381</v>
      </c>
      <c r="C40" s="20" t="s">
        <v>46</v>
      </c>
      <c r="D40" s="46">
        <v>302359</v>
      </c>
      <c r="E40" s="46">
        <v>49773</v>
      </c>
      <c r="F40" s="46">
        <v>0</v>
      </c>
      <c r="G40" s="46">
        <v>0</v>
      </c>
      <c r="H40" s="46">
        <v>0</v>
      </c>
      <c r="I40" s="46">
        <v>275000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627132</v>
      </c>
      <c r="O40" s="47">
        <f t="shared" si="2"/>
        <v>252.8758064516129</v>
      </c>
      <c r="P40" s="9"/>
    </row>
    <row r="41" spans="1:16" ht="15.75" thickBot="1">
      <c r="A41" s="12"/>
      <c r="B41" s="25">
        <v>384</v>
      </c>
      <c r="C41" s="20" t="s">
        <v>47</v>
      </c>
      <c r="D41" s="46">
        <v>2255570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2255570</v>
      </c>
      <c r="O41" s="47">
        <f t="shared" si="2"/>
        <v>909.5040322580645</v>
      </c>
      <c r="P41" s="9"/>
    </row>
    <row r="42" spans="1:119" ht="16.5" thickBot="1">
      <c r="A42" s="14" t="s">
        <v>38</v>
      </c>
      <c r="B42" s="23"/>
      <c r="C42" s="22"/>
      <c r="D42" s="15">
        <f aca="true" t="shared" si="11" ref="D42:M42">SUM(D5,D10,D16,D29,D32,D34,D39)</f>
        <v>9821741</v>
      </c>
      <c r="E42" s="15">
        <f t="shared" si="11"/>
        <v>174842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2704314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12700897</v>
      </c>
      <c r="O42" s="38">
        <f t="shared" si="2"/>
        <v>5121.329435483871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83</v>
      </c>
      <c r="M44" s="48"/>
      <c r="N44" s="48"/>
      <c r="O44" s="43">
        <v>2480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1696404</v>
      </c>
      <c r="E5" s="27">
        <f t="shared" si="0"/>
        <v>182497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1878901</v>
      </c>
      <c r="O5" s="33">
        <f aca="true" t="shared" si="2" ref="O5:O43">(N5/O$45)</f>
        <v>799.532340425532</v>
      </c>
      <c r="P5" s="6"/>
    </row>
    <row r="6" spans="1:16" ht="15">
      <c r="A6" s="12"/>
      <c r="B6" s="25">
        <v>311</v>
      </c>
      <c r="C6" s="20" t="s">
        <v>2</v>
      </c>
      <c r="D6" s="46">
        <v>1380283</v>
      </c>
      <c r="E6" s="46">
        <v>114175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1494458</v>
      </c>
      <c r="O6" s="47">
        <f t="shared" si="2"/>
        <v>635.9395744680851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68322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68322</v>
      </c>
      <c r="O7" s="47">
        <f t="shared" si="2"/>
        <v>29.0731914893617</v>
      </c>
      <c r="P7" s="9"/>
    </row>
    <row r="8" spans="1:16" ht="15">
      <c r="A8" s="12"/>
      <c r="B8" s="25">
        <v>314.1</v>
      </c>
      <c r="C8" s="20" t="s">
        <v>11</v>
      </c>
      <c r="D8" s="46">
        <v>254970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254970</v>
      </c>
      <c r="O8" s="47">
        <f t="shared" si="2"/>
        <v>108.49787234042553</v>
      </c>
      <c r="P8" s="9"/>
    </row>
    <row r="9" spans="1:16" ht="15">
      <c r="A9" s="12"/>
      <c r="B9" s="25">
        <v>315</v>
      </c>
      <c r="C9" s="20" t="s">
        <v>85</v>
      </c>
      <c r="D9" s="46">
        <v>61151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61151</v>
      </c>
      <c r="O9" s="47">
        <f t="shared" si="2"/>
        <v>26.021702127659573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SUM(D11:D14)</f>
        <v>258951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9600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268551</v>
      </c>
      <c r="O10" s="45">
        <f t="shared" si="2"/>
        <v>114.27702127659575</v>
      </c>
      <c r="P10" s="10"/>
    </row>
    <row r="11" spans="1:16" ht="15">
      <c r="A11" s="12"/>
      <c r="B11" s="25">
        <v>322</v>
      </c>
      <c r="C11" s="20" t="s">
        <v>0</v>
      </c>
      <c r="D11" s="46">
        <v>36939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36939</v>
      </c>
      <c r="O11" s="47">
        <f t="shared" si="2"/>
        <v>15.71872340425532</v>
      </c>
      <c r="P11" s="9"/>
    </row>
    <row r="12" spans="1:16" ht="15">
      <c r="A12" s="12"/>
      <c r="B12" s="25">
        <v>323.1</v>
      </c>
      <c r="C12" s="20" t="s">
        <v>14</v>
      </c>
      <c r="D12" s="46">
        <v>177141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177141</v>
      </c>
      <c r="O12" s="47">
        <f t="shared" si="2"/>
        <v>75.37914893617021</v>
      </c>
      <c r="P12" s="9"/>
    </row>
    <row r="13" spans="1:16" ht="15">
      <c r="A13" s="12"/>
      <c r="B13" s="25">
        <v>323.3</v>
      </c>
      <c r="C13" s="20" t="s">
        <v>108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9600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9600</v>
      </c>
      <c r="O13" s="47">
        <f t="shared" si="2"/>
        <v>4.085106382978723</v>
      </c>
      <c r="P13" s="9"/>
    </row>
    <row r="14" spans="1:16" ht="15">
      <c r="A14" s="12"/>
      <c r="B14" s="25">
        <v>329</v>
      </c>
      <c r="C14" s="20" t="s">
        <v>18</v>
      </c>
      <c r="D14" s="46">
        <v>44871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44871</v>
      </c>
      <c r="O14" s="47">
        <f t="shared" si="2"/>
        <v>19.09404255319149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SUM(D16:D29)</f>
        <v>1199574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1199574</v>
      </c>
      <c r="O15" s="45">
        <f t="shared" si="2"/>
        <v>510.45702127659575</v>
      </c>
      <c r="P15" s="10"/>
    </row>
    <row r="16" spans="1:16" ht="15">
      <c r="A16" s="12"/>
      <c r="B16" s="25">
        <v>331.1</v>
      </c>
      <c r="C16" s="20" t="s">
        <v>19</v>
      </c>
      <c r="D16" s="46">
        <v>186414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186414</v>
      </c>
      <c r="O16" s="47">
        <f t="shared" si="2"/>
        <v>79.32510638297872</v>
      </c>
      <c r="P16" s="9"/>
    </row>
    <row r="17" spans="1:16" ht="15">
      <c r="A17" s="12"/>
      <c r="B17" s="25">
        <v>331.7</v>
      </c>
      <c r="C17" s="20" t="s">
        <v>21</v>
      </c>
      <c r="D17" s="46">
        <v>306934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306934</v>
      </c>
      <c r="O17" s="47">
        <f t="shared" si="2"/>
        <v>130.61021276595744</v>
      </c>
      <c r="P17" s="9"/>
    </row>
    <row r="18" spans="1:16" ht="15">
      <c r="A18" s="12"/>
      <c r="B18" s="25">
        <v>334.2</v>
      </c>
      <c r="C18" s="20" t="s">
        <v>80</v>
      </c>
      <c r="D18" s="46">
        <v>4923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4923</v>
      </c>
      <c r="O18" s="47">
        <f t="shared" si="2"/>
        <v>2.0948936170212766</v>
      </c>
      <c r="P18" s="9"/>
    </row>
    <row r="19" spans="1:16" ht="15">
      <c r="A19" s="12"/>
      <c r="B19" s="25">
        <v>334.36</v>
      </c>
      <c r="C19" s="20" t="s">
        <v>24</v>
      </c>
      <c r="D19" s="46">
        <v>3620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7">SUM(D19:M19)</f>
        <v>3620</v>
      </c>
      <c r="O19" s="47">
        <f t="shared" si="2"/>
        <v>1.5404255319148936</v>
      </c>
      <c r="P19" s="9"/>
    </row>
    <row r="20" spans="1:16" ht="15">
      <c r="A20" s="12"/>
      <c r="B20" s="25">
        <v>334.39</v>
      </c>
      <c r="C20" s="20" t="s">
        <v>81</v>
      </c>
      <c r="D20" s="46">
        <v>79033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79033</v>
      </c>
      <c r="O20" s="47">
        <f t="shared" si="2"/>
        <v>33.63106382978724</v>
      </c>
      <c r="P20" s="9"/>
    </row>
    <row r="21" spans="1:16" ht="15">
      <c r="A21" s="12"/>
      <c r="B21" s="25">
        <v>334.5</v>
      </c>
      <c r="C21" s="20" t="s">
        <v>113</v>
      </c>
      <c r="D21" s="46">
        <v>112500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112500</v>
      </c>
      <c r="O21" s="47">
        <f t="shared" si="2"/>
        <v>47.87234042553192</v>
      </c>
      <c r="P21" s="9"/>
    </row>
    <row r="22" spans="1:16" ht="15">
      <c r="A22" s="12"/>
      <c r="B22" s="25">
        <v>334.7</v>
      </c>
      <c r="C22" s="20" t="s">
        <v>25</v>
      </c>
      <c r="D22" s="46">
        <v>40487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40487</v>
      </c>
      <c r="O22" s="47">
        <f t="shared" si="2"/>
        <v>17.228510638297873</v>
      </c>
      <c r="P22" s="9"/>
    </row>
    <row r="23" spans="1:16" ht="15">
      <c r="A23" s="12"/>
      <c r="B23" s="25">
        <v>334.9</v>
      </c>
      <c r="C23" s="20" t="s">
        <v>118</v>
      </c>
      <c r="D23" s="46">
        <v>124704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124704</v>
      </c>
      <c r="O23" s="47">
        <f t="shared" si="2"/>
        <v>53.06553191489362</v>
      </c>
      <c r="P23" s="9"/>
    </row>
    <row r="24" spans="1:16" ht="15">
      <c r="A24" s="12"/>
      <c r="B24" s="25">
        <v>335.12</v>
      </c>
      <c r="C24" s="20" t="s">
        <v>87</v>
      </c>
      <c r="D24" s="46">
        <v>94837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94837</v>
      </c>
      <c r="O24" s="47">
        <f t="shared" si="2"/>
        <v>40.35617021276596</v>
      </c>
      <c r="P24" s="9"/>
    </row>
    <row r="25" spans="1:16" ht="15">
      <c r="A25" s="12"/>
      <c r="B25" s="25">
        <v>335.14</v>
      </c>
      <c r="C25" s="20" t="s">
        <v>88</v>
      </c>
      <c r="D25" s="46">
        <v>179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179</v>
      </c>
      <c r="O25" s="47">
        <f t="shared" si="2"/>
        <v>0.07617021276595745</v>
      </c>
      <c r="P25" s="9"/>
    </row>
    <row r="26" spans="1:16" ht="15">
      <c r="A26" s="12"/>
      <c r="B26" s="25">
        <v>335.15</v>
      </c>
      <c r="C26" s="20" t="s">
        <v>89</v>
      </c>
      <c r="D26" s="46">
        <v>4395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4395</v>
      </c>
      <c r="O26" s="47">
        <f t="shared" si="2"/>
        <v>1.8702127659574468</v>
      </c>
      <c r="P26" s="9"/>
    </row>
    <row r="27" spans="1:16" ht="15">
      <c r="A27" s="12"/>
      <c r="B27" s="25">
        <v>335.18</v>
      </c>
      <c r="C27" s="20" t="s">
        <v>90</v>
      </c>
      <c r="D27" s="46">
        <v>197172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197172</v>
      </c>
      <c r="O27" s="47">
        <f t="shared" si="2"/>
        <v>83.90297872340426</v>
      </c>
      <c r="P27" s="9"/>
    </row>
    <row r="28" spans="1:16" ht="15">
      <c r="A28" s="12"/>
      <c r="B28" s="25">
        <v>337.2</v>
      </c>
      <c r="C28" s="20" t="s">
        <v>73</v>
      </c>
      <c r="D28" s="46">
        <v>40656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43">SUM(D28:M28)</f>
        <v>40656</v>
      </c>
      <c r="O28" s="47">
        <f t="shared" si="2"/>
        <v>17.300425531914893</v>
      </c>
      <c r="P28" s="9"/>
    </row>
    <row r="29" spans="1:16" ht="15">
      <c r="A29" s="12"/>
      <c r="B29" s="25">
        <v>337.7</v>
      </c>
      <c r="C29" s="20" t="s">
        <v>75</v>
      </c>
      <c r="D29" s="46">
        <v>3720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3720</v>
      </c>
      <c r="O29" s="47">
        <f t="shared" si="2"/>
        <v>1.5829787234042554</v>
      </c>
      <c r="P29" s="9"/>
    </row>
    <row r="30" spans="1:16" ht="15.75">
      <c r="A30" s="29" t="s">
        <v>33</v>
      </c>
      <c r="B30" s="30"/>
      <c r="C30" s="31"/>
      <c r="D30" s="32">
        <f aca="true" t="shared" si="7" ref="D30:M30">SUM(D31:D35)</f>
        <v>631828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2574665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3206493</v>
      </c>
      <c r="O30" s="45">
        <f t="shared" si="2"/>
        <v>1364.4651063829788</v>
      </c>
      <c r="P30" s="10"/>
    </row>
    <row r="31" spans="1:16" ht="15">
      <c r="A31" s="12"/>
      <c r="B31" s="25">
        <v>343.4</v>
      </c>
      <c r="C31" s="20" t="s">
        <v>114</v>
      </c>
      <c r="D31" s="46">
        <v>595076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595076</v>
      </c>
      <c r="O31" s="47">
        <f t="shared" si="2"/>
        <v>253.22382978723405</v>
      </c>
      <c r="P31" s="9"/>
    </row>
    <row r="32" spans="1:16" ht="15">
      <c r="A32" s="12"/>
      <c r="B32" s="25">
        <v>343.6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2435087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2435087</v>
      </c>
      <c r="O32" s="47">
        <f t="shared" si="2"/>
        <v>1036.2072340425532</v>
      </c>
      <c r="P32" s="9"/>
    </row>
    <row r="33" spans="1:16" ht="15">
      <c r="A33" s="12"/>
      <c r="B33" s="25">
        <v>343.8</v>
      </c>
      <c r="C33" s="20" t="s">
        <v>104</v>
      </c>
      <c r="D33" s="46">
        <v>22500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22500</v>
      </c>
      <c r="O33" s="47">
        <f t="shared" si="2"/>
        <v>9.574468085106384</v>
      </c>
      <c r="P33" s="9"/>
    </row>
    <row r="34" spans="1:16" ht="15">
      <c r="A34" s="12"/>
      <c r="B34" s="25">
        <v>343.9</v>
      </c>
      <c r="C34" s="20" t="s">
        <v>115</v>
      </c>
      <c r="D34" s="46">
        <v>14252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14252</v>
      </c>
      <c r="O34" s="47">
        <f t="shared" si="2"/>
        <v>6.06468085106383</v>
      </c>
      <c r="P34" s="9"/>
    </row>
    <row r="35" spans="1:16" ht="15">
      <c r="A35" s="12"/>
      <c r="B35" s="25">
        <v>347.9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139578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139578</v>
      </c>
      <c r="O35" s="47">
        <f t="shared" si="2"/>
        <v>59.394893617021275</v>
      </c>
      <c r="P35" s="9"/>
    </row>
    <row r="36" spans="1:16" ht="15.75">
      <c r="A36" s="29" t="s">
        <v>34</v>
      </c>
      <c r="B36" s="30"/>
      <c r="C36" s="31"/>
      <c r="D36" s="32">
        <f aca="true" t="shared" si="8" ref="D36:M36">SUM(D37:D37)</f>
        <v>562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6"/>
        <v>562</v>
      </c>
      <c r="O36" s="45">
        <f t="shared" si="2"/>
        <v>0.23914893617021277</v>
      </c>
      <c r="P36" s="10"/>
    </row>
    <row r="37" spans="1:16" ht="15">
      <c r="A37" s="13"/>
      <c r="B37" s="39">
        <v>359</v>
      </c>
      <c r="C37" s="21" t="s">
        <v>40</v>
      </c>
      <c r="D37" s="46">
        <v>562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562</v>
      </c>
      <c r="O37" s="47">
        <f t="shared" si="2"/>
        <v>0.23914893617021277</v>
      </c>
      <c r="P37" s="9"/>
    </row>
    <row r="38" spans="1:16" ht="15.75">
      <c r="A38" s="29" t="s">
        <v>3</v>
      </c>
      <c r="B38" s="30"/>
      <c r="C38" s="31"/>
      <c r="D38" s="32">
        <f aca="true" t="shared" si="9" ref="D38:M38">SUM(D39:D40)</f>
        <v>127883</v>
      </c>
      <c r="E38" s="32">
        <f t="shared" si="9"/>
        <v>85766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545357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6"/>
        <v>759006</v>
      </c>
      <c r="O38" s="45">
        <f t="shared" si="2"/>
        <v>322.9812765957447</v>
      </c>
      <c r="P38" s="10"/>
    </row>
    <row r="39" spans="1:16" ht="15">
      <c r="A39" s="12"/>
      <c r="B39" s="25">
        <v>361.1</v>
      </c>
      <c r="C39" s="20" t="s">
        <v>41</v>
      </c>
      <c r="D39" s="46">
        <v>8767</v>
      </c>
      <c r="E39" s="46">
        <v>72043</v>
      </c>
      <c r="F39" s="46">
        <v>0</v>
      </c>
      <c r="G39" s="46">
        <v>0</v>
      </c>
      <c r="H39" s="46">
        <v>0</v>
      </c>
      <c r="I39" s="46">
        <v>-5721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75089</v>
      </c>
      <c r="O39" s="47">
        <f t="shared" si="2"/>
        <v>31.952765957446807</v>
      </c>
      <c r="P39" s="9"/>
    </row>
    <row r="40" spans="1:16" ht="15">
      <c r="A40" s="12"/>
      <c r="B40" s="25">
        <v>369.9</v>
      </c>
      <c r="C40" s="20" t="s">
        <v>45</v>
      </c>
      <c r="D40" s="46">
        <v>119116</v>
      </c>
      <c r="E40" s="46">
        <v>13723</v>
      </c>
      <c r="F40" s="46">
        <v>0</v>
      </c>
      <c r="G40" s="46">
        <v>0</v>
      </c>
      <c r="H40" s="46">
        <v>0</v>
      </c>
      <c r="I40" s="46">
        <v>551078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683917</v>
      </c>
      <c r="O40" s="47">
        <f t="shared" si="2"/>
        <v>291.02851063829786</v>
      </c>
      <c r="P40" s="9"/>
    </row>
    <row r="41" spans="1:16" ht="15.75">
      <c r="A41" s="29" t="s">
        <v>35</v>
      </c>
      <c r="B41" s="30"/>
      <c r="C41" s="31"/>
      <c r="D41" s="32">
        <f aca="true" t="shared" si="10" ref="D41:M41">SUM(D42:D42)</f>
        <v>64217</v>
      </c>
      <c r="E41" s="32">
        <f t="shared" si="10"/>
        <v>161253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6"/>
        <v>225470</v>
      </c>
      <c r="O41" s="45">
        <f t="shared" si="2"/>
        <v>95.94468085106384</v>
      </c>
      <c r="P41" s="9"/>
    </row>
    <row r="42" spans="1:16" ht="15.75" thickBot="1">
      <c r="A42" s="12"/>
      <c r="B42" s="25">
        <v>381</v>
      </c>
      <c r="C42" s="20" t="s">
        <v>46</v>
      </c>
      <c r="D42" s="46">
        <v>64217</v>
      </c>
      <c r="E42" s="46">
        <v>161253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225470</v>
      </c>
      <c r="O42" s="47">
        <f t="shared" si="2"/>
        <v>95.94468085106384</v>
      </c>
      <c r="P42" s="9"/>
    </row>
    <row r="43" spans="1:119" ht="16.5" thickBot="1">
      <c r="A43" s="14" t="s">
        <v>38</v>
      </c>
      <c r="B43" s="23"/>
      <c r="C43" s="22"/>
      <c r="D43" s="15">
        <f aca="true" t="shared" si="11" ref="D43:M43">SUM(D5,D10,D15,D30,D36,D38,D41)</f>
        <v>3979419</v>
      </c>
      <c r="E43" s="15">
        <f t="shared" si="11"/>
        <v>429516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3129622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6"/>
        <v>7538557</v>
      </c>
      <c r="O43" s="38">
        <f t="shared" si="2"/>
        <v>3207.896595744681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119</v>
      </c>
      <c r="M45" s="48"/>
      <c r="N45" s="48"/>
      <c r="O45" s="43">
        <v>2350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1640516</v>
      </c>
      <c r="E5" s="27">
        <f t="shared" si="0"/>
        <v>111651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1752167</v>
      </c>
      <c r="O5" s="33">
        <f aca="true" t="shared" si="2" ref="O5:O47">(N5/O$49)</f>
        <v>749.1094484822573</v>
      </c>
      <c r="P5" s="6"/>
    </row>
    <row r="6" spans="1:16" ht="15">
      <c r="A6" s="12"/>
      <c r="B6" s="25">
        <v>311</v>
      </c>
      <c r="C6" s="20" t="s">
        <v>2</v>
      </c>
      <c r="D6" s="46">
        <v>1381991</v>
      </c>
      <c r="E6" s="46">
        <v>41974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1423965</v>
      </c>
      <c r="O6" s="47">
        <f t="shared" si="2"/>
        <v>608.7922188969645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69677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69677</v>
      </c>
      <c r="O7" s="47">
        <f t="shared" si="2"/>
        <v>29.789226165027788</v>
      </c>
      <c r="P7" s="9"/>
    </row>
    <row r="8" spans="1:16" ht="15">
      <c r="A8" s="12"/>
      <c r="B8" s="25">
        <v>314.1</v>
      </c>
      <c r="C8" s="20" t="s">
        <v>11</v>
      </c>
      <c r="D8" s="46">
        <v>189172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189172</v>
      </c>
      <c r="O8" s="47">
        <f t="shared" si="2"/>
        <v>80.87729799059427</v>
      </c>
      <c r="P8" s="9"/>
    </row>
    <row r="9" spans="1:16" ht="15">
      <c r="A9" s="12"/>
      <c r="B9" s="25">
        <v>315</v>
      </c>
      <c r="C9" s="20" t="s">
        <v>85</v>
      </c>
      <c r="D9" s="46">
        <v>52047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52047</v>
      </c>
      <c r="O9" s="47">
        <f t="shared" si="2"/>
        <v>22.251817015818727</v>
      </c>
      <c r="P9" s="9"/>
    </row>
    <row r="10" spans="1:16" ht="15">
      <c r="A10" s="12"/>
      <c r="B10" s="25">
        <v>316</v>
      </c>
      <c r="C10" s="20" t="s">
        <v>86</v>
      </c>
      <c r="D10" s="46">
        <v>17306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17306</v>
      </c>
      <c r="O10" s="47">
        <f t="shared" si="2"/>
        <v>7.398888413852074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241882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20150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262032</v>
      </c>
      <c r="O11" s="45">
        <f t="shared" si="2"/>
        <v>112.02736212056435</v>
      </c>
      <c r="P11" s="10"/>
    </row>
    <row r="12" spans="1:16" ht="15">
      <c r="A12" s="12"/>
      <c r="B12" s="25">
        <v>322</v>
      </c>
      <c r="C12" s="20" t="s">
        <v>0</v>
      </c>
      <c r="D12" s="46">
        <v>45399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45399</v>
      </c>
      <c r="O12" s="47">
        <f t="shared" si="2"/>
        <v>19.40957674219752</v>
      </c>
      <c r="P12" s="9"/>
    </row>
    <row r="13" spans="1:16" ht="15">
      <c r="A13" s="12"/>
      <c r="B13" s="25">
        <v>323.1</v>
      </c>
      <c r="C13" s="20" t="s">
        <v>14</v>
      </c>
      <c r="D13" s="46">
        <v>148151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148151</v>
      </c>
      <c r="O13" s="47">
        <f t="shared" si="2"/>
        <v>63.33946130825139</v>
      </c>
      <c r="P13" s="9"/>
    </row>
    <row r="14" spans="1:16" ht="15">
      <c r="A14" s="12"/>
      <c r="B14" s="25">
        <v>323.3</v>
      </c>
      <c r="C14" s="20" t="s">
        <v>108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20150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20150</v>
      </c>
      <c r="O14" s="47">
        <f t="shared" si="2"/>
        <v>8.614792646430098</v>
      </c>
      <c r="P14" s="9"/>
    </row>
    <row r="15" spans="1:16" ht="15">
      <c r="A15" s="12"/>
      <c r="B15" s="25">
        <v>329</v>
      </c>
      <c r="C15" s="20" t="s">
        <v>18</v>
      </c>
      <c r="D15" s="46">
        <v>48332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48332</v>
      </c>
      <c r="O15" s="47">
        <f t="shared" si="2"/>
        <v>20.663531423685335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SUM(D17:D31)</f>
        <v>953217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953217</v>
      </c>
      <c r="O16" s="45">
        <f t="shared" si="2"/>
        <v>407.53185121846946</v>
      </c>
      <c r="P16" s="10"/>
    </row>
    <row r="17" spans="1:16" ht="15">
      <c r="A17" s="12"/>
      <c r="B17" s="25">
        <v>331.1</v>
      </c>
      <c r="C17" s="20" t="s">
        <v>19</v>
      </c>
      <c r="D17" s="46">
        <v>85066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85066</v>
      </c>
      <c r="O17" s="47">
        <f t="shared" si="2"/>
        <v>36.36853356135101</v>
      </c>
      <c r="P17" s="9"/>
    </row>
    <row r="18" spans="1:16" ht="15">
      <c r="A18" s="12"/>
      <c r="B18" s="25">
        <v>331.35</v>
      </c>
      <c r="C18" s="20" t="s">
        <v>112</v>
      </c>
      <c r="D18" s="46">
        <v>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5000</v>
      </c>
      <c r="O18" s="47">
        <f t="shared" si="2"/>
        <v>2.1376656690893543</v>
      </c>
      <c r="P18" s="9"/>
    </row>
    <row r="19" spans="1:16" ht="15">
      <c r="A19" s="12"/>
      <c r="B19" s="25">
        <v>331.7</v>
      </c>
      <c r="C19" s="20" t="s">
        <v>21</v>
      </c>
      <c r="D19" s="46">
        <v>342863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342863</v>
      </c>
      <c r="O19" s="47">
        <f t="shared" si="2"/>
        <v>146.58529286019666</v>
      </c>
      <c r="P19" s="9"/>
    </row>
    <row r="20" spans="1:16" ht="15">
      <c r="A20" s="12"/>
      <c r="B20" s="25">
        <v>334.1</v>
      </c>
      <c r="C20" s="20" t="s">
        <v>23</v>
      </c>
      <c r="D20" s="46">
        <v>19108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19108</v>
      </c>
      <c r="O20" s="47">
        <f t="shared" si="2"/>
        <v>8.169303120991877</v>
      </c>
      <c r="P20" s="9"/>
    </row>
    <row r="21" spans="1:16" ht="15">
      <c r="A21" s="12"/>
      <c r="B21" s="25">
        <v>334.2</v>
      </c>
      <c r="C21" s="20" t="s">
        <v>80</v>
      </c>
      <c r="D21" s="46">
        <v>4797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4797</v>
      </c>
      <c r="O21" s="47">
        <f t="shared" si="2"/>
        <v>2.0508764429243267</v>
      </c>
      <c r="P21" s="9"/>
    </row>
    <row r="22" spans="1:16" ht="15">
      <c r="A22" s="12"/>
      <c r="B22" s="25">
        <v>334.36</v>
      </c>
      <c r="C22" s="20" t="s">
        <v>24</v>
      </c>
      <c r="D22" s="46">
        <v>40438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9">SUM(D22:M22)</f>
        <v>40438</v>
      </c>
      <c r="O22" s="47">
        <f t="shared" si="2"/>
        <v>17.288584865327064</v>
      </c>
      <c r="P22" s="9"/>
    </row>
    <row r="23" spans="1:16" ht="15">
      <c r="A23" s="12"/>
      <c r="B23" s="25">
        <v>334.39</v>
      </c>
      <c r="C23" s="20" t="s">
        <v>81</v>
      </c>
      <c r="D23" s="46">
        <v>12500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12500</v>
      </c>
      <c r="O23" s="47">
        <f t="shared" si="2"/>
        <v>5.344164172723386</v>
      </c>
      <c r="P23" s="9"/>
    </row>
    <row r="24" spans="1:16" ht="15">
      <c r="A24" s="12"/>
      <c r="B24" s="25">
        <v>334.5</v>
      </c>
      <c r="C24" s="20" t="s">
        <v>113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50000</v>
      </c>
      <c r="O24" s="47">
        <f t="shared" si="2"/>
        <v>21.376656690893544</v>
      </c>
      <c r="P24" s="9"/>
    </row>
    <row r="25" spans="1:16" ht="15">
      <c r="A25" s="12"/>
      <c r="B25" s="25">
        <v>334.7</v>
      </c>
      <c r="C25" s="20" t="s">
        <v>25</v>
      </c>
      <c r="D25" s="46">
        <v>58211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58211</v>
      </c>
      <c r="O25" s="47">
        <f t="shared" si="2"/>
        <v>24.88713125267208</v>
      </c>
      <c r="P25" s="9"/>
    </row>
    <row r="26" spans="1:16" ht="15">
      <c r="A26" s="12"/>
      <c r="B26" s="25">
        <v>335.12</v>
      </c>
      <c r="C26" s="20" t="s">
        <v>87</v>
      </c>
      <c r="D26" s="46">
        <v>95967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95967</v>
      </c>
      <c r="O26" s="47">
        <f t="shared" si="2"/>
        <v>41.02907225309961</v>
      </c>
      <c r="P26" s="9"/>
    </row>
    <row r="27" spans="1:16" ht="15">
      <c r="A27" s="12"/>
      <c r="B27" s="25">
        <v>335.14</v>
      </c>
      <c r="C27" s="20" t="s">
        <v>88</v>
      </c>
      <c r="D27" s="46">
        <v>137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137</v>
      </c>
      <c r="O27" s="47">
        <f t="shared" si="2"/>
        <v>0.05857203933304831</v>
      </c>
      <c r="P27" s="9"/>
    </row>
    <row r="28" spans="1:16" ht="15">
      <c r="A28" s="12"/>
      <c r="B28" s="25">
        <v>335.15</v>
      </c>
      <c r="C28" s="20" t="s">
        <v>89</v>
      </c>
      <c r="D28" s="46">
        <v>3158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3158</v>
      </c>
      <c r="O28" s="47">
        <f t="shared" si="2"/>
        <v>1.3501496365968362</v>
      </c>
      <c r="P28" s="9"/>
    </row>
    <row r="29" spans="1:16" ht="15">
      <c r="A29" s="12"/>
      <c r="B29" s="25">
        <v>335.18</v>
      </c>
      <c r="C29" s="20" t="s">
        <v>90</v>
      </c>
      <c r="D29" s="46">
        <v>193312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193312</v>
      </c>
      <c r="O29" s="47">
        <f t="shared" si="2"/>
        <v>82.64728516460026</v>
      </c>
      <c r="P29" s="9"/>
    </row>
    <row r="30" spans="1:16" ht="15">
      <c r="A30" s="12"/>
      <c r="B30" s="25">
        <v>337.2</v>
      </c>
      <c r="C30" s="20" t="s">
        <v>73</v>
      </c>
      <c r="D30" s="46">
        <v>37779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47">SUM(D30:M30)</f>
        <v>37779</v>
      </c>
      <c r="O30" s="47">
        <f t="shared" si="2"/>
        <v>16.151774262505345</v>
      </c>
      <c r="P30" s="9"/>
    </row>
    <row r="31" spans="1:16" ht="15">
      <c r="A31" s="12"/>
      <c r="B31" s="25">
        <v>337.7</v>
      </c>
      <c r="C31" s="20" t="s">
        <v>75</v>
      </c>
      <c r="D31" s="46">
        <v>4881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4881</v>
      </c>
      <c r="O31" s="47">
        <f t="shared" si="2"/>
        <v>2.0867892261650276</v>
      </c>
      <c r="P31" s="9"/>
    </row>
    <row r="32" spans="1:16" ht="15.75">
      <c r="A32" s="29" t="s">
        <v>33</v>
      </c>
      <c r="B32" s="30"/>
      <c r="C32" s="31"/>
      <c r="D32" s="32">
        <f aca="true" t="shared" si="7" ref="D32:M32">SUM(D33:D37)</f>
        <v>490183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2574948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3065131</v>
      </c>
      <c r="O32" s="45">
        <f t="shared" si="2"/>
        <v>1310.4450619923043</v>
      </c>
      <c r="P32" s="10"/>
    </row>
    <row r="33" spans="1:16" ht="15">
      <c r="A33" s="12"/>
      <c r="B33" s="25">
        <v>343.4</v>
      </c>
      <c r="C33" s="20" t="s">
        <v>114</v>
      </c>
      <c r="D33" s="46">
        <v>456868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456868</v>
      </c>
      <c r="O33" s="47">
        <f t="shared" si="2"/>
        <v>195.32620778110302</v>
      </c>
      <c r="P33" s="9"/>
    </row>
    <row r="34" spans="1:16" ht="15">
      <c r="A34" s="12"/>
      <c r="B34" s="25">
        <v>343.6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2472043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2472043</v>
      </c>
      <c r="O34" s="47">
        <f t="shared" si="2"/>
        <v>1056.880290722531</v>
      </c>
      <c r="P34" s="9"/>
    </row>
    <row r="35" spans="1:16" ht="15">
      <c r="A35" s="12"/>
      <c r="B35" s="25">
        <v>343.8</v>
      </c>
      <c r="C35" s="20" t="s">
        <v>104</v>
      </c>
      <c r="D35" s="46">
        <v>16700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16700</v>
      </c>
      <c r="O35" s="47">
        <f t="shared" si="2"/>
        <v>7.139803334758444</v>
      </c>
      <c r="P35" s="9"/>
    </row>
    <row r="36" spans="1:16" ht="15">
      <c r="A36" s="12"/>
      <c r="B36" s="25">
        <v>343.9</v>
      </c>
      <c r="C36" s="20" t="s">
        <v>115</v>
      </c>
      <c r="D36" s="46">
        <v>16615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16615</v>
      </c>
      <c r="O36" s="47">
        <f t="shared" si="2"/>
        <v>7.103463018383925</v>
      </c>
      <c r="P36" s="9"/>
    </row>
    <row r="37" spans="1:16" ht="15">
      <c r="A37" s="12"/>
      <c r="B37" s="25">
        <v>347.9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102905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102905</v>
      </c>
      <c r="O37" s="47">
        <f t="shared" si="2"/>
        <v>43.995297135528006</v>
      </c>
      <c r="P37" s="9"/>
    </row>
    <row r="38" spans="1:16" ht="15.75">
      <c r="A38" s="29" t="s">
        <v>34</v>
      </c>
      <c r="B38" s="30"/>
      <c r="C38" s="31"/>
      <c r="D38" s="32">
        <f aca="true" t="shared" si="8" ref="D38:M38">SUM(D39:D39)</f>
        <v>1043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1043</v>
      </c>
      <c r="O38" s="45">
        <f t="shared" si="2"/>
        <v>0.44591705857203934</v>
      </c>
      <c r="P38" s="10"/>
    </row>
    <row r="39" spans="1:16" ht="15">
      <c r="A39" s="13"/>
      <c r="B39" s="39">
        <v>359</v>
      </c>
      <c r="C39" s="21" t="s">
        <v>40</v>
      </c>
      <c r="D39" s="46">
        <v>1043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1043</v>
      </c>
      <c r="O39" s="47">
        <f t="shared" si="2"/>
        <v>0.44591705857203934</v>
      </c>
      <c r="P39" s="9"/>
    </row>
    <row r="40" spans="1:16" ht="15.75">
      <c r="A40" s="29" t="s">
        <v>3</v>
      </c>
      <c r="B40" s="30"/>
      <c r="C40" s="31"/>
      <c r="D40" s="32">
        <f aca="true" t="shared" si="9" ref="D40:M40">SUM(D41:D44)</f>
        <v>605439</v>
      </c>
      <c r="E40" s="32">
        <f t="shared" si="9"/>
        <v>101429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9207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6"/>
        <v>716075</v>
      </c>
      <c r="O40" s="45">
        <f t="shared" si="2"/>
        <v>306.1457887986319</v>
      </c>
      <c r="P40" s="10"/>
    </row>
    <row r="41" spans="1:16" ht="15">
      <c r="A41" s="12"/>
      <c r="B41" s="25">
        <v>361.1</v>
      </c>
      <c r="C41" s="20" t="s">
        <v>41</v>
      </c>
      <c r="D41" s="46">
        <v>9698</v>
      </c>
      <c r="E41" s="46">
        <v>34791</v>
      </c>
      <c r="F41" s="46">
        <v>0</v>
      </c>
      <c r="G41" s="46">
        <v>0</v>
      </c>
      <c r="H41" s="46">
        <v>0</v>
      </c>
      <c r="I41" s="46">
        <v>3545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48034</v>
      </c>
      <c r="O41" s="47">
        <f t="shared" si="2"/>
        <v>20.53612654980761</v>
      </c>
      <c r="P41" s="9"/>
    </row>
    <row r="42" spans="1:16" ht="15">
      <c r="A42" s="12"/>
      <c r="B42" s="25">
        <v>362</v>
      </c>
      <c r="C42" s="20" t="s">
        <v>42</v>
      </c>
      <c r="D42" s="46">
        <v>46216</v>
      </c>
      <c r="E42" s="46">
        <v>0</v>
      </c>
      <c r="F42" s="46">
        <v>0</v>
      </c>
      <c r="G42" s="46">
        <v>0</v>
      </c>
      <c r="H42" s="46">
        <v>0</v>
      </c>
      <c r="I42" s="46">
        <v>5662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51878</v>
      </c>
      <c r="O42" s="47">
        <f t="shared" si="2"/>
        <v>22.179563916203506</v>
      </c>
      <c r="P42" s="9"/>
    </row>
    <row r="43" spans="1:16" ht="15">
      <c r="A43" s="12"/>
      <c r="B43" s="25">
        <v>366</v>
      </c>
      <c r="C43" s="20" t="s">
        <v>44</v>
      </c>
      <c r="D43" s="46">
        <v>96808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96808</v>
      </c>
      <c r="O43" s="47">
        <f t="shared" si="2"/>
        <v>41.38862761864044</v>
      </c>
      <c r="P43" s="9"/>
    </row>
    <row r="44" spans="1:16" ht="15">
      <c r="A44" s="12"/>
      <c r="B44" s="25">
        <v>369.9</v>
      </c>
      <c r="C44" s="20" t="s">
        <v>45</v>
      </c>
      <c r="D44" s="46">
        <v>452717</v>
      </c>
      <c r="E44" s="46">
        <v>66638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519355</v>
      </c>
      <c r="O44" s="47">
        <f t="shared" si="2"/>
        <v>222.04147071398035</v>
      </c>
      <c r="P44" s="9"/>
    </row>
    <row r="45" spans="1:16" ht="15.75">
      <c r="A45" s="29" t="s">
        <v>35</v>
      </c>
      <c r="B45" s="30"/>
      <c r="C45" s="31"/>
      <c r="D45" s="32">
        <f aca="true" t="shared" si="10" ref="D45:M45">SUM(D46:D46)</f>
        <v>93001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6"/>
        <v>93001</v>
      </c>
      <c r="O45" s="45">
        <f t="shared" si="2"/>
        <v>39.76100897819581</v>
      </c>
      <c r="P45" s="9"/>
    </row>
    <row r="46" spans="1:16" ht="15.75" thickBot="1">
      <c r="A46" s="12"/>
      <c r="B46" s="25">
        <v>381</v>
      </c>
      <c r="C46" s="20" t="s">
        <v>46</v>
      </c>
      <c r="D46" s="46">
        <v>93001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93001</v>
      </c>
      <c r="O46" s="47">
        <f t="shared" si="2"/>
        <v>39.76100897819581</v>
      </c>
      <c r="P46" s="9"/>
    </row>
    <row r="47" spans="1:119" ht="16.5" thickBot="1">
      <c r="A47" s="14" t="s">
        <v>38</v>
      </c>
      <c r="B47" s="23"/>
      <c r="C47" s="22"/>
      <c r="D47" s="15">
        <f aca="true" t="shared" si="11" ref="D47:M47">SUM(D5,D11,D16,D32,D38,D40,D45)</f>
        <v>4025281</v>
      </c>
      <c r="E47" s="15">
        <f t="shared" si="11"/>
        <v>213080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2604305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6"/>
        <v>6842666</v>
      </c>
      <c r="O47" s="38">
        <f t="shared" si="2"/>
        <v>2925.4664386489953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116</v>
      </c>
      <c r="M49" s="48"/>
      <c r="N49" s="48"/>
      <c r="O49" s="43">
        <v>2339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1506500</v>
      </c>
      <c r="E5" s="27">
        <f t="shared" si="0"/>
        <v>80296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1586796</v>
      </c>
      <c r="O5" s="33">
        <f aca="true" t="shared" si="2" ref="O5:O40">(N5/O$42)</f>
        <v>671.5175624206518</v>
      </c>
      <c r="P5" s="6"/>
    </row>
    <row r="6" spans="1:16" ht="15">
      <c r="A6" s="12"/>
      <c r="B6" s="25">
        <v>311</v>
      </c>
      <c r="C6" s="20" t="s">
        <v>2</v>
      </c>
      <c r="D6" s="46">
        <v>1316348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1316348</v>
      </c>
      <c r="O6" s="47">
        <f t="shared" si="2"/>
        <v>557.0664409648751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80296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80296</v>
      </c>
      <c r="O7" s="47">
        <f t="shared" si="2"/>
        <v>33.980533220482435</v>
      </c>
      <c r="P7" s="9"/>
    </row>
    <row r="8" spans="1:16" ht="15">
      <c r="A8" s="12"/>
      <c r="B8" s="25">
        <v>314.1</v>
      </c>
      <c r="C8" s="20" t="s">
        <v>11</v>
      </c>
      <c r="D8" s="46">
        <v>92094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92094</v>
      </c>
      <c r="O8" s="47">
        <f t="shared" si="2"/>
        <v>38.97333897587812</v>
      </c>
      <c r="P8" s="9"/>
    </row>
    <row r="9" spans="1:16" ht="15">
      <c r="A9" s="12"/>
      <c r="B9" s="25">
        <v>315</v>
      </c>
      <c r="C9" s="20" t="s">
        <v>85</v>
      </c>
      <c r="D9" s="46">
        <v>61350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61350</v>
      </c>
      <c r="O9" s="47">
        <f t="shared" si="2"/>
        <v>25.962759204401184</v>
      </c>
      <c r="P9" s="9"/>
    </row>
    <row r="10" spans="1:16" ht="15">
      <c r="A10" s="12"/>
      <c r="B10" s="25">
        <v>316</v>
      </c>
      <c r="C10" s="20" t="s">
        <v>86</v>
      </c>
      <c r="D10" s="46">
        <v>36708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36708</v>
      </c>
      <c r="O10" s="47">
        <f t="shared" si="2"/>
        <v>15.534490055014812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187218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45850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233068</v>
      </c>
      <c r="O11" s="45">
        <f t="shared" si="2"/>
        <v>98.6322471434617</v>
      </c>
      <c r="P11" s="10"/>
    </row>
    <row r="12" spans="1:16" ht="15">
      <c r="A12" s="12"/>
      <c r="B12" s="25">
        <v>322</v>
      </c>
      <c r="C12" s="20" t="s">
        <v>0</v>
      </c>
      <c r="D12" s="46">
        <v>40736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40736</v>
      </c>
      <c r="O12" s="47">
        <f t="shared" si="2"/>
        <v>17.239102835378755</v>
      </c>
      <c r="P12" s="9"/>
    </row>
    <row r="13" spans="1:16" ht="15">
      <c r="A13" s="12"/>
      <c r="B13" s="25">
        <v>323.1</v>
      </c>
      <c r="C13" s="20" t="s">
        <v>14</v>
      </c>
      <c r="D13" s="46">
        <v>103570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103570</v>
      </c>
      <c r="O13" s="47">
        <f t="shared" si="2"/>
        <v>43.82987727465087</v>
      </c>
      <c r="P13" s="9"/>
    </row>
    <row r="14" spans="1:16" ht="15">
      <c r="A14" s="12"/>
      <c r="B14" s="25">
        <v>323.3</v>
      </c>
      <c r="C14" s="20" t="s">
        <v>108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45850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45850</v>
      </c>
      <c r="O14" s="47">
        <f t="shared" si="2"/>
        <v>19.403300888700805</v>
      </c>
      <c r="P14" s="9"/>
    </row>
    <row r="15" spans="1:16" ht="15">
      <c r="A15" s="12"/>
      <c r="B15" s="25">
        <v>329</v>
      </c>
      <c r="C15" s="20" t="s">
        <v>18</v>
      </c>
      <c r="D15" s="46">
        <v>42912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42912</v>
      </c>
      <c r="O15" s="47">
        <f t="shared" si="2"/>
        <v>18.159966144731275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SUM(D17:D25)</f>
        <v>1166157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1166157</v>
      </c>
      <c r="O16" s="45">
        <f t="shared" si="2"/>
        <v>493.5069826491748</v>
      </c>
      <c r="P16" s="10"/>
    </row>
    <row r="17" spans="1:16" ht="15">
      <c r="A17" s="12"/>
      <c r="B17" s="25">
        <v>331.7</v>
      </c>
      <c r="C17" s="20" t="s">
        <v>21</v>
      </c>
      <c r="D17" s="46">
        <v>470002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470002</v>
      </c>
      <c r="O17" s="47">
        <f t="shared" si="2"/>
        <v>198.9005501481168</v>
      </c>
      <c r="P17" s="9"/>
    </row>
    <row r="18" spans="1:16" ht="15">
      <c r="A18" s="12"/>
      <c r="B18" s="25">
        <v>334.39</v>
      </c>
      <c r="C18" s="20" t="s">
        <v>81</v>
      </c>
      <c r="D18" s="46">
        <v>313862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313862</v>
      </c>
      <c r="O18" s="47">
        <f t="shared" si="2"/>
        <v>132.8235294117647</v>
      </c>
      <c r="P18" s="9"/>
    </row>
    <row r="19" spans="1:16" ht="15">
      <c r="A19" s="12"/>
      <c r="B19" s="25">
        <v>334.7</v>
      </c>
      <c r="C19" s="20" t="s">
        <v>25</v>
      </c>
      <c r="D19" s="46">
        <v>38993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38993</v>
      </c>
      <c r="O19" s="47">
        <f t="shared" si="2"/>
        <v>16.50148116800677</v>
      </c>
      <c r="P19" s="9"/>
    </row>
    <row r="20" spans="1:16" ht="15">
      <c r="A20" s="12"/>
      <c r="B20" s="25">
        <v>335.12</v>
      </c>
      <c r="C20" s="20" t="s">
        <v>87</v>
      </c>
      <c r="D20" s="46">
        <v>103147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103147</v>
      </c>
      <c r="O20" s="47">
        <f t="shared" si="2"/>
        <v>43.65086754126111</v>
      </c>
      <c r="P20" s="9"/>
    </row>
    <row r="21" spans="1:16" ht="15">
      <c r="A21" s="12"/>
      <c r="B21" s="25">
        <v>335.14</v>
      </c>
      <c r="C21" s="20" t="s">
        <v>88</v>
      </c>
      <c r="D21" s="46">
        <v>110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110</v>
      </c>
      <c r="O21" s="47">
        <f t="shared" si="2"/>
        <v>0.04655099449851883</v>
      </c>
      <c r="P21" s="9"/>
    </row>
    <row r="22" spans="1:16" ht="15">
      <c r="A22" s="12"/>
      <c r="B22" s="25">
        <v>335.15</v>
      </c>
      <c r="C22" s="20" t="s">
        <v>89</v>
      </c>
      <c r="D22" s="46">
        <v>7800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7800</v>
      </c>
      <c r="O22" s="47">
        <f t="shared" si="2"/>
        <v>3.300888700804063</v>
      </c>
      <c r="P22" s="9"/>
    </row>
    <row r="23" spans="1:16" ht="15">
      <c r="A23" s="12"/>
      <c r="B23" s="25">
        <v>335.18</v>
      </c>
      <c r="C23" s="20" t="s">
        <v>90</v>
      </c>
      <c r="D23" s="46">
        <v>194315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194315</v>
      </c>
      <c r="O23" s="47">
        <f t="shared" si="2"/>
        <v>82.23233178163352</v>
      </c>
      <c r="P23" s="9"/>
    </row>
    <row r="24" spans="1:16" ht="15">
      <c r="A24" s="12"/>
      <c r="B24" s="25">
        <v>337.2</v>
      </c>
      <c r="C24" s="20" t="s">
        <v>73</v>
      </c>
      <c r="D24" s="46">
        <v>31164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40">SUM(D24:M24)</f>
        <v>31164</v>
      </c>
      <c r="O24" s="47">
        <f t="shared" si="2"/>
        <v>13.188319932289463</v>
      </c>
      <c r="P24" s="9"/>
    </row>
    <row r="25" spans="1:16" ht="15">
      <c r="A25" s="12"/>
      <c r="B25" s="25">
        <v>337.7</v>
      </c>
      <c r="C25" s="20" t="s">
        <v>75</v>
      </c>
      <c r="D25" s="46">
        <v>6764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6764</v>
      </c>
      <c r="O25" s="47">
        <f t="shared" si="2"/>
        <v>2.8624629707998306</v>
      </c>
      <c r="P25" s="9"/>
    </row>
    <row r="26" spans="1:16" ht="15.75">
      <c r="A26" s="29" t="s">
        <v>33</v>
      </c>
      <c r="B26" s="30"/>
      <c r="C26" s="31"/>
      <c r="D26" s="32">
        <f aca="true" t="shared" si="7" ref="D26:M26">SUM(D27:D30)</f>
        <v>19460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2289024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2308484</v>
      </c>
      <c r="O26" s="45">
        <f t="shared" si="2"/>
        <v>976.9293271265341</v>
      </c>
      <c r="P26" s="10"/>
    </row>
    <row r="27" spans="1:16" ht="15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2177528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2177528</v>
      </c>
      <c r="O27" s="47">
        <f t="shared" si="2"/>
        <v>921.5099449851883</v>
      </c>
      <c r="P27" s="9"/>
    </row>
    <row r="28" spans="1:16" ht="15">
      <c r="A28" s="12"/>
      <c r="B28" s="25">
        <v>343.8</v>
      </c>
      <c r="C28" s="20" t="s">
        <v>104</v>
      </c>
      <c r="D28" s="46">
        <v>14350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14350</v>
      </c>
      <c r="O28" s="47">
        <f t="shared" si="2"/>
        <v>6.07278882776132</v>
      </c>
      <c r="P28" s="9"/>
    </row>
    <row r="29" spans="1:16" ht="15">
      <c r="A29" s="12"/>
      <c r="B29" s="25">
        <v>347.9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111496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111496</v>
      </c>
      <c r="O29" s="47">
        <f t="shared" si="2"/>
        <v>47.184088023698685</v>
      </c>
      <c r="P29" s="9"/>
    </row>
    <row r="30" spans="1:16" ht="15">
      <c r="A30" s="12"/>
      <c r="B30" s="25">
        <v>349</v>
      </c>
      <c r="C30" s="20" t="s">
        <v>109</v>
      </c>
      <c r="D30" s="46">
        <v>5110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5110</v>
      </c>
      <c r="O30" s="47">
        <f t="shared" si="2"/>
        <v>2.1625052898857384</v>
      </c>
      <c r="P30" s="9"/>
    </row>
    <row r="31" spans="1:16" ht="15.75">
      <c r="A31" s="29" t="s">
        <v>34</v>
      </c>
      <c r="B31" s="30"/>
      <c r="C31" s="31"/>
      <c r="D31" s="32">
        <f aca="true" t="shared" si="8" ref="D31:M31">SUM(D32:D32)</f>
        <v>1955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1955</v>
      </c>
      <c r="O31" s="45">
        <f t="shared" si="2"/>
        <v>0.8273381294964028</v>
      </c>
      <c r="P31" s="10"/>
    </row>
    <row r="32" spans="1:16" ht="15">
      <c r="A32" s="13"/>
      <c r="B32" s="39">
        <v>359</v>
      </c>
      <c r="C32" s="21" t="s">
        <v>40</v>
      </c>
      <c r="D32" s="46">
        <v>1955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1955</v>
      </c>
      <c r="O32" s="47">
        <f t="shared" si="2"/>
        <v>0.8273381294964028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SUM(D34:D36)</f>
        <v>192149</v>
      </c>
      <c r="E33" s="32">
        <f t="shared" si="9"/>
        <v>26041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1323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219513</v>
      </c>
      <c r="O33" s="45">
        <f t="shared" si="2"/>
        <v>92.89589504866694</v>
      </c>
      <c r="P33" s="10"/>
    </row>
    <row r="34" spans="1:16" ht="15">
      <c r="A34" s="12"/>
      <c r="B34" s="25">
        <v>361.1</v>
      </c>
      <c r="C34" s="20" t="s">
        <v>41</v>
      </c>
      <c r="D34" s="46">
        <v>0</v>
      </c>
      <c r="E34" s="46">
        <v>7756</v>
      </c>
      <c r="F34" s="46">
        <v>0</v>
      </c>
      <c r="G34" s="46">
        <v>0</v>
      </c>
      <c r="H34" s="46">
        <v>0</v>
      </c>
      <c r="I34" s="46">
        <v>1131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8887</v>
      </c>
      <c r="O34" s="47">
        <f t="shared" si="2"/>
        <v>3.760897164621244</v>
      </c>
      <c r="P34" s="9"/>
    </row>
    <row r="35" spans="1:16" ht="15">
      <c r="A35" s="12"/>
      <c r="B35" s="25">
        <v>362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192</v>
      </c>
      <c r="O35" s="47">
        <f t="shared" si="2"/>
        <v>0.08125264494286924</v>
      </c>
      <c r="P35" s="9"/>
    </row>
    <row r="36" spans="1:16" ht="15">
      <c r="A36" s="12"/>
      <c r="B36" s="25">
        <v>369.9</v>
      </c>
      <c r="C36" s="20" t="s">
        <v>45</v>
      </c>
      <c r="D36" s="46">
        <v>192149</v>
      </c>
      <c r="E36" s="46">
        <v>18285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210434</v>
      </c>
      <c r="O36" s="47">
        <f t="shared" si="2"/>
        <v>89.05374523910284</v>
      </c>
      <c r="P36" s="9"/>
    </row>
    <row r="37" spans="1:16" ht="15.75">
      <c r="A37" s="29" t="s">
        <v>35</v>
      </c>
      <c r="B37" s="30"/>
      <c r="C37" s="31"/>
      <c r="D37" s="32">
        <f aca="true" t="shared" si="10" ref="D37:M37">SUM(D38:D39)</f>
        <v>806573</v>
      </c>
      <c r="E37" s="32">
        <f t="shared" si="10"/>
        <v>91065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897638</v>
      </c>
      <c r="O37" s="45">
        <f t="shared" si="2"/>
        <v>379.87219636055863</v>
      </c>
      <c r="P37" s="9"/>
    </row>
    <row r="38" spans="1:16" ht="15">
      <c r="A38" s="12"/>
      <c r="B38" s="25">
        <v>381</v>
      </c>
      <c r="C38" s="20" t="s">
        <v>46</v>
      </c>
      <c r="D38" s="46">
        <v>165357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165357</v>
      </c>
      <c r="O38" s="47">
        <f t="shared" si="2"/>
        <v>69.97757088446889</v>
      </c>
      <c r="P38" s="9"/>
    </row>
    <row r="39" spans="1:16" ht="15.75" thickBot="1">
      <c r="A39" s="12"/>
      <c r="B39" s="25">
        <v>384</v>
      </c>
      <c r="C39" s="20" t="s">
        <v>47</v>
      </c>
      <c r="D39" s="46">
        <v>641216</v>
      </c>
      <c r="E39" s="46">
        <v>91065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732281</v>
      </c>
      <c r="O39" s="47">
        <f t="shared" si="2"/>
        <v>309.89462547608974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11" ref="D40:M40">SUM(D5,D11,D16,D26,D31,D33,D37)</f>
        <v>3880012</v>
      </c>
      <c r="E40" s="15">
        <f t="shared" si="11"/>
        <v>197402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2336197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6"/>
        <v>6413611</v>
      </c>
      <c r="O40" s="38">
        <f t="shared" si="2"/>
        <v>2714.181548878544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110</v>
      </c>
      <c r="M42" s="48"/>
      <c r="N42" s="48"/>
      <c r="O42" s="43">
        <v>2363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1422692</v>
      </c>
      <c r="E5" s="27">
        <f t="shared" si="0"/>
        <v>63138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2">SUM(D5:M5)</f>
        <v>1485830</v>
      </c>
      <c r="O5" s="33">
        <f aca="true" t="shared" si="2" ref="O5:O42">(N5/O$44)</f>
        <v>636.8752678954137</v>
      </c>
      <c r="P5" s="6"/>
    </row>
    <row r="6" spans="1:16" ht="15">
      <c r="A6" s="12"/>
      <c r="B6" s="25">
        <v>311</v>
      </c>
      <c r="C6" s="20" t="s">
        <v>2</v>
      </c>
      <c r="D6" s="46">
        <v>1228367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1228367</v>
      </c>
      <c r="O6" s="47">
        <f t="shared" si="2"/>
        <v>526.5182168881269</v>
      </c>
      <c r="P6" s="9"/>
    </row>
    <row r="7" spans="1:16" ht="15">
      <c r="A7" s="12"/>
      <c r="B7" s="25">
        <v>312.41</v>
      </c>
      <c r="C7" s="20" t="s">
        <v>10</v>
      </c>
      <c r="D7" s="46">
        <v>860</v>
      </c>
      <c r="E7" s="46">
        <v>63138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63998</v>
      </c>
      <c r="O7" s="47">
        <f t="shared" si="2"/>
        <v>27.43163309044149</v>
      </c>
      <c r="P7" s="9"/>
    </row>
    <row r="8" spans="1:16" ht="15">
      <c r="A8" s="12"/>
      <c r="B8" s="25">
        <v>314.1</v>
      </c>
      <c r="C8" s="20" t="s">
        <v>11</v>
      </c>
      <c r="D8" s="46">
        <v>99254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99254</v>
      </c>
      <c r="O8" s="47">
        <f t="shared" si="2"/>
        <v>42.54350621517359</v>
      </c>
      <c r="P8" s="9"/>
    </row>
    <row r="9" spans="1:16" ht="15">
      <c r="A9" s="12"/>
      <c r="B9" s="25">
        <v>315</v>
      </c>
      <c r="C9" s="20" t="s">
        <v>85</v>
      </c>
      <c r="D9" s="46">
        <v>60322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60322</v>
      </c>
      <c r="O9" s="47">
        <f t="shared" si="2"/>
        <v>25.855979425632235</v>
      </c>
      <c r="P9" s="9"/>
    </row>
    <row r="10" spans="1:16" ht="15">
      <c r="A10" s="12"/>
      <c r="B10" s="25">
        <v>316</v>
      </c>
      <c r="C10" s="20" t="s">
        <v>86</v>
      </c>
      <c r="D10" s="46">
        <v>33889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33889</v>
      </c>
      <c r="O10" s="47">
        <f t="shared" si="2"/>
        <v>14.525932276039434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SUM(D12:D14)</f>
        <v>168953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168953</v>
      </c>
      <c r="O11" s="45">
        <f t="shared" si="2"/>
        <v>72.41877411058722</v>
      </c>
      <c r="P11" s="10"/>
    </row>
    <row r="12" spans="1:16" ht="15">
      <c r="A12" s="12"/>
      <c r="B12" s="25">
        <v>322</v>
      </c>
      <c r="C12" s="20" t="s">
        <v>0</v>
      </c>
      <c r="D12" s="46">
        <v>25744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25744</v>
      </c>
      <c r="O12" s="47">
        <f t="shared" si="2"/>
        <v>11.034719245606516</v>
      </c>
      <c r="P12" s="9"/>
    </row>
    <row r="13" spans="1:16" ht="15">
      <c r="A13" s="12"/>
      <c r="B13" s="25">
        <v>323.1</v>
      </c>
      <c r="C13" s="20" t="s">
        <v>14</v>
      </c>
      <c r="D13" s="46">
        <v>129942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129942</v>
      </c>
      <c r="O13" s="47">
        <f t="shared" si="2"/>
        <v>55.69738534076296</v>
      </c>
      <c r="P13" s="9"/>
    </row>
    <row r="14" spans="1:16" ht="15">
      <c r="A14" s="12"/>
      <c r="B14" s="25">
        <v>329</v>
      </c>
      <c r="C14" s="20" t="s">
        <v>18</v>
      </c>
      <c r="D14" s="46">
        <v>13267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13267</v>
      </c>
      <c r="O14" s="47">
        <f t="shared" si="2"/>
        <v>5.686669524217745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SUM(D16:D24)</f>
        <v>2232380</v>
      </c>
      <c r="E15" s="32">
        <f t="shared" si="4"/>
        <v>497000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2729380</v>
      </c>
      <c r="O15" s="45">
        <f t="shared" si="2"/>
        <v>1169.901414487784</v>
      </c>
      <c r="P15" s="10"/>
    </row>
    <row r="16" spans="1:16" ht="15">
      <c r="A16" s="12"/>
      <c r="B16" s="25">
        <v>331.7</v>
      </c>
      <c r="C16" s="20" t="s">
        <v>21</v>
      </c>
      <c r="D16" s="46">
        <v>553780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553780</v>
      </c>
      <c r="O16" s="47">
        <f t="shared" si="2"/>
        <v>237.3681954564938</v>
      </c>
      <c r="P16" s="9"/>
    </row>
    <row r="17" spans="1:16" ht="15">
      <c r="A17" s="12"/>
      <c r="B17" s="25">
        <v>334.1</v>
      </c>
      <c r="C17" s="20" t="s">
        <v>23</v>
      </c>
      <c r="D17" s="46">
        <v>1175126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1175126</v>
      </c>
      <c r="O17" s="47">
        <f t="shared" si="2"/>
        <v>503.697385340763</v>
      </c>
      <c r="P17" s="9"/>
    </row>
    <row r="18" spans="1:16" ht="15">
      <c r="A18" s="12"/>
      <c r="B18" s="25">
        <v>334.7</v>
      </c>
      <c r="C18" s="20" t="s">
        <v>25</v>
      </c>
      <c r="D18" s="46">
        <v>136853</v>
      </c>
      <c r="E18" s="46">
        <v>497000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633853</v>
      </c>
      <c r="O18" s="47">
        <f t="shared" si="2"/>
        <v>271.6900985855122</v>
      </c>
      <c r="P18" s="9"/>
    </row>
    <row r="19" spans="1:16" ht="15">
      <c r="A19" s="12"/>
      <c r="B19" s="25">
        <v>335.12</v>
      </c>
      <c r="C19" s="20" t="s">
        <v>87</v>
      </c>
      <c r="D19" s="46">
        <v>94503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94503</v>
      </c>
      <c r="O19" s="47">
        <f t="shared" si="2"/>
        <v>40.50707243891985</v>
      </c>
      <c r="P19" s="9"/>
    </row>
    <row r="20" spans="1:16" ht="15">
      <c r="A20" s="12"/>
      <c r="B20" s="25">
        <v>335.14</v>
      </c>
      <c r="C20" s="20" t="s">
        <v>88</v>
      </c>
      <c r="D20" s="46">
        <v>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</v>
      </c>
      <c r="O20" s="47">
        <f t="shared" si="2"/>
        <v>0.02357479639948564</v>
      </c>
      <c r="P20" s="9"/>
    </row>
    <row r="21" spans="1:16" ht="15">
      <c r="A21" s="12"/>
      <c r="B21" s="25">
        <v>335.15</v>
      </c>
      <c r="C21" s="20" t="s">
        <v>89</v>
      </c>
      <c r="D21" s="46">
        <v>3137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3137</v>
      </c>
      <c r="O21" s="47">
        <f t="shared" si="2"/>
        <v>1.3446206600942991</v>
      </c>
      <c r="P21" s="9"/>
    </row>
    <row r="22" spans="1:16" ht="15">
      <c r="A22" s="12"/>
      <c r="B22" s="25">
        <v>335.18</v>
      </c>
      <c r="C22" s="20" t="s">
        <v>90</v>
      </c>
      <c r="D22" s="46">
        <v>187467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187467</v>
      </c>
      <c r="O22" s="47">
        <f t="shared" si="2"/>
        <v>80.3544792113159</v>
      </c>
      <c r="P22" s="9"/>
    </row>
    <row r="23" spans="1:16" ht="15">
      <c r="A23" s="12"/>
      <c r="B23" s="25">
        <v>337.7</v>
      </c>
      <c r="C23" s="20" t="s">
        <v>75</v>
      </c>
      <c r="D23" s="46">
        <v>4421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4421</v>
      </c>
      <c r="O23" s="47">
        <f t="shared" si="2"/>
        <v>1.8949849978568367</v>
      </c>
      <c r="P23" s="9"/>
    </row>
    <row r="24" spans="1:16" ht="15">
      <c r="A24" s="12"/>
      <c r="B24" s="25">
        <v>338</v>
      </c>
      <c r="C24" s="20" t="s">
        <v>63</v>
      </c>
      <c r="D24" s="46">
        <v>77038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77038</v>
      </c>
      <c r="O24" s="47">
        <f t="shared" si="2"/>
        <v>33.021003000428635</v>
      </c>
      <c r="P24" s="9"/>
    </row>
    <row r="25" spans="1:16" ht="15.75">
      <c r="A25" s="29" t="s">
        <v>33</v>
      </c>
      <c r="B25" s="30"/>
      <c r="C25" s="31"/>
      <c r="D25" s="32">
        <f aca="true" t="shared" si="5" ref="D25:M25">SUM(D26:D29)</f>
        <v>416564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2161888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2578452</v>
      </c>
      <c r="O25" s="45">
        <f t="shared" si="2"/>
        <v>1105.2087441063009</v>
      </c>
      <c r="P25" s="10"/>
    </row>
    <row r="26" spans="1:16" ht="15">
      <c r="A26" s="12"/>
      <c r="B26" s="25">
        <v>341.9</v>
      </c>
      <c r="C26" s="20" t="s">
        <v>92</v>
      </c>
      <c r="D26" s="46">
        <v>399964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399964</v>
      </c>
      <c r="O26" s="47">
        <f t="shared" si="2"/>
        <v>171.43763394770681</v>
      </c>
      <c r="P26" s="9"/>
    </row>
    <row r="27" spans="1:16" ht="15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2037848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2037848</v>
      </c>
      <c r="O27" s="47">
        <f t="shared" si="2"/>
        <v>873.4882126018002</v>
      </c>
      <c r="P27" s="9"/>
    </row>
    <row r="28" spans="1:16" ht="15">
      <c r="A28" s="12"/>
      <c r="B28" s="25">
        <v>343.8</v>
      </c>
      <c r="C28" s="20" t="s">
        <v>104</v>
      </c>
      <c r="D28" s="46">
        <v>16600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16600</v>
      </c>
      <c r="O28" s="47">
        <f t="shared" si="2"/>
        <v>7.115302186026575</v>
      </c>
      <c r="P28" s="9"/>
    </row>
    <row r="29" spans="1:16" ht="15">
      <c r="A29" s="12"/>
      <c r="B29" s="25">
        <v>347.9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124040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124040</v>
      </c>
      <c r="O29" s="47">
        <f t="shared" si="2"/>
        <v>53.16759537076725</v>
      </c>
      <c r="P29" s="9"/>
    </row>
    <row r="30" spans="1:16" ht="15.75">
      <c r="A30" s="29" t="s">
        <v>34</v>
      </c>
      <c r="B30" s="30"/>
      <c r="C30" s="31"/>
      <c r="D30" s="32">
        <f aca="true" t="shared" si="6" ref="D30:M30">SUM(D31:D31)</f>
        <v>1406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1406</v>
      </c>
      <c r="O30" s="45">
        <f t="shared" si="2"/>
        <v>0.6026575225032147</v>
      </c>
      <c r="P30" s="10"/>
    </row>
    <row r="31" spans="1:16" ht="15">
      <c r="A31" s="13"/>
      <c r="B31" s="39">
        <v>359</v>
      </c>
      <c r="C31" s="21" t="s">
        <v>40</v>
      </c>
      <c r="D31" s="46">
        <v>1406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1406</v>
      </c>
      <c r="O31" s="47">
        <f t="shared" si="2"/>
        <v>0.6026575225032147</v>
      </c>
      <c r="P31" s="9"/>
    </row>
    <row r="32" spans="1:16" ht="15.75">
      <c r="A32" s="29" t="s">
        <v>3</v>
      </c>
      <c r="B32" s="30"/>
      <c r="C32" s="31"/>
      <c r="D32" s="32">
        <f aca="true" t="shared" si="7" ref="D32:M32">SUM(D33:D36)</f>
        <v>237848</v>
      </c>
      <c r="E32" s="32">
        <f t="shared" si="7"/>
        <v>168406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17258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423512</v>
      </c>
      <c r="O32" s="45">
        <f t="shared" si="2"/>
        <v>181.53107586798114</v>
      </c>
      <c r="P32" s="10"/>
    </row>
    <row r="33" spans="1:16" ht="15">
      <c r="A33" s="12"/>
      <c r="B33" s="25">
        <v>361.1</v>
      </c>
      <c r="C33" s="20" t="s">
        <v>41</v>
      </c>
      <c r="D33" s="46">
        <v>1705</v>
      </c>
      <c r="E33" s="46">
        <v>671</v>
      </c>
      <c r="F33" s="46">
        <v>0</v>
      </c>
      <c r="G33" s="46">
        <v>0</v>
      </c>
      <c r="H33" s="46">
        <v>0</v>
      </c>
      <c r="I33" s="46">
        <v>1706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4082</v>
      </c>
      <c r="O33" s="47">
        <f t="shared" si="2"/>
        <v>1.7496785255036433</v>
      </c>
      <c r="P33" s="9"/>
    </row>
    <row r="34" spans="1:16" ht="15">
      <c r="A34" s="12"/>
      <c r="B34" s="25">
        <v>362</v>
      </c>
      <c r="C34" s="20" t="s">
        <v>42</v>
      </c>
      <c r="D34" s="46">
        <v>18613</v>
      </c>
      <c r="E34" s="46">
        <v>0</v>
      </c>
      <c r="F34" s="46">
        <v>0</v>
      </c>
      <c r="G34" s="46">
        <v>0</v>
      </c>
      <c r="H34" s="46">
        <v>0</v>
      </c>
      <c r="I34" s="46">
        <v>15552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34165</v>
      </c>
      <c r="O34" s="47">
        <f t="shared" si="2"/>
        <v>14.644234890698671</v>
      </c>
      <c r="P34" s="9"/>
    </row>
    <row r="35" spans="1:16" ht="15">
      <c r="A35" s="12"/>
      <c r="B35" s="25">
        <v>366</v>
      </c>
      <c r="C35" s="20" t="s">
        <v>44</v>
      </c>
      <c r="D35" s="46">
        <v>168525</v>
      </c>
      <c r="E35" s="46">
        <v>129893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298418</v>
      </c>
      <c r="O35" s="47">
        <f t="shared" si="2"/>
        <v>127.91170167166739</v>
      </c>
      <c r="P35" s="9"/>
    </row>
    <row r="36" spans="1:16" ht="15">
      <c r="A36" s="12"/>
      <c r="B36" s="25">
        <v>369.9</v>
      </c>
      <c r="C36" s="20" t="s">
        <v>45</v>
      </c>
      <c r="D36" s="46">
        <v>49005</v>
      </c>
      <c r="E36" s="46">
        <v>37842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86847</v>
      </c>
      <c r="O36" s="47">
        <f t="shared" si="2"/>
        <v>37.22546078011145</v>
      </c>
      <c r="P36" s="9"/>
    </row>
    <row r="37" spans="1:16" ht="15.75">
      <c r="A37" s="29" t="s">
        <v>35</v>
      </c>
      <c r="B37" s="30"/>
      <c r="C37" s="31"/>
      <c r="D37" s="32">
        <f aca="true" t="shared" si="8" ref="D37:M37">SUM(D38:D41)</f>
        <v>542631</v>
      </c>
      <c r="E37" s="32">
        <f t="shared" si="8"/>
        <v>209900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720756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1473287</v>
      </c>
      <c r="O37" s="45">
        <f t="shared" si="2"/>
        <v>631.4989284183455</v>
      </c>
      <c r="P37" s="9"/>
    </row>
    <row r="38" spans="1:16" ht="15">
      <c r="A38" s="12"/>
      <c r="B38" s="25">
        <v>381</v>
      </c>
      <c r="C38" s="20" t="s">
        <v>46</v>
      </c>
      <c r="D38" s="46">
        <v>176742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176742</v>
      </c>
      <c r="O38" s="47">
        <f t="shared" si="2"/>
        <v>75.75739391341621</v>
      </c>
      <c r="P38" s="9"/>
    </row>
    <row r="39" spans="1:16" ht="15">
      <c r="A39" s="12"/>
      <c r="B39" s="25">
        <v>384</v>
      </c>
      <c r="C39" s="20" t="s">
        <v>47</v>
      </c>
      <c r="D39" s="46">
        <v>365889</v>
      </c>
      <c r="E39" s="46">
        <v>209900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575789</v>
      </c>
      <c r="O39" s="47">
        <f t="shared" si="2"/>
        <v>246.80197171024432</v>
      </c>
      <c r="P39" s="9"/>
    </row>
    <row r="40" spans="1:16" ht="15">
      <c r="A40" s="12"/>
      <c r="B40" s="25">
        <v>389.2</v>
      </c>
      <c r="C40" s="20" t="s">
        <v>93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622445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622445</v>
      </c>
      <c r="O40" s="47">
        <f t="shared" si="2"/>
        <v>266.8002571795971</v>
      </c>
      <c r="P40" s="9"/>
    </row>
    <row r="41" spans="1:16" ht="15.75" thickBot="1">
      <c r="A41" s="12"/>
      <c r="B41" s="25">
        <v>389.7</v>
      </c>
      <c r="C41" s="20" t="s">
        <v>105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98311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98311</v>
      </c>
      <c r="O41" s="47">
        <f t="shared" si="2"/>
        <v>42.13930561508787</v>
      </c>
      <c r="P41" s="9"/>
    </row>
    <row r="42" spans="1:119" ht="16.5" thickBot="1">
      <c r="A42" s="14" t="s">
        <v>38</v>
      </c>
      <c r="B42" s="23"/>
      <c r="C42" s="22"/>
      <c r="D42" s="15">
        <f aca="true" t="shared" si="9" ref="D42:M42">SUM(D5,D11,D15,D25,D30,D32,D37)</f>
        <v>5022474</v>
      </c>
      <c r="E42" s="15">
        <f t="shared" si="9"/>
        <v>938444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2899902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8860820</v>
      </c>
      <c r="O42" s="38">
        <f t="shared" si="2"/>
        <v>3798.0368624089156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106</v>
      </c>
      <c r="M44" s="48"/>
      <c r="N44" s="48"/>
      <c r="O44" s="43">
        <v>2333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1352209</v>
      </c>
      <c r="E5" s="27">
        <f t="shared" si="0"/>
        <v>56585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2">SUM(D5:M5)</f>
        <v>1408794</v>
      </c>
      <c r="O5" s="33">
        <f aca="true" t="shared" si="2" ref="O5:O42">(N5/O$44)</f>
        <v>609.6036347901342</v>
      </c>
      <c r="P5" s="6"/>
    </row>
    <row r="6" spans="1:16" ht="15">
      <c r="A6" s="12"/>
      <c r="B6" s="25">
        <v>311</v>
      </c>
      <c r="C6" s="20" t="s">
        <v>2</v>
      </c>
      <c r="D6" s="46">
        <v>1161394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1161394</v>
      </c>
      <c r="O6" s="47">
        <f t="shared" si="2"/>
        <v>502.55041107745564</v>
      </c>
      <c r="P6" s="9"/>
    </row>
    <row r="7" spans="1:16" ht="15">
      <c r="A7" s="12"/>
      <c r="B7" s="25">
        <v>312.41</v>
      </c>
      <c r="C7" s="20" t="s">
        <v>10</v>
      </c>
      <c r="D7" s="46">
        <v>538</v>
      </c>
      <c r="E7" s="46">
        <v>56585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57123</v>
      </c>
      <c r="O7" s="47">
        <f t="shared" si="2"/>
        <v>24.71787105149286</v>
      </c>
      <c r="P7" s="9"/>
    </row>
    <row r="8" spans="1:16" ht="15">
      <c r="A8" s="12"/>
      <c r="B8" s="25">
        <v>314.1</v>
      </c>
      <c r="C8" s="20" t="s">
        <v>11</v>
      </c>
      <c r="D8" s="46">
        <v>98366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98366</v>
      </c>
      <c r="O8" s="47">
        <f t="shared" si="2"/>
        <v>42.56425789701428</v>
      </c>
      <c r="P8" s="9"/>
    </row>
    <row r="9" spans="1:16" ht="15">
      <c r="A9" s="12"/>
      <c r="B9" s="25">
        <v>315</v>
      </c>
      <c r="C9" s="20" t="s">
        <v>85</v>
      </c>
      <c r="D9" s="46">
        <v>61313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61313</v>
      </c>
      <c r="O9" s="47">
        <f t="shared" si="2"/>
        <v>26.53093898745132</v>
      </c>
      <c r="P9" s="9"/>
    </row>
    <row r="10" spans="1:16" ht="15">
      <c r="A10" s="12"/>
      <c r="B10" s="25">
        <v>316</v>
      </c>
      <c r="C10" s="20" t="s">
        <v>86</v>
      </c>
      <c r="D10" s="46">
        <v>30598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30598</v>
      </c>
      <c r="O10" s="47">
        <f t="shared" si="2"/>
        <v>13.240155776720034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SUM(D12:D14)</f>
        <v>161208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161208</v>
      </c>
      <c r="O11" s="45">
        <f t="shared" si="2"/>
        <v>69.75681523150152</v>
      </c>
      <c r="P11" s="10"/>
    </row>
    <row r="12" spans="1:16" ht="15">
      <c r="A12" s="12"/>
      <c r="B12" s="25">
        <v>322</v>
      </c>
      <c r="C12" s="20" t="s">
        <v>0</v>
      </c>
      <c r="D12" s="46">
        <v>18650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18650</v>
      </c>
      <c r="O12" s="47">
        <f t="shared" si="2"/>
        <v>8.070099524015578</v>
      </c>
      <c r="P12" s="9"/>
    </row>
    <row r="13" spans="1:16" ht="15">
      <c r="A13" s="12"/>
      <c r="B13" s="25">
        <v>323.1</v>
      </c>
      <c r="C13" s="20" t="s">
        <v>14</v>
      </c>
      <c r="D13" s="46">
        <v>134423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134423</v>
      </c>
      <c r="O13" s="47">
        <f t="shared" si="2"/>
        <v>58.166594547814796</v>
      </c>
      <c r="P13" s="9"/>
    </row>
    <row r="14" spans="1:16" ht="15">
      <c r="A14" s="12"/>
      <c r="B14" s="25">
        <v>329</v>
      </c>
      <c r="C14" s="20" t="s">
        <v>18</v>
      </c>
      <c r="D14" s="46">
        <v>8135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8135</v>
      </c>
      <c r="O14" s="47">
        <f t="shared" si="2"/>
        <v>3.520121159671138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SUM(D16:D26)</f>
        <v>1121383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1121383</v>
      </c>
      <c r="O15" s="45">
        <f t="shared" si="2"/>
        <v>485.2371267849416</v>
      </c>
      <c r="P15" s="10"/>
    </row>
    <row r="16" spans="1:16" ht="15">
      <c r="A16" s="12"/>
      <c r="B16" s="25">
        <v>331.39</v>
      </c>
      <c r="C16" s="20" t="s">
        <v>69</v>
      </c>
      <c r="D16" s="46">
        <v>32501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32501</v>
      </c>
      <c r="O16" s="47">
        <f t="shared" si="2"/>
        <v>14.063608827347469</v>
      </c>
      <c r="P16" s="9"/>
    </row>
    <row r="17" spans="1:16" ht="15">
      <c r="A17" s="12"/>
      <c r="B17" s="25">
        <v>331.7</v>
      </c>
      <c r="C17" s="20" t="s">
        <v>21</v>
      </c>
      <c r="D17" s="46">
        <v>497893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497893</v>
      </c>
      <c r="O17" s="47">
        <f t="shared" si="2"/>
        <v>215.44482907832108</v>
      </c>
      <c r="P17" s="9"/>
    </row>
    <row r="18" spans="1:16" ht="15">
      <c r="A18" s="12"/>
      <c r="B18" s="25">
        <v>334.1</v>
      </c>
      <c r="C18" s="20" t="s">
        <v>23</v>
      </c>
      <c r="D18" s="46">
        <v>240322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240322</v>
      </c>
      <c r="O18" s="47">
        <f t="shared" si="2"/>
        <v>103.99048031155344</v>
      </c>
      <c r="P18" s="9"/>
    </row>
    <row r="19" spans="1:16" ht="15">
      <c r="A19" s="12"/>
      <c r="B19" s="25">
        <v>334.7</v>
      </c>
      <c r="C19" s="20" t="s">
        <v>25</v>
      </c>
      <c r="D19" s="46">
        <v>11000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11000</v>
      </c>
      <c r="O19" s="47">
        <f t="shared" si="2"/>
        <v>4.759844223279965</v>
      </c>
      <c r="P19" s="9"/>
    </row>
    <row r="20" spans="1:16" ht="15">
      <c r="A20" s="12"/>
      <c r="B20" s="25">
        <v>335.12</v>
      </c>
      <c r="C20" s="20" t="s">
        <v>87</v>
      </c>
      <c r="D20" s="46">
        <v>93543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93543</v>
      </c>
      <c r="O20" s="47">
        <f t="shared" si="2"/>
        <v>40.47728256166162</v>
      </c>
      <c r="P20" s="9"/>
    </row>
    <row r="21" spans="1:16" ht="15">
      <c r="A21" s="12"/>
      <c r="B21" s="25">
        <v>335.14</v>
      </c>
      <c r="C21" s="20" t="s">
        <v>88</v>
      </c>
      <c r="D21" s="46">
        <v>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</v>
      </c>
      <c r="O21" s="47">
        <f t="shared" si="2"/>
        <v>0.040242319342276074</v>
      </c>
      <c r="P21" s="9"/>
    </row>
    <row r="22" spans="1:16" ht="15">
      <c r="A22" s="12"/>
      <c r="B22" s="25">
        <v>335.15</v>
      </c>
      <c r="C22" s="20" t="s">
        <v>89</v>
      </c>
      <c r="D22" s="46">
        <v>3640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3640</v>
      </c>
      <c r="O22" s="47">
        <f t="shared" si="2"/>
        <v>1.5750757247944613</v>
      </c>
      <c r="P22" s="9"/>
    </row>
    <row r="23" spans="1:16" ht="15">
      <c r="A23" s="12"/>
      <c r="B23" s="25">
        <v>335.18</v>
      </c>
      <c r="C23" s="20" t="s">
        <v>90</v>
      </c>
      <c r="D23" s="46">
        <v>180599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180599</v>
      </c>
      <c r="O23" s="47">
        <f t="shared" si="2"/>
        <v>78.14755517092168</v>
      </c>
      <c r="P23" s="9"/>
    </row>
    <row r="24" spans="1:16" ht="15">
      <c r="A24" s="12"/>
      <c r="B24" s="25">
        <v>337.1</v>
      </c>
      <c r="C24" s="20" t="s">
        <v>72</v>
      </c>
      <c r="D24" s="46">
        <v>10333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10333</v>
      </c>
      <c r="O24" s="47">
        <f t="shared" si="2"/>
        <v>4.471224578104716</v>
      </c>
      <c r="P24" s="9"/>
    </row>
    <row r="25" spans="1:16" ht="15">
      <c r="A25" s="12"/>
      <c r="B25" s="25">
        <v>337.7</v>
      </c>
      <c r="C25" s="20" t="s">
        <v>75</v>
      </c>
      <c r="D25" s="46">
        <v>13262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13262</v>
      </c>
      <c r="O25" s="47">
        <f t="shared" si="2"/>
        <v>5.73864128083081</v>
      </c>
      <c r="P25" s="9"/>
    </row>
    <row r="26" spans="1:16" ht="15">
      <c r="A26" s="12"/>
      <c r="B26" s="25">
        <v>338</v>
      </c>
      <c r="C26" s="20" t="s">
        <v>63</v>
      </c>
      <c r="D26" s="46">
        <v>38197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38197</v>
      </c>
      <c r="O26" s="47">
        <f t="shared" si="2"/>
        <v>16.528342708784077</v>
      </c>
      <c r="P26" s="9"/>
    </row>
    <row r="27" spans="1:16" ht="15.75">
      <c r="A27" s="29" t="s">
        <v>33</v>
      </c>
      <c r="B27" s="30"/>
      <c r="C27" s="31"/>
      <c r="D27" s="32">
        <f aca="true" t="shared" si="5" ref="D27:M27">SUM(D28:D30)</f>
        <v>18330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2056807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2075137</v>
      </c>
      <c r="O27" s="45">
        <f t="shared" si="2"/>
        <v>897.9389874513198</v>
      </c>
      <c r="P27" s="10"/>
    </row>
    <row r="28" spans="1:16" ht="15">
      <c r="A28" s="12"/>
      <c r="B28" s="25">
        <v>341.9</v>
      </c>
      <c r="C28" s="20" t="s">
        <v>92</v>
      </c>
      <c r="D28" s="46">
        <v>18330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18330</v>
      </c>
      <c r="O28" s="47">
        <f t="shared" si="2"/>
        <v>7.931631328429251</v>
      </c>
      <c r="P28" s="9"/>
    </row>
    <row r="29" spans="1:16" ht="15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1947156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1947156</v>
      </c>
      <c r="O29" s="47">
        <f t="shared" si="2"/>
        <v>842.5599307659022</v>
      </c>
      <c r="P29" s="9"/>
    </row>
    <row r="30" spans="1:16" ht="15">
      <c r="A30" s="12"/>
      <c r="B30" s="25">
        <v>347.9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109651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109651</v>
      </c>
      <c r="O30" s="47">
        <f t="shared" si="2"/>
        <v>47.44742535698832</v>
      </c>
      <c r="P30" s="9"/>
    </row>
    <row r="31" spans="1:16" ht="15.75">
      <c r="A31" s="29" t="s">
        <v>34</v>
      </c>
      <c r="B31" s="30"/>
      <c r="C31" s="31"/>
      <c r="D31" s="32">
        <f aca="true" t="shared" si="6" ref="D31:M31">SUM(D32:D32)</f>
        <v>3103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3103</v>
      </c>
      <c r="O31" s="45">
        <f t="shared" si="2"/>
        <v>1.3427087840761576</v>
      </c>
      <c r="P31" s="10"/>
    </row>
    <row r="32" spans="1:16" ht="15">
      <c r="A32" s="13"/>
      <c r="B32" s="39">
        <v>359</v>
      </c>
      <c r="C32" s="21" t="s">
        <v>40</v>
      </c>
      <c r="D32" s="46">
        <v>3103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3103</v>
      </c>
      <c r="O32" s="47">
        <f t="shared" si="2"/>
        <v>1.3427087840761576</v>
      </c>
      <c r="P32" s="9"/>
    </row>
    <row r="33" spans="1:16" ht="15.75">
      <c r="A33" s="29" t="s">
        <v>3</v>
      </c>
      <c r="B33" s="30"/>
      <c r="C33" s="31"/>
      <c r="D33" s="32">
        <f aca="true" t="shared" si="7" ref="D33:M33">SUM(D34:D38)</f>
        <v>205292</v>
      </c>
      <c r="E33" s="32">
        <f t="shared" si="7"/>
        <v>51396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9185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265873</v>
      </c>
      <c r="O33" s="45">
        <f t="shared" si="2"/>
        <v>115.04673301601038</v>
      </c>
      <c r="P33" s="10"/>
    </row>
    <row r="34" spans="1:16" ht="15">
      <c r="A34" s="12"/>
      <c r="B34" s="25">
        <v>361.1</v>
      </c>
      <c r="C34" s="20" t="s">
        <v>41</v>
      </c>
      <c r="D34" s="46">
        <v>4037</v>
      </c>
      <c r="E34" s="46">
        <v>1186</v>
      </c>
      <c r="F34" s="46">
        <v>0</v>
      </c>
      <c r="G34" s="46">
        <v>0</v>
      </c>
      <c r="H34" s="46">
        <v>0</v>
      </c>
      <c r="I34" s="46">
        <v>1057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6280</v>
      </c>
      <c r="O34" s="47">
        <f t="shared" si="2"/>
        <v>2.717438338381653</v>
      </c>
      <c r="P34" s="9"/>
    </row>
    <row r="35" spans="1:16" ht="15">
      <c r="A35" s="12"/>
      <c r="B35" s="25">
        <v>361.3</v>
      </c>
      <c r="C35" s="20" t="s">
        <v>64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526</v>
      </c>
      <c r="O35" s="47">
        <f t="shared" si="2"/>
        <v>0.2276070964950238</v>
      </c>
      <c r="P35" s="9"/>
    </row>
    <row r="36" spans="1:16" ht="15">
      <c r="A36" s="12"/>
      <c r="B36" s="25">
        <v>362</v>
      </c>
      <c r="C36" s="20" t="s">
        <v>42</v>
      </c>
      <c r="D36" s="46">
        <v>18458</v>
      </c>
      <c r="E36" s="46">
        <v>0</v>
      </c>
      <c r="F36" s="46">
        <v>0</v>
      </c>
      <c r="G36" s="46">
        <v>0</v>
      </c>
      <c r="H36" s="46">
        <v>0</v>
      </c>
      <c r="I36" s="46">
        <v>7602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26060</v>
      </c>
      <c r="O36" s="47">
        <f t="shared" si="2"/>
        <v>11.276503678061445</v>
      </c>
      <c r="P36" s="9"/>
    </row>
    <row r="37" spans="1:16" ht="15">
      <c r="A37" s="12"/>
      <c r="B37" s="25">
        <v>366</v>
      </c>
      <c r="C37" s="20" t="s">
        <v>44</v>
      </c>
      <c r="D37" s="46">
        <v>167856</v>
      </c>
      <c r="E37" s="46">
        <v>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168756</v>
      </c>
      <c r="O37" s="47">
        <f t="shared" si="2"/>
        <v>73.02293379489399</v>
      </c>
      <c r="P37" s="9"/>
    </row>
    <row r="38" spans="1:16" ht="15">
      <c r="A38" s="12"/>
      <c r="B38" s="25">
        <v>369.9</v>
      </c>
      <c r="C38" s="20" t="s">
        <v>45</v>
      </c>
      <c r="D38" s="46">
        <v>14941</v>
      </c>
      <c r="E38" s="46">
        <v>49310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64251</v>
      </c>
      <c r="O38" s="47">
        <f t="shared" si="2"/>
        <v>27.802250108178278</v>
      </c>
      <c r="P38" s="9"/>
    </row>
    <row r="39" spans="1:16" ht="15.75">
      <c r="A39" s="29" t="s">
        <v>35</v>
      </c>
      <c r="B39" s="30"/>
      <c r="C39" s="31"/>
      <c r="D39" s="32">
        <f aca="true" t="shared" si="8" ref="D39:M39">SUM(D40:D41)</f>
        <v>322312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322312</v>
      </c>
      <c r="O39" s="45">
        <f t="shared" si="2"/>
        <v>139.46862829943748</v>
      </c>
      <c r="P39" s="9"/>
    </row>
    <row r="40" spans="1:16" ht="15">
      <c r="A40" s="12"/>
      <c r="B40" s="25">
        <v>381</v>
      </c>
      <c r="C40" s="20" t="s">
        <v>46</v>
      </c>
      <c r="D40" s="46">
        <v>202330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202330</v>
      </c>
      <c r="O40" s="47">
        <f t="shared" si="2"/>
        <v>87.55084379056686</v>
      </c>
      <c r="P40" s="9"/>
    </row>
    <row r="41" spans="1:16" ht="15.75" thickBot="1">
      <c r="A41" s="12"/>
      <c r="B41" s="25">
        <v>384</v>
      </c>
      <c r="C41" s="20" t="s">
        <v>47</v>
      </c>
      <c r="D41" s="46">
        <v>119982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119982</v>
      </c>
      <c r="O41" s="47">
        <f t="shared" si="2"/>
        <v>51.91778450887062</v>
      </c>
      <c r="P41" s="9"/>
    </row>
    <row r="42" spans="1:119" ht="16.5" thickBot="1">
      <c r="A42" s="14" t="s">
        <v>38</v>
      </c>
      <c r="B42" s="23"/>
      <c r="C42" s="22"/>
      <c r="D42" s="15">
        <f aca="true" t="shared" si="9" ref="D42:M42">SUM(D5,D11,D15,D27,D31,D33,D39)</f>
        <v>3183837</v>
      </c>
      <c r="E42" s="15">
        <f t="shared" si="9"/>
        <v>107981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2065992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5357810</v>
      </c>
      <c r="O42" s="38">
        <f t="shared" si="2"/>
        <v>2318.394634357421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102</v>
      </c>
      <c r="M44" s="48"/>
      <c r="N44" s="48"/>
      <c r="O44" s="43">
        <v>2311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1331194</v>
      </c>
      <c r="E5" s="27">
        <f t="shared" si="0"/>
        <v>53774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0">SUM(D5:M5)</f>
        <v>1384968</v>
      </c>
      <c r="O5" s="33">
        <f aca="true" t="shared" si="2" ref="O5:O40">(N5/O$42)</f>
        <v>601.6368375325803</v>
      </c>
      <c r="P5" s="6"/>
    </row>
    <row r="6" spans="1:16" ht="15">
      <c r="A6" s="12"/>
      <c r="B6" s="25">
        <v>311</v>
      </c>
      <c r="C6" s="20" t="s">
        <v>2</v>
      </c>
      <c r="D6" s="46">
        <v>1137302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1137302</v>
      </c>
      <c r="O6" s="47">
        <f t="shared" si="2"/>
        <v>494.0495221546481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53774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53774</v>
      </c>
      <c r="O7" s="47">
        <f t="shared" si="2"/>
        <v>23.35968722849696</v>
      </c>
      <c r="P7" s="9"/>
    </row>
    <row r="8" spans="1:16" ht="15">
      <c r="A8" s="12"/>
      <c r="B8" s="25">
        <v>314.1</v>
      </c>
      <c r="C8" s="20" t="s">
        <v>11</v>
      </c>
      <c r="D8" s="46">
        <v>97981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97981</v>
      </c>
      <c r="O8" s="47">
        <f t="shared" si="2"/>
        <v>42.56342311033884</v>
      </c>
      <c r="P8" s="9"/>
    </row>
    <row r="9" spans="1:16" ht="15">
      <c r="A9" s="12"/>
      <c r="B9" s="25">
        <v>315</v>
      </c>
      <c r="C9" s="20" t="s">
        <v>85</v>
      </c>
      <c r="D9" s="46">
        <v>63293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63293</v>
      </c>
      <c r="O9" s="47">
        <f t="shared" si="2"/>
        <v>27.494787141615987</v>
      </c>
      <c r="P9" s="9"/>
    </row>
    <row r="10" spans="1:16" ht="15">
      <c r="A10" s="12"/>
      <c r="B10" s="25">
        <v>316</v>
      </c>
      <c r="C10" s="20" t="s">
        <v>86</v>
      </c>
      <c r="D10" s="46">
        <v>32618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32618</v>
      </c>
      <c r="O10" s="47">
        <f t="shared" si="2"/>
        <v>14.169417897480452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160574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160574</v>
      </c>
      <c r="O11" s="45">
        <f t="shared" si="2"/>
        <v>69.75412684622067</v>
      </c>
      <c r="P11" s="10"/>
    </row>
    <row r="12" spans="1:16" ht="15">
      <c r="A12" s="12"/>
      <c r="B12" s="25">
        <v>323.1</v>
      </c>
      <c r="C12" s="20" t="s">
        <v>14</v>
      </c>
      <c r="D12" s="46">
        <v>158518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158518</v>
      </c>
      <c r="O12" s="47">
        <f t="shared" si="2"/>
        <v>68.86099044309296</v>
      </c>
      <c r="P12" s="9"/>
    </row>
    <row r="13" spans="1:16" ht="15">
      <c r="A13" s="12"/>
      <c r="B13" s="25">
        <v>329</v>
      </c>
      <c r="C13" s="20" t="s">
        <v>18</v>
      </c>
      <c r="D13" s="46">
        <v>2056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2056</v>
      </c>
      <c r="O13" s="47">
        <f t="shared" si="2"/>
        <v>0.893136403127715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SUM(D15:D24)</f>
        <v>1880045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1880045</v>
      </c>
      <c r="O14" s="45">
        <f t="shared" si="2"/>
        <v>816.7006950477845</v>
      </c>
      <c r="P14" s="10"/>
    </row>
    <row r="15" spans="1:16" ht="15">
      <c r="A15" s="12"/>
      <c r="B15" s="25">
        <v>331.39</v>
      </c>
      <c r="C15" s="20" t="s">
        <v>69</v>
      </c>
      <c r="D15" s="46">
        <v>543458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543458</v>
      </c>
      <c r="O15" s="47">
        <f t="shared" si="2"/>
        <v>236.08079930495222</v>
      </c>
      <c r="P15" s="9"/>
    </row>
    <row r="16" spans="1:16" ht="15">
      <c r="A16" s="12"/>
      <c r="B16" s="25">
        <v>331.7</v>
      </c>
      <c r="C16" s="20" t="s">
        <v>21</v>
      </c>
      <c r="D16" s="46">
        <v>508074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508074</v>
      </c>
      <c r="O16" s="47">
        <f t="shared" si="2"/>
        <v>220.70981754995657</v>
      </c>
      <c r="P16" s="9"/>
    </row>
    <row r="17" spans="1:16" ht="15">
      <c r="A17" s="12"/>
      <c r="B17" s="25">
        <v>334.1</v>
      </c>
      <c r="C17" s="20" t="s">
        <v>23</v>
      </c>
      <c r="D17" s="46">
        <v>420316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420316</v>
      </c>
      <c r="O17" s="47">
        <f t="shared" si="2"/>
        <v>182.58731537793224</v>
      </c>
      <c r="P17" s="9"/>
    </row>
    <row r="18" spans="1:16" ht="15">
      <c r="A18" s="12"/>
      <c r="B18" s="25">
        <v>334.49</v>
      </c>
      <c r="C18" s="20" t="s">
        <v>96</v>
      </c>
      <c r="D18" s="46">
        <v>78185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78185</v>
      </c>
      <c r="O18" s="47">
        <f t="shared" si="2"/>
        <v>33.96394439617724</v>
      </c>
      <c r="P18" s="9"/>
    </row>
    <row r="19" spans="1:16" ht="15">
      <c r="A19" s="12"/>
      <c r="B19" s="25">
        <v>335.12</v>
      </c>
      <c r="C19" s="20" t="s">
        <v>87</v>
      </c>
      <c r="D19" s="46">
        <v>92841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92841</v>
      </c>
      <c r="O19" s="47">
        <f t="shared" si="2"/>
        <v>40.33058210251955</v>
      </c>
      <c r="P19" s="9"/>
    </row>
    <row r="20" spans="1:16" ht="15">
      <c r="A20" s="12"/>
      <c r="B20" s="25">
        <v>335.14</v>
      </c>
      <c r="C20" s="20" t="s">
        <v>88</v>
      </c>
      <c r="D20" s="46">
        <v>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</v>
      </c>
      <c r="O20" s="47">
        <f t="shared" si="2"/>
        <v>0.013900955690703735</v>
      </c>
      <c r="P20" s="9"/>
    </row>
    <row r="21" spans="1:16" ht="15">
      <c r="A21" s="12"/>
      <c r="B21" s="25">
        <v>335.15</v>
      </c>
      <c r="C21" s="20" t="s">
        <v>89</v>
      </c>
      <c r="D21" s="46">
        <v>2155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2155</v>
      </c>
      <c r="O21" s="47">
        <f t="shared" si="2"/>
        <v>0.9361424847958297</v>
      </c>
      <c r="P21" s="9"/>
    </row>
    <row r="22" spans="1:16" ht="15">
      <c r="A22" s="12"/>
      <c r="B22" s="25">
        <v>335.18</v>
      </c>
      <c r="C22" s="20" t="s">
        <v>90</v>
      </c>
      <c r="D22" s="46">
        <v>172607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172607</v>
      </c>
      <c r="O22" s="47">
        <f t="shared" si="2"/>
        <v>74.98132059079062</v>
      </c>
      <c r="P22" s="9"/>
    </row>
    <row r="23" spans="1:16" ht="15">
      <c r="A23" s="12"/>
      <c r="B23" s="25">
        <v>337.7</v>
      </c>
      <c r="C23" s="20" t="s">
        <v>75</v>
      </c>
      <c r="D23" s="46">
        <v>23842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23842</v>
      </c>
      <c r="O23" s="47">
        <f t="shared" si="2"/>
        <v>10.357080799304953</v>
      </c>
      <c r="P23" s="9"/>
    </row>
    <row r="24" spans="1:16" ht="15">
      <c r="A24" s="12"/>
      <c r="B24" s="25">
        <v>338</v>
      </c>
      <c r="C24" s="20" t="s">
        <v>63</v>
      </c>
      <c r="D24" s="46">
        <v>38535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38535</v>
      </c>
      <c r="O24" s="47">
        <f t="shared" si="2"/>
        <v>16.73979148566464</v>
      </c>
      <c r="P24" s="9"/>
    </row>
    <row r="25" spans="1:16" ht="15.75">
      <c r="A25" s="29" t="s">
        <v>33</v>
      </c>
      <c r="B25" s="30"/>
      <c r="C25" s="31"/>
      <c r="D25" s="32">
        <f aca="true" t="shared" si="5" ref="D25:M25">SUM(D26:D28)</f>
        <v>112651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1917231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2029882</v>
      </c>
      <c r="O25" s="45">
        <f t="shared" si="2"/>
        <v>881.7906168549088</v>
      </c>
      <c r="P25" s="10"/>
    </row>
    <row r="26" spans="1:16" ht="15">
      <c r="A26" s="12"/>
      <c r="B26" s="25">
        <v>341.9</v>
      </c>
      <c r="C26" s="20" t="s">
        <v>92</v>
      </c>
      <c r="D26" s="46">
        <v>112651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112651</v>
      </c>
      <c r="O26" s="47">
        <f t="shared" si="2"/>
        <v>48.93614248479583</v>
      </c>
      <c r="P26" s="9"/>
    </row>
    <row r="27" spans="1:16" ht="15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1838367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1838367</v>
      </c>
      <c r="O27" s="47">
        <f t="shared" si="2"/>
        <v>798.5955690703736</v>
      </c>
      <c r="P27" s="9"/>
    </row>
    <row r="28" spans="1:16" ht="15">
      <c r="A28" s="12"/>
      <c r="B28" s="25">
        <v>347.9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78864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78864</v>
      </c>
      <c r="O28" s="47">
        <f t="shared" si="2"/>
        <v>34.258905299739354</v>
      </c>
      <c r="P28" s="9"/>
    </row>
    <row r="29" spans="1:16" ht="15.75">
      <c r="A29" s="29" t="s">
        <v>34</v>
      </c>
      <c r="B29" s="30"/>
      <c r="C29" s="31"/>
      <c r="D29" s="32">
        <f aca="true" t="shared" si="6" ref="D29:M29">SUM(D30:D30)</f>
        <v>10578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10578</v>
      </c>
      <c r="O29" s="45">
        <f t="shared" si="2"/>
        <v>4.595134665508254</v>
      </c>
      <c r="P29" s="10"/>
    </row>
    <row r="30" spans="1:16" ht="15">
      <c r="A30" s="13"/>
      <c r="B30" s="39">
        <v>359</v>
      </c>
      <c r="C30" s="21" t="s">
        <v>40</v>
      </c>
      <c r="D30" s="46">
        <v>10578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10578</v>
      </c>
      <c r="O30" s="47">
        <f t="shared" si="2"/>
        <v>4.595134665508254</v>
      </c>
      <c r="P30" s="9"/>
    </row>
    <row r="31" spans="1:16" ht="15.75">
      <c r="A31" s="29" t="s">
        <v>3</v>
      </c>
      <c r="B31" s="30"/>
      <c r="C31" s="31"/>
      <c r="D31" s="32">
        <f aca="true" t="shared" si="7" ref="D31:M31">SUM(D32:D36)</f>
        <v>1141968</v>
      </c>
      <c r="E31" s="32">
        <f t="shared" si="7"/>
        <v>50499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21367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1213834</v>
      </c>
      <c r="O31" s="45">
        <f t="shared" si="2"/>
        <v>527.2953953084275</v>
      </c>
      <c r="P31" s="10"/>
    </row>
    <row r="32" spans="1:16" ht="15">
      <c r="A32" s="12"/>
      <c r="B32" s="25">
        <v>361.1</v>
      </c>
      <c r="C32" s="20" t="s">
        <v>41</v>
      </c>
      <c r="D32" s="46">
        <v>1646</v>
      </c>
      <c r="E32" s="46">
        <v>927</v>
      </c>
      <c r="F32" s="46">
        <v>0</v>
      </c>
      <c r="G32" s="46">
        <v>0</v>
      </c>
      <c r="H32" s="46">
        <v>0</v>
      </c>
      <c r="I32" s="46">
        <v>3791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6364</v>
      </c>
      <c r="O32" s="47">
        <f t="shared" si="2"/>
        <v>2.7645525629887056</v>
      </c>
      <c r="P32" s="9"/>
    </row>
    <row r="33" spans="1:16" ht="15">
      <c r="A33" s="12"/>
      <c r="B33" s="25">
        <v>361.3</v>
      </c>
      <c r="C33" s="20" t="s">
        <v>64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-667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-667</v>
      </c>
      <c r="O33" s="47">
        <f t="shared" si="2"/>
        <v>-0.289748045178106</v>
      </c>
      <c r="P33" s="9"/>
    </row>
    <row r="34" spans="1:16" ht="15">
      <c r="A34" s="12"/>
      <c r="B34" s="25">
        <v>362</v>
      </c>
      <c r="C34" s="20" t="s">
        <v>42</v>
      </c>
      <c r="D34" s="46">
        <v>21178</v>
      </c>
      <c r="E34" s="46">
        <v>0</v>
      </c>
      <c r="F34" s="46">
        <v>0</v>
      </c>
      <c r="G34" s="46">
        <v>0</v>
      </c>
      <c r="H34" s="46">
        <v>0</v>
      </c>
      <c r="I34" s="46">
        <v>18243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39421</v>
      </c>
      <c r="O34" s="47">
        <f t="shared" si="2"/>
        <v>17.124674196351</v>
      </c>
      <c r="P34" s="9"/>
    </row>
    <row r="35" spans="1:16" ht="15">
      <c r="A35" s="12"/>
      <c r="B35" s="25">
        <v>366</v>
      </c>
      <c r="C35" s="20" t="s">
        <v>44</v>
      </c>
      <c r="D35" s="46">
        <v>84295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84295</v>
      </c>
      <c r="O35" s="47">
        <f t="shared" si="2"/>
        <v>36.61815812337098</v>
      </c>
      <c r="P35" s="9"/>
    </row>
    <row r="36" spans="1:16" ht="15">
      <c r="A36" s="12"/>
      <c r="B36" s="25">
        <v>369.9</v>
      </c>
      <c r="C36" s="20" t="s">
        <v>45</v>
      </c>
      <c r="D36" s="46">
        <v>1034849</v>
      </c>
      <c r="E36" s="46">
        <v>49572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1084421</v>
      </c>
      <c r="O36" s="47">
        <f t="shared" si="2"/>
        <v>471.0777584708949</v>
      </c>
      <c r="P36" s="9"/>
    </row>
    <row r="37" spans="1:16" ht="15.75">
      <c r="A37" s="29" t="s">
        <v>35</v>
      </c>
      <c r="B37" s="30"/>
      <c r="C37" s="31"/>
      <c r="D37" s="32">
        <f aca="true" t="shared" si="8" ref="D37:M37">SUM(D38:D39)</f>
        <v>211708</v>
      </c>
      <c r="E37" s="32">
        <f t="shared" si="8"/>
        <v>103676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315384</v>
      </c>
      <c r="O37" s="45">
        <f t="shared" si="2"/>
        <v>137.00434404865334</v>
      </c>
      <c r="P37" s="9"/>
    </row>
    <row r="38" spans="1:16" ht="15">
      <c r="A38" s="12"/>
      <c r="B38" s="25">
        <v>381</v>
      </c>
      <c r="C38" s="20" t="s">
        <v>46</v>
      </c>
      <c r="D38" s="46">
        <v>141335</v>
      </c>
      <c r="E38" s="46">
        <v>103676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245011</v>
      </c>
      <c r="O38" s="47">
        <f t="shared" si="2"/>
        <v>106.43397046046915</v>
      </c>
      <c r="P38" s="9"/>
    </row>
    <row r="39" spans="1:16" ht="15.75" thickBot="1">
      <c r="A39" s="12"/>
      <c r="B39" s="25">
        <v>384</v>
      </c>
      <c r="C39" s="20" t="s">
        <v>47</v>
      </c>
      <c r="D39" s="46">
        <v>70373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70373</v>
      </c>
      <c r="O39" s="47">
        <f t="shared" si="2"/>
        <v>30.57037358818419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9" ref="D40:M40">SUM(D5,D11,D14,D25,D29,D31,D37)</f>
        <v>4848718</v>
      </c>
      <c r="E40" s="15">
        <f t="shared" si="9"/>
        <v>207949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1938598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6995265</v>
      </c>
      <c r="O40" s="38">
        <f t="shared" si="2"/>
        <v>3038.7771503040835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100</v>
      </c>
      <c r="M42" s="48"/>
      <c r="N42" s="48"/>
      <c r="O42" s="43">
        <v>2302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1308793</v>
      </c>
      <c r="E5" s="27">
        <f t="shared" si="0"/>
        <v>48748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1357541</v>
      </c>
      <c r="O5" s="33">
        <f aca="true" t="shared" si="2" ref="O5:O43">(N5/O$45)</f>
        <v>598.2992507712648</v>
      </c>
      <c r="P5" s="6"/>
    </row>
    <row r="6" spans="1:16" ht="15">
      <c r="A6" s="12"/>
      <c r="B6" s="25">
        <v>311</v>
      </c>
      <c r="C6" s="20" t="s">
        <v>2</v>
      </c>
      <c r="D6" s="46">
        <v>1110794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1110794</v>
      </c>
      <c r="O6" s="47">
        <f t="shared" si="2"/>
        <v>489.55222565006613</v>
      </c>
      <c r="P6" s="9"/>
    </row>
    <row r="7" spans="1:16" ht="15">
      <c r="A7" s="12"/>
      <c r="B7" s="25">
        <v>312.41</v>
      </c>
      <c r="C7" s="20" t="s">
        <v>10</v>
      </c>
      <c r="D7" s="46">
        <v>6088</v>
      </c>
      <c r="E7" s="46">
        <v>48748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54836</v>
      </c>
      <c r="O7" s="47">
        <f t="shared" si="2"/>
        <v>24.16747465843984</v>
      </c>
      <c r="P7" s="9"/>
    </row>
    <row r="8" spans="1:16" ht="15">
      <c r="A8" s="12"/>
      <c r="B8" s="25">
        <v>314.1</v>
      </c>
      <c r="C8" s="20" t="s">
        <v>11</v>
      </c>
      <c r="D8" s="46">
        <v>96884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96884</v>
      </c>
      <c r="O8" s="47">
        <f t="shared" si="2"/>
        <v>42.69898633759365</v>
      </c>
      <c r="P8" s="9"/>
    </row>
    <row r="9" spans="1:16" ht="15">
      <c r="A9" s="12"/>
      <c r="B9" s="25">
        <v>315</v>
      </c>
      <c r="C9" s="20" t="s">
        <v>85</v>
      </c>
      <c r="D9" s="46">
        <v>60822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60822</v>
      </c>
      <c r="O9" s="47">
        <f t="shared" si="2"/>
        <v>26.80564125165271</v>
      </c>
      <c r="P9" s="9"/>
    </row>
    <row r="10" spans="1:16" ht="15">
      <c r="A10" s="12"/>
      <c r="B10" s="25">
        <v>316</v>
      </c>
      <c r="C10" s="20" t="s">
        <v>86</v>
      </c>
      <c r="D10" s="46">
        <v>34205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34205</v>
      </c>
      <c r="O10" s="47">
        <f t="shared" si="2"/>
        <v>15.07492287351256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161192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161192</v>
      </c>
      <c r="O11" s="45">
        <f t="shared" si="2"/>
        <v>71.04098721903922</v>
      </c>
      <c r="P11" s="10"/>
    </row>
    <row r="12" spans="1:16" ht="15">
      <c r="A12" s="12"/>
      <c r="B12" s="25">
        <v>323.1</v>
      </c>
      <c r="C12" s="20" t="s">
        <v>14</v>
      </c>
      <c r="D12" s="46">
        <v>156442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156442</v>
      </c>
      <c r="O12" s="47">
        <f t="shared" si="2"/>
        <v>68.9475539885412</v>
      </c>
      <c r="P12" s="9"/>
    </row>
    <row r="13" spans="1:16" ht="15">
      <c r="A13" s="12"/>
      <c r="B13" s="25">
        <v>329</v>
      </c>
      <c r="C13" s="20" t="s">
        <v>18</v>
      </c>
      <c r="D13" s="46">
        <v>4750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4750</v>
      </c>
      <c r="O13" s="47">
        <f t="shared" si="2"/>
        <v>2.0934332304980168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SUM(D15:D26)</f>
        <v>3177481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3177481</v>
      </c>
      <c r="O14" s="45">
        <f t="shared" si="2"/>
        <v>1400.3882767739092</v>
      </c>
      <c r="P14" s="10"/>
    </row>
    <row r="15" spans="1:16" ht="15">
      <c r="A15" s="12"/>
      <c r="B15" s="25">
        <v>331.39</v>
      </c>
      <c r="C15" s="20" t="s">
        <v>69</v>
      </c>
      <c r="D15" s="46">
        <v>2033376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2033376</v>
      </c>
      <c r="O15" s="47">
        <f t="shared" si="2"/>
        <v>896.1551344204495</v>
      </c>
      <c r="P15" s="9"/>
    </row>
    <row r="16" spans="1:16" ht="15">
      <c r="A16" s="12"/>
      <c r="B16" s="25">
        <v>331.7</v>
      </c>
      <c r="C16" s="20" t="s">
        <v>21</v>
      </c>
      <c r="D16" s="46">
        <v>370986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370986</v>
      </c>
      <c r="O16" s="47">
        <f t="shared" si="2"/>
        <v>163.50198325253416</v>
      </c>
      <c r="P16" s="9"/>
    </row>
    <row r="17" spans="1:16" ht="15">
      <c r="A17" s="12"/>
      <c r="B17" s="25">
        <v>334.1</v>
      </c>
      <c r="C17" s="20" t="s">
        <v>23</v>
      </c>
      <c r="D17" s="46">
        <v>284880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284880</v>
      </c>
      <c r="O17" s="47">
        <f t="shared" si="2"/>
        <v>125.55310709563685</v>
      </c>
      <c r="P17" s="9"/>
    </row>
    <row r="18" spans="1:16" ht="15">
      <c r="A18" s="12"/>
      <c r="B18" s="25">
        <v>334.36</v>
      </c>
      <c r="C18" s="20" t="s">
        <v>24</v>
      </c>
      <c r="D18" s="46">
        <v>101199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101199</v>
      </c>
      <c r="O18" s="47">
        <f t="shared" si="2"/>
        <v>44.60070515645659</v>
      </c>
      <c r="P18" s="9"/>
    </row>
    <row r="19" spans="1:16" ht="15">
      <c r="A19" s="12"/>
      <c r="B19" s="25">
        <v>334.49</v>
      </c>
      <c r="C19" s="20" t="s">
        <v>96</v>
      </c>
      <c r="D19" s="46">
        <v>43954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43954</v>
      </c>
      <c r="O19" s="47">
        <f t="shared" si="2"/>
        <v>19.371529308065227</v>
      </c>
      <c r="P19" s="9"/>
    </row>
    <row r="20" spans="1:16" ht="15">
      <c r="A20" s="12"/>
      <c r="B20" s="25">
        <v>335.12</v>
      </c>
      <c r="C20" s="20" t="s">
        <v>87</v>
      </c>
      <c r="D20" s="46">
        <v>91690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91690</v>
      </c>
      <c r="O20" s="47">
        <f t="shared" si="2"/>
        <v>40.40987219039224</v>
      </c>
      <c r="P20" s="9"/>
    </row>
    <row r="21" spans="1:16" ht="15">
      <c r="A21" s="12"/>
      <c r="B21" s="25">
        <v>335.14</v>
      </c>
      <c r="C21" s="20" t="s">
        <v>88</v>
      </c>
      <c r="D21" s="46">
        <v>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</v>
      </c>
      <c r="O21" s="47">
        <f t="shared" si="2"/>
        <v>0.03217276333186426</v>
      </c>
      <c r="P21" s="9"/>
    </row>
    <row r="22" spans="1:16" ht="15">
      <c r="A22" s="12"/>
      <c r="B22" s="25">
        <v>335.15</v>
      </c>
      <c r="C22" s="20" t="s">
        <v>89</v>
      </c>
      <c r="D22" s="46">
        <v>2081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2081</v>
      </c>
      <c r="O22" s="47">
        <f t="shared" si="2"/>
        <v>0.9171441163508154</v>
      </c>
      <c r="P22" s="9"/>
    </row>
    <row r="23" spans="1:16" ht="15">
      <c r="A23" s="12"/>
      <c r="B23" s="25">
        <v>335.18</v>
      </c>
      <c r="C23" s="20" t="s">
        <v>90</v>
      </c>
      <c r="D23" s="46">
        <v>157333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157333</v>
      </c>
      <c r="O23" s="47">
        <f t="shared" si="2"/>
        <v>69.3402379903041</v>
      </c>
      <c r="P23" s="9"/>
    </row>
    <row r="24" spans="1:16" ht="15">
      <c r="A24" s="12"/>
      <c r="B24" s="25">
        <v>337.2</v>
      </c>
      <c r="C24" s="20" t="s">
        <v>73</v>
      </c>
      <c r="D24" s="46">
        <v>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43">SUM(D24:M24)</f>
        <v>2000</v>
      </c>
      <c r="O24" s="47">
        <f t="shared" si="2"/>
        <v>0.881445570736007</v>
      </c>
      <c r="P24" s="9"/>
    </row>
    <row r="25" spans="1:16" ht="15">
      <c r="A25" s="12"/>
      <c r="B25" s="25">
        <v>337.7</v>
      </c>
      <c r="C25" s="20" t="s">
        <v>75</v>
      </c>
      <c r="D25" s="46">
        <v>48043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48043</v>
      </c>
      <c r="O25" s="47">
        <f t="shared" si="2"/>
        <v>21.173644777434994</v>
      </c>
      <c r="P25" s="9"/>
    </row>
    <row r="26" spans="1:16" ht="15">
      <c r="A26" s="12"/>
      <c r="B26" s="25">
        <v>338</v>
      </c>
      <c r="C26" s="20" t="s">
        <v>63</v>
      </c>
      <c r="D26" s="46">
        <v>41866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41866</v>
      </c>
      <c r="O26" s="47">
        <f t="shared" si="2"/>
        <v>18.451300132216836</v>
      </c>
      <c r="P26" s="9"/>
    </row>
    <row r="27" spans="1:16" ht="15.75">
      <c r="A27" s="29" t="s">
        <v>33</v>
      </c>
      <c r="B27" s="30"/>
      <c r="C27" s="31"/>
      <c r="D27" s="32">
        <f aca="true" t="shared" si="7" ref="D27:M27">SUM(D28:D30)</f>
        <v>33369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1817397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1850766</v>
      </c>
      <c r="O27" s="45">
        <f t="shared" si="2"/>
        <v>815.6747465843985</v>
      </c>
      <c r="P27" s="10"/>
    </row>
    <row r="28" spans="1:16" ht="15">
      <c r="A28" s="12"/>
      <c r="B28" s="25">
        <v>341.9</v>
      </c>
      <c r="C28" s="20" t="s">
        <v>92</v>
      </c>
      <c r="D28" s="46">
        <v>33369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33369</v>
      </c>
      <c r="O28" s="47">
        <f t="shared" si="2"/>
        <v>14.706478624944909</v>
      </c>
      <c r="P28" s="9"/>
    </row>
    <row r="29" spans="1:16" ht="15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1738373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1738373</v>
      </c>
      <c r="O29" s="47">
        <f t="shared" si="2"/>
        <v>766.1405905685324</v>
      </c>
      <c r="P29" s="9"/>
    </row>
    <row r="30" spans="1:16" ht="15">
      <c r="A30" s="12"/>
      <c r="B30" s="25">
        <v>347.9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79024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79024</v>
      </c>
      <c r="O30" s="47">
        <f t="shared" si="2"/>
        <v>34.82767739092111</v>
      </c>
      <c r="P30" s="9"/>
    </row>
    <row r="31" spans="1:16" ht="15.75">
      <c r="A31" s="29" t="s">
        <v>34</v>
      </c>
      <c r="B31" s="30"/>
      <c r="C31" s="31"/>
      <c r="D31" s="32">
        <f aca="true" t="shared" si="8" ref="D31:M31">SUM(D32:D32)</f>
        <v>1146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1146</v>
      </c>
      <c r="O31" s="45">
        <f t="shared" si="2"/>
        <v>0.5050683120317321</v>
      </c>
      <c r="P31" s="10"/>
    </row>
    <row r="32" spans="1:16" ht="15">
      <c r="A32" s="13"/>
      <c r="B32" s="39">
        <v>359</v>
      </c>
      <c r="C32" s="21" t="s">
        <v>40</v>
      </c>
      <c r="D32" s="46">
        <v>1146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1146</v>
      </c>
      <c r="O32" s="47">
        <f t="shared" si="2"/>
        <v>0.5050683120317321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SUM(D34:D38)</f>
        <v>183037</v>
      </c>
      <c r="E33" s="32">
        <f t="shared" si="9"/>
        <v>54979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25507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263523</v>
      </c>
      <c r="O33" s="45">
        <f t="shared" si="2"/>
        <v>116.14059056853239</v>
      </c>
      <c r="P33" s="10"/>
    </row>
    <row r="34" spans="1:16" ht="15">
      <c r="A34" s="12"/>
      <c r="B34" s="25">
        <v>361.1</v>
      </c>
      <c r="C34" s="20" t="s">
        <v>41</v>
      </c>
      <c r="D34" s="46">
        <v>1375</v>
      </c>
      <c r="E34" s="46">
        <v>2475</v>
      </c>
      <c r="F34" s="46">
        <v>0</v>
      </c>
      <c r="G34" s="46">
        <v>0</v>
      </c>
      <c r="H34" s="46">
        <v>0</v>
      </c>
      <c r="I34" s="46">
        <v>11667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15517</v>
      </c>
      <c r="O34" s="47">
        <f t="shared" si="2"/>
        <v>6.838695460555311</v>
      </c>
      <c r="P34" s="9"/>
    </row>
    <row r="35" spans="1:16" ht="15">
      <c r="A35" s="12"/>
      <c r="B35" s="25">
        <v>361.3</v>
      </c>
      <c r="C35" s="20" t="s">
        <v>64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-9120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-9120</v>
      </c>
      <c r="O35" s="47">
        <f t="shared" si="2"/>
        <v>-4.019391802556192</v>
      </c>
      <c r="P35" s="9"/>
    </row>
    <row r="36" spans="1:16" ht="15">
      <c r="A36" s="12"/>
      <c r="B36" s="25">
        <v>362</v>
      </c>
      <c r="C36" s="20" t="s">
        <v>42</v>
      </c>
      <c r="D36" s="46">
        <v>65556</v>
      </c>
      <c r="E36" s="46">
        <v>0</v>
      </c>
      <c r="F36" s="46">
        <v>0</v>
      </c>
      <c r="G36" s="46">
        <v>0</v>
      </c>
      <c r="H36" s="46">
        <v>0</v>
      </c>
      <c r="I36" s="46">
        <v>22960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88516</v>
      </c>
      <c r="O36" s="47">
        <f t="shared" si="2"/>
        <v>39.0110180696342</v>
      </c>
      <c r="P36" s="9"/>
    </row>
    <row r="37" spans="1:16" ht="15">
      <c r="A37" s="12"/>
      <c r="B37" s="25">
        <v>366</v>
      </c>
      <c r="C37" s="20" t="s">
        <v>44</v>
      </c>
      <c r="D37" s="46">
        <v>88942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88942</v>
      </c>
      <c r="O37" s="47">
        <f t="shared" si="2"/>
        <v>39.19876597620097</v>
      </c>
      <c r="P37" s="9"/>
    </row>
    <row r="38" spans="1:16" ht="15">
      <c r="A38" s="12"/>
      <c r="B38" s="25">
        <v>369.9</v>
      </c>
      <c r="C38" s="20" t="s">
        <v>45</v>
      </c>
      <c r="D38" s="46">
        <v>27164</v>
      </c>
      <c r="E38" s="46">
        <v>52504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79668</v>
      </c>
      <c r="O38" s="47">
        <f t="shared" si="2"/>
        <v>35.1115028646981</v>
      </c>
      <c r="P38" s="9"/>
    </row>
    <row r="39" spans="1:16" ht="15.75">
      <c r="A39" s="29" t="s">
        <v>35</v>
      </c>
      <c r="B39" s="30"/>
      <c r="C39" s="31"/>
      <c r="D39" s="32">
        <f aca="true" t="shared" si="10" ref="D39:M39">SUM(D40:D42)</f>
        <v>436137</v>
      </c>
      <c r="E39" s="32">
        <f t="shared" si="10"/>
        <v>31000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798859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1265996</v>
      </c>
      <c r="O39" s="45">
        <f t="shared" si="2"/>
        <v>557.953283384751</v>
      </c>
      <c r="P39" s="9"/>
    </row>
    <row r="40" spans="1:16" ht="15">
      <c r="A40" s="12"/>
      <c r="B40" s="25">
        <v>381</v>
      </c>
      <c r="C40" s="20" t="s">
        <v>46</v>
      </c>
      <c r="D40" s="46">
        <v>186137</v>
      </c>
      <c r="E40" s="46">
        <v>31000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217137</v>
      </c>
      <c r="O40" s="47">
        <f t="shared" si="2"/>
        <v>95.69722344645218</v>
      </c>
      <c r="P40" s="9"/>
    </row>
    <row r="41" spans="1:16" ht="15">
      <c r="A41" s="12"/>
      <c r="B41" s="25">
        <v>384</v>
      </c>
      <c r="C41" s="20" t="s">
        <v>47</v>
      </c>
      <c r="D41" s="46">
        <v>250000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250000</v>
      </c>
      <c r="O41" s="47">
        <f t="shared" si="2"/>
        <v>110.18069634200089</v>
      </c>
      <c r="P41" s="9"/>
    </row>
    <row r="42" spans="1:16" ht="15.75" thickBot="1">
      <c r="A42" s="12"/>
      <c r="B42" s="25">
        <v>389.3</v>
      </c>
      <c r="C42" s="20" t="s">
        <v>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798859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798859</v>
      </c>
      <c r="O42" s="47">
        <f t="shared" si="2"/>
        <v>352.0753635962979</v>
      </c>
      <c r="P42" s="9"/>
    </row>
    <row r="43" spans="1:119" ht="16.5" thickBot="1">
      <c r="A43" s="14" t="s">
        <v>38</v>
      </c>
      <c r="B43" s="23"/>
      <c r="C43" s="22"/>
      <c r="D43" s="15">
        <f aca="true" t="shared" si="11" ref="D43:M43">SUM(D5,D11,D14,D27,D31,D33,D39)</f>
        <v>5301155</v>
      </c>
      <c r="E43" s="15">
        <f t="shared" si="11"/>
        <v>134727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2641763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6"/>
        <v>8077645</v>
      </c>
      <c r="O43" s="38">
        <f t="shared" si="2"/>
        <v>3560.0022036139267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98</v>
      </c>
      <c r="M45" s="48"/>
      <c r="N45" s="48"/>
      <c r="O45" s="43">
        <v>2269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1316230</v>
      </c>
      <c r="E5" s="27">
        <f t="shared" si="0"/>
        <v>50448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5">SUM(D5:M5)</f>
        <v>1366678</v>
      </c>
      <c r="O5" s="33">
        <f aca="true" t="shared" si="2" ref="O5:O45">(N5/O$47)</f>
        <v>605.2604074402126</v>
      </c>
      <c r="P5" s="6"/>
    </row>
    <row r="6" spans="1:16" ht="15">
      <c r="A6" s="12"/>
      <c r="B6" s="25">
        <v>311</v>
      </c>
      <c r="C6" s="20" t="s">
        <v>2</v>
      </c>
      <c r="D6" s="46">
        <v>1123467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1123467</v>
      </c>
      <c r="O6" s="47">
        <f t="shared" si="2"/>
        <v>497.54960141718334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50448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50448</v>
      </c>
      <c r="O7" s="47">
        <f t="shared" si="2"/>
        <v>22.341895482728077</v>
      </c>
      <c r="P7" s="9"/>
    </row>
    <row r="8" spans="1:16" ht="15">
      <c r="A8" s="12"/>
      <c r="B8" s="25">
        <v>314.1</v>
      </c>
      <c r="C8" s="20" t="s">
        <v>11</v>
      </c>
      <c r="D8" s="46">
        <v>94857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94857</v>
      </c>
      <c r="O8" s="47">
        <f t="shared" si="2"/>
        <v>42.009300265721876</v>
      </c>
      <c r="P8" s="9"/>
    </row>
    <row r="9" spans="1:16" ht="15">
      <c r="A9" s="12"/>
      <c r="B9" s="25">
        <v>315</v>
      </c>
      <c r="C9" s="20" t="s">
        <v>85</v>
      </c>
      <c r="D9" s="46">
        <v>66682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66682</v>
      </c>
      <c r="O9" s="47">
        <f t="shared" si="2"/>
        <v>29.53144375553587</v>
      </c>
      <c r="P9" s="9"/>
    </row>
    <row r="10" spans="1:16" ht="15">
      <c r="A10" s="12"/>
      <c r="B10" s="25">
        <v>316</v>
      </c>
      <c r="C10" s="20" t="s">
        <v>86</v>
      </c>
      <c r="D10" s="46">
        <v>31224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31224</v>
      </c>
      <c r="O10" s="47">
        <f t="shared" si="2"/>
        <v>13.828166519043402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149495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149495</v>
      </c>
      <c r="O11" s="45">
        <f t="shared" si="2"/>
        <v>66.20682019486271</v>
      </c>
      <c r="P11" s="10"/>
    </row>
    <row r="12" spans="1:16" ht="15">
      <c r="A12" s="12"/>
      <c r="B12" s="25">
        <v>323.1</v>
      </c>
      <c r="C12" s="20" t="s">
        <v>14</v>
      </c>
      <c r="D12" s="46">
        <v>144720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144720</v>
      </c>
      <c r="O12" s="47">
        <f t="shared" si="2"/>
        <v>64.09211691762621</v>
      </c>
      <c r="P12" s="9"/>
    </row>
    <row r="13" spans="1:16" ht="15">
      <c r="A13" s="12"/>
      <c r="B13" s="25">
        <v>329</v>
      </c>
      <c r="C13" s="20" t="s">
        <v>18</v>
      </c>
      <c r="D13" s="46">
        <v>4775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4775</v>
      </c>
      <c r="O13" s="47">
        <f t="shared" si="2"/>
        <v>2.1147032772364924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SUM(D15:D28)</f>
        <v>1708945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1708945</v>
      </c>
      <c r="O14" s="45">
        <f t="shared" si="2"/>
        <v>756.840124003543</v>
      </c>
      <c r="P14" s="10"/>
    </row>
    <row r="15" spans="1:16" ht="15">
      <c r="A15" s="12"/>
      <c r="B15" s="25">
        <v>331.39</v>
      </c>
      <c r="C15" s="20" t="s">
        <v>69</v>
      </c>
      <c r="D15" s="46">
        <v>488852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488852</v>
      </c>
      <c r="O15" s="47">
        <f t="shared" si="2"/>
        <v>216.4977856510186</v>
      </c>
      <c r="P15" s="9"/>
    </row>
    <row r="16" spans="1:16" ht="15">
      <c r="A16" s="12"/>
      <c r="B16" s="25">
        <v>331.62</v>
      </c>
      <c r="C16" s="20" t="s">
        <v>60</v>
      </c>
      <c r="D16" s="46">
        <v>15000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15000</v>
      </c>
      <c r="O16" s="47">
        <f t="shared" si="2"/>
        <v>6.643046944198406</v>
      </c>
      <c r="P16" s="9"/>
    </row>
    <row r="17" spans="1:16" ht="15">
      <c r="A17" s="12"/>
      <c r="B17" s="25">
        <v>331.7</v>
      </c>
      <c r="C17" s="20" t="s">
        <v>21</v>
      </c>
      <c r="D17" s="46">
        <v>572940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572940</v>
      </c>
      <c r="O17" s="47">
        <f t="shared" si="2"/>
        <v>253.73782108060232</v>
      </c>
      <c r="P17" s="9"/>
    </row>
    <row r="18" spans="1:16" ht="15">
      <c r="A18" s="12"/>
      <c r="B18" s="25">
        <v>334.36</v>
      </c>
      <c r="C18" s="20" t="s">
        <v>24</v>
      </c>
      <c r="D18" s="46">
        <v>19800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19800</v>
      </c>
      <c r="O18" s="47">
        <f t="shared" si="2"/>
        <v>8.768821966341896</v>
      </c>
      <c r="P18" s="9"/>
    </row>
    <row r="19" spans="1:16" ht="15">
      <c r="A19" s="12"/>
      <c r="B19" s="25">
        <v>335.12</v>
      </c>
      <c r="C19" s="20" t="s">
        <v>87</v>
      </c>
      <c r="D19" s="46">
        <v>91253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91253</v>
      </c>
      <c r="O19" s="47">
        <f t="shared" si="2"/>
        <v>40.41319751992914</v>
      </c>
      <c r="P19" s="9"/>
    </row>
    <row r="20" spans="1:16" ht="15">
      <c r="A20" s="12"/>
      <c r="B20" s="25">
        <v>335.14</v>
      </c>
      <c r="C20" s="20" t="s">
        <v>88</v>
      </c>
      <c r="D20" s="46">
        <v>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116</v>
      </c>
      <c r="O20" s="47">
        <f t="shared" si="2"/>
        <v>0.05137289636846767</v>
      </c>
      <c r="P20" s="9"/>
    </row>
    <row r="21" spans="1:16" ht="15">
      <c r="A21" s="12"/>
      <c r="B21" s="25">
        <v>335.15</v>
      </c>
      <c r="C21" s="20" t="s">
        <v>89</v>
      </c>
      <c r="D21" s="46">
        <v>302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302</v>
      </c>
      <c r="O21" s="47">
        <f t="shared" si="2"/>
        <v>0.1337466784765279</v>
      </c>
      <c r="P21" s="9"/>
    </row>
    <row r="22" spans="1:16" ht="15">
      <c r="A22" s="12"/>
      <c r="B22" s="25">
        <v>335.18</v>
      </c>
      <c r="C22" s="20" t="s">
        <v>90</v>
      </c>
      <c r="D22" s="46">
        <v>149162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149162</v>
      </c>
      <c r="O22" s="47">
        <f t="shared" si="2"/>
        <v>66.0593445527015</v>
      </c>
      <c r="P22" s="9"/>
    </row>
    <row r="23" spans="1:16" ht="15">
      <c r="A23" s="12"/>
      <c r="B23" s="25">
        <v>337.1</v>
      </c>
      <c r="C23" s="20" t="s">
        <v>72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5000</v>
      </c>
      <c r="O23" s="47">
        <f t="shared" si="2"/>
        <v>2.2143489813994686</v>
      </c>
      <c r="P23" s="9"/>
    </row>
    <row r="24" spans="1:16" ht="15">
      <c r="A24" s="12"/>
      <c r="B24" s="25">
        <v>337.2</v>
      </c>
      <c r="C24" s="20" t="s">
        <v>73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1000</v>
      </c>
      <c r="O24" s="47">
        <f t="shared" si="2"/>
        <v>0.4428697962798937</v>
      </c>
      <c r="P24" s="9"/>
    </row>
    <row r="25" spans="1:16" ht="15">
      <c r="A25" s="12"/>
      <c r="B25" s="25">
        <v>337.6</v>
      </c>
      <c r="C25" s="20" t="s">
        <v>74</v>
      </c>
      <c r="D25" s="46">
        <v>18043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18043</v>
      </c>
      <c r="O25" s="47">
        <f t="shared" si="2"/>
        <v>7.990699734278122</v>
      </c>
      <c r="P25" s="9"/>
    </row>
    <row r="26" spans="1:16" ht="15">
      <c r="A26" s="12"/>
      <c r="B26" s="25">
        <v>337.7</v>
      </c>
      <c r="C26" s="20" t="s">
        <v>75</v>
      </c>
      <c r="D26" s="46">
        <v>17417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17417</v>
      </c>
      <c r="O26" s="47">
        <f t="shared" si="2"/>
        <v>7.713463241806909</v>
      </c>
      <c r="P26" s="9"/>
    </row>
    <row r="27" spans="1:16" ht="15">
      <c r="A27" s="12"/>
      <c r="B27" s="25">
        <v>337.9</v>
      </c>
      <c r="C27" s="20" t="s">
        <v>91</v>
      </c>
      <c r="D27" s="46">
        <v>293535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293535</v>
      </c>
      <c r="O27" s="47">
        <f t="shared" si="2"/>
        <v>129.9977856510186</v>
      </c>
      <c r="P27" s="9"/>
    </row>
    <row r="28" spans="1:16" ht="15">
      <c r="A28" s="12"/>
      <c r="B28" s="25">
        <v>338</v>
      </c>
      <c r="C28" s="20" t="s">
        <v>63</v>
      </c>
      <c r="D28" s="46">
        <v>36525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36525</v>
      </c>
      <c r="O28" s="47">
        <f t="shared" si="2"/>
        <v>16.175819309123117</v>
      </c>
      <c r="P28" s="9"/>
    </row>
    <row r="29" spans="1:16" ht="15.75">
      <c r="A29" s="29" t="s">
        <v>33</v>
      </c>
      <c r="B29" s="30"/>
      <c r="C29" s="31"/>
      <c r="D29" s="32">
        <f aca="true" t="shared" si="5" ref="D29:M29">SUM(D30:D32)</f>
        <v>106496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1796387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1"/>
        <v>1902883</v>
      </c>
      <c r="O29" s="45">
        <f t="shared" si="2"/>
        <v>842.729406554473</v>
      </c>
      <c r="P29" s="10"/>
    </row>
    <row r="30" spans="1:16" ht="15">
      <c r="A30" s="12"/>
      <c r="B30" s="25">
        <v>341.9</v>
      </c>
      <c r="C30" s="20" t="s">
        <v>92</v>
      </c>
      <c r="D30" s="46">
        <v>106496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106496</v>
      </c>
      <c r="O30" s="47">
        <f t="shared" si="2"/>
        <v>47.16386182462356</v>
      </c>
      <c r="P30" s="9"/>
    </row>
    <row r="31" spans="1:16" ht="15">
      <c r="A31" s="12"/>
      <c r="B31" s="25">
        <v>343.6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1724053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1724053</v>
      </c>
      <c r="O31" s="47">
        <f t="shared" si="2"/>
        <v>763.5310008857396</v>
      </c>
      <c r="P31" s="9"/>
    </row>
    <row r="32" spans="1:16" ht="15">
      <c r="A32" s="12"/>
      <c r="B32" s="25">
        <v>347.9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72334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72334</v>
      </c>
      <c r="O32" s="47">
        <f t="shared" si="2"/>
        <v>32.034543844109834</v>
      </c>
      <c r="P32" s="9"/>
    </row>
    <row r="33" spans="1:16" ht="15.75">
      <c r="A33" s="29" t="s">
        <v>34</v>
      </c>
      <c r="B33" s="30"/>
      <c r="C33" s="31"/>
      <c r="D33" s="32">
        <f aca="true" t="shared" si="6" ref="D33:M33">SUM(D34:D34)</f>
        <v>6955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6955</v>
      </c>
      <c r="O33" s="45">
        <f t="shared" si="2"/>
        <v>3.080159433126661</v>
      </c>
      <c r="P33" s="10"/>
    </row>
    <row r="34" spans="1:16" ht="15">
      <c r="A34" s="13"/>
      <c r="B34" s="39">
        <v>359</v>
      </c>
      <c r="C34" s="21" t="s">
        <v>40</v>
      </c>
      <c r="D34" s="46">
        <v>6955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6955</v>
      </c>
      <c r="O34" s="47">
        <f t="shared" si="2"/>
        <v>3.080159433126661</v>
      </c>
      <c r="P34" s="9"/>
    </row>
    <row r="35" spans="1:16" ht="15.75">
      <c r="A35" s="29" t="s">
        <v>3</v>
      </c>
      <c r="B35" s="30"/>
      <c r="C35" s="31"/>
      <c r="D35" s="32">
        <f aca="true" t="shared" si="7" ref="D35:M35">SUM(D36:D40)</f>
        <v>207840</v>
      </c>
      <c r="E35" s="32">
        <f t="shared" si="7"/>
        <v>62704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24162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294706</v>
      </c>
      <c r="O35" s="45">
        <f t="shared" si="2"/>
        <v>130.51638618246236</v>
      </c>
      <c r="P35" s="10"/>
    </row>
    <row r="36" spans="1:16" ht="15">
      <c r="A36" s="12"/>
      <c r="B36" s="25">
        <v>361.1</v>
      </c>
      <c r="C36" s="20" t="s">
        <v>41</v>
      </c>
      <c r="D36" s="46">
        <v>2050</v>
      </c>
      <c r="E36" s="46">
        <v>2440</v>
      </c>
      <c r="F36" s="46">
        <v>0</v>
      </c>
      <c r="G36" s="46">
        <v>0</v>
      </c>
      <c r="H36" s="46">
        <v>0</v>
      </c>
      <c r="I36" s="46">
        <v>19540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24030</v>
      </c>
      <c r="O36" s="47">
        <f t="shared" si="2"/>
        <v>10.642161204605847</v>
      </c>
      <c r="P36" s="9"/>
    </row>
    <row r="37" spans="1:16" ht="15">
      <c r="A37" s="12"/>
      <c r="B37" s="25">
        <v>361.3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-15817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-15817</v>
      </c>
      <c r="O37" s="47">
        <f t="shared" si="2"/>
        <v>-7.0048715677590785</v>
      </c>
      <c r="P37" s="9"/>
    </row>
    <row r="38" spans="1:16" ht="15">
      <c r="A38" s="12"/>
      <c r="B38" s="25">
        <v>362</v>
      </c>
      <c r="C38" s="20" t="s">
        <v>42</v>
      </c>
      <c r="D38" s="46">
        <v>88076</v>
      </c>
      <c r="E38" s="46">
        <v>0</v>
      </c>
      <c r="F38" s="46">
        <v>0</v>
      </c>
      <c r="G38" s="46">
        <v>0</v>
      </c>
      <c r="H38" s="46">
        <v>0</v>
      </c>
      <c r="I38" s="46">
        <v>18689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106765</v>
      </c>
      <c r="O38" s="47">
        <f t="shared" si="2"/>
        <v>47.282993799822854</v>
      </c>
      <c r="P38" s="9"/>
    </row>
    <row r="39" spans="1:16" ht="15">
      <c r="A39" s="12"/>
      <c r="B39" s="25">
        <v>366</v>
      </c>
      <c r="C39" s="20" t="s">
        <v>44</v>
      </c>
      <c r="D39" s="46">
        <v>61916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61916</v>
      </c>
      <c r="O39" s="47">
        <f t="shared" si="2"/>
        <v>27.420726306465898</v>
      </c>
      <c r="P39" s="9"/>
    </row>
    <row r="40" spans="1:16" ht="15">
      <c r="A40" s="12"/>
      <c r="B40" s="25">
        <v>369.9</v>
      </c>
      <c r="C40" s="20" t="s">
        <v>45</v>
      </c>
      <c r="D40" s="46">
        <v>55798</v>
      </c>
      <c r="E40" s="46">
        <v>60264</v>
      </c>
      <c r="F40" s="46">
        <v>0</v>
      </c>
      <c r="G40" s="46">
        <v>0</v>
      </c>
      <c r="H40" s="46">
        <v>0</v>
      </c>
      <c r="I40" s="46">
        <v>1750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117812</v>
      </c>
      <c r="O40" s="47">
        <f t="shared" si="2"/>
        <v>52.17537643932684</v>
      </c>
      <c r="P40" s="9"/>
    </row>
    <row r="41" spans="1:16" ht="15.75">
      <c r="A41" s="29" t="s">
        <v>35</v>
      </c>
      <c r="B41" s="30"/>
      <c r="C41" s="31"/>
      <c r="D41" s="32">
        <f aca="true" t="shared" si="8" ref="D41:M41">SUM(D42:D44)</f>
        <v>242429</v>
      </c>
      <c r="E41" s="32">
        <f t="shared" si="8"/>
        <v>29710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272175</v>
      </c>
      <c r="O41" s="45">
        <f t="shared" si="2"/>
        <v>120.53808680248007</v>
      </c>
      <c r="P41" s="9"/>
    </row>
    <row r="42" spans="1:16" ht="15">
      <c r="A42" s="12"/>
      <c r="B42" s="25">
        <v>381</v>
      </c>
      <c r="C42" s="20" t="s">
        <v>46</v>
      </c>
      <c r="D42" s="46">
        <v>110994</v>
      </c>
      <c r="E42" s="46">
        <v>29710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140704</v>
      </c>
      <c r="O42" s="47">
        <f t="shared" si="2"/>
        <v>62.31355181576617</v>
      </c>
      <c r="P42" s="9"/>
    </row>
    <row r="43" spans="1:16" ht="15">
      <c r="A43" s="12"/>
      <c r="B43" s="25">
        <v>384</v>
      </c>
      <c r="C43" s="20" t="s">
        <v>47</v>
      </c>
      <c r="D43" s="46">
        <v>131435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131435</v>
      </c>
      <c r="O43" s="47">
        <f t="shared" si="2"/>
        <v>58.20859167404783</v>
      </c>
      <c r="P43" s="9"/>
    </row>
    <row r="44" spans="1:16" ht="15.75" thickBot="1">
      <c r="A44" s="12"/>
      <c r="B44" s="25">
        <v>389.2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36</v>
      </c>
      <c r="O44" s="47">
        <f t="shared" si="2"/>
        <v>0.015943312666076175</v>
      </c>
      <c r="P44" s="9"/>
    </row>
    <row r="45" spans="1:119" ht="16.5" thickBot="1">
      <c r="A45" s="14" t="s">
        <v>38</v>
      </c>
      <c r="B45" s="23"/>
      <c r="C45" s="22"/>
      <c r="D45" s="15">
        <f aca="true" t="shared" si="9" ref="D45:M45">SUM(D5,D11,D14,D29,D33,D35,D41)</f>
        <v>3738390</v>
      </c>
      <c r="E45" s="15">
        <f t="shared" si="9"/>
        <v>142862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1820585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1"/>
        <v>5701837</v>
      </c>
      <c r="O45" s="38">
        <f t="shared" si="2"/>
        <v>2525.1713906111604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94</v>
      </c>
      <c r="M47" s="48"/>
      <c r="N47" s="48"/>
      <c r="O47" s="43">
        <v>2258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2022-06-10T19:23:59Z</cp:lastPrinted>
  <dcterms:created xsi:type="dcterms:W3CDTF">2000-08-31T21:26:31Z</dcterms:created>
  <dcterms:modified xsi:type="dcterms:W3CDTF">2022-06-10T19:24:02Z</dcterms:modified>
  <cp:category/>
  <cp:version/>
  <cp:contentType/>
  <cp:contentStatus/>
</cp:coreProperties>
</file>