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5480" windowHeight="6090" tabRatio="786" activeTab="0"/>
  </bookViews>
  <sheets>
    <sheet name="2021" sheetId="1" r:id="rId1"/>
    <sheet name="2020" sheetId="2" r:id="rId2"/>
    <sheet name="2019" sheetId="3" r:id="rId3"/>
    <sheet name="2018" sheetId="4" r:id="rId4"/>
    <sheet name="2017" sheetId="5" r:id="rId5"/>
    <sheet name="2016" sheetId="6" r:id="rId6"/>
    <sheet name="2015" sheetId="7" r:id="rId7"/>
    <sheet name="2014" sheetId="8" r:id="rId8"/>
    <sheet name="2013" sheetId="9" r:id="rId9"/>
    <sheet name="2012" sheetId="10" r:id="rId10"/>
    <sheet name="2011" sheetId="11" r:id="rId11"/>
    <sheet name="2010" sheetId="12" r:id="rId12"/>
    <sheet name="2009" sheetId="13" r:id="rId13"/>
    <sheet name="2008" sheetId="14" r:id="rId14"/>
  </sheets>
  <definedNames>
    <definedName name="_xlnm.Print_Area" localSheetId="13">'2008'!$A$1:$O$47</definedName>
    <definedName name="_xlnm.Print_Area" localSheetId="12">'2009'!$A$1:$O$48</definedName>
    <definedName name="_xlnm.Print_Area" localSheetId="11">'2010'!$A$1:$O$46</definedName>
    <definedName name="_xlnm.Print_Area" localSheetId="10">'2011'!$A$1:$O$47</definedName>
    <definedName name="_xlnm.Print_Area" localSheetId="9">'2012'!$A$1:$O$46</definedName>
    <definedName name="_xlnm.Print_Area" localSheetId="8">'2013'!$A$1:$O$48</definedName>
    <definedName name="_xlnm.Print_Area" localSheetId="7">'2014'!$A$1:$O$43</definedName>
    <definedName name="_xlnm.Print_Area" localSheetId="6">'2015'!$A$1:$O$45</definedName>
    <definedName name="_xlnm.Print_Area" localSheetId="5">'2016'!$A$1:$O$43</definedName>
    <definedName name="_xlnm.Print_Area" localSheetId="4">'2017'!$A$1:$O$45</definedName>
    <definedName name="_xlnm.Print_Area" localSheetId="3">'2018'!$A$1:$O$45</definedName>
    <definedName name="_xlnm.Print_Area" localSheetId="2">'2019'!$A$1:$O$45</definedName>
    <definedName name="_xlnm.Print_Area" localSheetId="1">'2020'!$A$1:$O$49</definedName>
    <definedName name="_xlnm.Print_Area" localSheetId="0">'2021'!$A$1:$P$45</definedName>
    <definedName name="_xlnm.Print_Titles" localSheetId="13">'2008'!$1:$4</definedName>
    <definedName name="_xlnm.Print_Titles" localSheetId="12">'2009'!$1:$4</definedName>
    <definedName name="_xlnm.Print_Titles" localSheetId="11">'2010'!$1:$4</definedName>
    <definedName name="_xlnm.Print_Titles" localSheetId="10">'2011'!$1:$4</definedName>
    <definedName name="_xlnm.Print_Titles" localSheetId="9">'2012'!$1:$4</definedName>
    <definedName name="_xlnm.Print_Titles" localSheetId="8">'2013'!$1:$4</definedName>
    <definedName name="_xlnm.Print_Titles" localSheetId="7">'2014'!$1:$4</definedName>
    <definedName name="_xlnm.Print_Titles" localSheetId="6">'2015'!$1:$4</definedName>
    <definedName name="_xlnm.Print_Titles" localSheetId="5">'2016'!$1:$4</definedName>
    <definedName name="_xlnm.Print_Titles" localSheetId="4">'2017'!$1:$4</definedName>
    <definedName name="_xlnm.Print_Titles" localSheetId="3">'2018'!$1:$4</definedName>
    <definedName name="_xlnm.Print_Titles" localSheetId="2">'2019'!$1:$4</definedName>
    <definedName name="_xlnm.Print_Titles" localSheetId="1">'2020'!$1:$4</definedName>
    <definedName name="_xlnm.Print_Titles" localSheetId="0">'2021'!$1:$4</definedName>
  </definedNames>
  <calcPr fullCalcOnLoad="1"/>
</workbook>
</file>

<file path=xl/sharedStrings.xml><?xml version="1.0" encoding="utf-8"?>
<sst xmlns="http://schemas.openxmlformats.org/spreadsheetml/2006/main" count="811" uniqueCount="128">
  <si>
    <t>Building Permits</t>
  </si>
  <si>
    <t>Taxes</t>
  </si>
  <si>
    <t>Ad Valorem Taxes</t>
  </si>
  <si>
    <t>Miscellaneous Revenues</t>
  </si>
  <si>
    <t>General</t>
  </si>
  <si>
    <t>Permanent</t>
  </si>
  <si>
    <t>Enterprise</t>
  </si>
  <si>
    <t>Pension</t>
  </si>
  <si>
    <t>Trust</t>
  </si>
  <si>
    <t>Component Units</t>
  </si>
  <si>
    <t>Local Option Taxes</t>
  </si>
  <si>
    <t>First Local Option Fuel Tax (1 to 6 Cents)</t>
  </si>
  <si>
    <t>Discretionary Sales Surtaxes</t>
  </si>
  <si>
    <t>Utility Service Tax - Electricity</t>
  </si>
  <si>
    <t>Utility Service Tax - Water</t>
  </si>
  <si>
    <t>Utility Service Tax - Telecommunications</t>
  </si>
  <si>
    <t>Utility Service Tax - Propane</t>
  </si>
  <si>
    <t>Permits, Fees, and Special Assessments</t>
  </si>
  <si>
    <t>Franchise Fee - Electricity</t>
  </si>
  <si>
    <t>Impact Fees - Commercial - Physical Environment</t>
  </si>
  <si>
    <t>Federal Grant - Public Safety</t>
  </si>
  <si>
    <t>Intergovernmental Revenue</t>
  </si>
  <si>
    <t>Federal Grant - Physical Environment - Sewer / Wastewater</t>
  </si>
  <si>
    <t>State Shared Revenues - General Gov't - Revenue Sharing Proceeds</t>
  </si>
  <si>
    <t>State Shared Revenues - General Gov't - Mobile Home License Tax</t>
  </si>
  <si>
    <t>State Shared Revenues - General Gov't - Alcoholic Beverage License Tax</t>
  </si>
  <si>
    <t>State Shared Revenues - General Gov't - Local Gov't Half-Cent Sales Tax</t>
  </si>
  <si>
    <t>State Shared Revenues - Transportation - Other Transportation</t>
  </si>
  <si>
    <t>Grants from Other Local Units - Other</t>
  </si>
  <si>
    <t>Shared Revenue from Other Local Units</t>
  </si>
  <si>
    <t>Governmental Funds</t>
  </si>
  <si>
    <t>Proprietary Funds</t>
  </si>
  <si>
    <t>Account Total</t>
  </si>
  <si>
    <t>Fiduciary Funds</t>
  </si>
  <si>
    <t>Charges for Services</t>
  </si>
  <si>
    <t>Other Sources</t>
  </si>
  <si>
    <t>General Gov't (Not Court-Related) - Internal Service Fund Fees and Charges</t>
  </si>
  <si>
    <t>General Gov't (Not Court-Related) - Other General Gov't Charges and Fees</t>
  </si>
  <si>
    <t>Public Safety - Fire Protection</t>
  </si>
  <si>
    <t>Physical Environment - Water Utility</t>
  </si>
  <si>
    <t>Physical Environment - Garbage / Solid Waste</t>
  </si>
  <si>
    <t>Physical Environment - Sewer / Wastewater Utility</t>
  </si>
  <si>
    <t>Transportation (User Fees) - Other Transportation Charges</t>
  </si>
  <si>
    <t>Total - All Account Codes</t>
  </si>
  <si>
    <t>Local Fiscal Year Ended September 30, 2009</t>
  </si>
  <si>
    <t>Interest and Other Earnings - Interest</t>
  </si>
  <si>
    <t>Rents and Royalties</t>
  </si>
  <si>
    <t>Disposition of Fixed Assets</t>
  </si>
  <si>
    <t>Contributions and Donations from Private Sources</t>
  </si>
  <si>
    <t>Other Miscellaneous Revenues - Other</t>
  </si>
  <si>
    <t>Non-Operating - Inter-Fund Group Transfers In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</si>
  <si>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</si>
  <si>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</si>
  <si>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</si>
  <si>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</si>
  <si>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</si>
  <si>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</si>
  <si>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2009 Municipal Population:</t>
  </si>
  <si>
    <t>Baldwin Revenues Reported by Account Code and Fund Type</t>
  </si>
  <si>
    <t>Local Fiscal Year Ended September 30, 2010</t>
  </si>
  <si>
    <t>Impact Fees - Residential - Physical Environment</t>
  </si>
  <si>
    <t>Licenses</t>
  </si>
  <si>
    <t>State Grant - Culture / Recreation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</si>
  <si>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</si>
  <si>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</si>
  <si>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</si>
  <si>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Communications Services Taxes</t>
  </si>
  <si>
    <t>Other Permits, Fees, and Special Assessments</t>
  </si>
  <si>
    <t>2011 Municipal Population:</t>
  </si>
  <si>
    <t>Local Fiscal Year Ended September 30, 2012</t>
  </si>
  <si>
    <t>Federal Grant - Economic Environment</t>
  </si>
  <si>
    <t>Federal Grant - Other Federal Grants</t>
  </si>
  <si>
    <t>2012 Municipal Population:</t>
  </si>
  <si>
    <t>Local Fiscal Year Ended September 30, 2013</t>
  </si>
  <si>
    <t>Communications Services Taxes (Chapter 202, F.S.)</t>
  </si>
  <si>
    <t>State Shared Revenues - General Government - Revenue Sharing Proceeds</t>
  </si>
  <si>
    <t>State Shared Revenues - General Government - Mobile Home License Tax</t>
  </si>
  <si>
    <t>State Shared Revenues - General Government - Alcoholic Beverage License Tax</t>
  </si>
  <si>
    <t>State Shared Revenues - General Government - Local Government Half-Cent Sales Tax</t>
  </si>
  <si>
    <t>General Government - Internal Service Fund Fees and Charges</t>
  </si>
  <si>
    <t>Transportation - Other Transportation Charges</t>
  </si>
  <si>
    <t>Sales - Disposition of Fixed Assets</t>
  </si>
  <si>
    <t>2013 Municipal Population:</t>
  </si>
  <si>
    <t>Local Fiscal Year Ended September 30, 2008</t>
  </si>
  <si>
    <t>Permits and Franchise Fees</t>
  </si>
  <si>
    <t>Other Permits and Fees</t>
  </si>
  <si>
    <t>Physical Environment - Conservation and Resource Management</t>
  </si>
  <si>
    <t>Impact Fees - Physical Environment</t>
  </si>
  <si>
    <t>2008 Municipal Population:</t>
  </si>
  <si>
    <t>Local Fiscal Year Ended September 30, 2014</t>
  </si>
  <si>
    <t>Federal Grant - Human Services - Other Human Services</t>
  </si>
  <si>
    <t>2014 Municipal Population:</t>
  </si>
  <si>
    <t>Local Fiscal Year Ended September 30, 2015</t>
  </si>
  <si>
    <t>Federal Grant - Physical Environment - Water Supply System</t>
  </si>
  <si>
    <t>State Grant - Public Safety</t>
  </si>
  <si>
    <t>2015 Municipal Population:</t>
  </si>
  <si>
    <t>Local Fiscal Year Ended September 30, 2016</t>
  </si>
  <si>
    <t>Physical Environment - Other Physical Environment Charges</t>
  </si>
  <si>
    <t>2016 Municipal Population:</t>
  </si>
  <si>
    <t>Local Fiscal Year Ended September 30, 2017</t>
  </si>
  <si>
    <t>State Grant - Physical Environment - Water Supply System</t>
  </si>
  <si>
    <t>2017 Municipal Population:</t>
  </si>
  <si>
    <t>Local Fiscal Year Ended September 30, 2018</t>
  </si>
  <si>
    <t>Other General Taxes</t>
  </si>
  <si>
    <t>Federal Grant - General Government</t>
  </si>
  <si>
    <t>2018 Municipal Population:</t>
  </si>
  <si>
    <t>Local Fiscal Year Ended September 30, 2019</t>
  </si>
  <si>
    <t>Judgments, Fines, and Forfeits</t>
  </si>
  <si>
    <t>Court-Ordered Judgments and Fines - As Decided by County Court Criminal</t>
  </si>
  <si>
    <t>2019 Municipal Population:</t>
  </si>
  <si>
    <t>Local Fiscal Year Ended September 30, 2020</t>
  </si>
  <si>
    <t>2020 Municipal Population:</t>
  </si>
  <si>
    <t>Local Fiscal Year Ended September 30, 2021</t>
  </si>
  <si>
    <t>Per Capita Account</t>
  </si>
  <si>
    <t>Custodial</t>
  </si>
  <si>
    <t>Total Account</t>
  </si>
  <si>
    <t>General Government Taxes</t>
  </si>
  <si>
    <t>Convention Development Taxes</t>
  </si>
  <si>
    <t>First Local Option Fuel Tax (1 to 6 Cents Local Option Fuel Tax)</t>
  </si>
  <si>
    <t>Local Government Infrastructure Surtax</t>
  </si>
  <si>
    <t>State Communications Services Taxes</t>
  </si>
  <si>
    <t>Building Permits (Buildling Permit Fees)</t>
  </si>
  <si>
    <t>Other Fees and Special Assessments</t>
  </si>
  <si>
    <t>Intergovernmental Revenues</t>
  </si>
  <si>
    <t>Other Financial Assistance - Federal Source</t>
  </si>
  <si>
    <t>State Shared Revenues - General Government - Municipal Revenue Sharing Program</t>
  </si>
  <si>
    <t>State Shared Revenues - General Government - Local Government Half-Cent Sales Tax Program</t>
  </si>
  <si>
    <t>2021 Municipal Population: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</si>
</sst>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_(* #,##0.0_);_(* \(#,##0.0\);_(* &quot;-&quot;?_);_(@_)"/>
    <numFmt numFmtId="166" formatCode="dd\-mmm\-yyyy"/>
    <numFmt numFmtId="167" formatCode="0.0%"/>
    <numFmt numFmtId="168" formatCode="0.000"/>
  </numFmts>
  <fonts count="45">
    <font>
      <sz val="12"/>
      <name val="Arial MT"/>
      <family val="0"/>
    </font>
    <font>
      <sz val="12"/>
      <name val="Arial"/>
      <family val="0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 val="single"/>
      <sz val="10"/>
      <name val="Arial MT"/>
      <family val="0"/>
    </font>
    <font>
      <b/>
      <sz val="18"/>
      <name val="Arial MT"/>
      <family val="0"/>
    </font>
    <font>
      <u val="single"/>
      <sz val="12"/>
      <color indexed="12"/>
      <name val="Arial MT"/>
      <family val="0"/>
    </font>
    <font>
      <u val="single"/>
      <sz val="12"/>
      <color indexed="36"/>
      <name val="Arial MT"/>
      <family val="0"/>
    </font>
    <font>
      <b/>
      <sz val="14"/>
      <name val="Arial MT"/>
      <family val="2"/>
    </font>
    <font>
      <b/>
      <sz val="22"/>
      <name val="Arial M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37" fontId="4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44" fontId="3" fillId="0" borderId="0" xfId="0" applyNumberFormat="1" applyFont="1" applyAlignment="1" applyProtection="1">
      <alignment/>
      <protection/>
    </xf>
    <xf numFmtId="0" fontId="6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 horizontal="right"/>
      <protection/>
    </xf>
    <xf numFmtId="43" fontId="4" fillId="0" borderId="0" xfId="0" applyNumberFormat="1" applyFont="1" applyAlignment="1" applyProtection="1">
      <alignment/>
      <protection/>
    </xf>
    <xf numFmtId="43" fontId="3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4" fillId="0" borderId="10" xfId="0" applyFont="1" applyBorder="1" applyAlignment="1" applyProtection="1">
      <alignment vertical="center"/>
      <protection/>
    </xf>
    <xf numFmtId="0" fontId="2" fillId="33" borderId="11" xfId="0" applyFont="1" applyFill="1" applyBorder="1" applyAlignment="1" applyProtection="1">
      <alignment vertical="center"/>
      <protection/>
    </xf>
    <xf numFmtId="42" fontId="2" fillId="33" borderId="12" xfId="0" applyNumberFormat="1" applyFont="1" applyFill="1" applyBorder="1" applyAlignment="1" applyProtection="1">
      <alignment vertical="center"/>
      <protection/>
    </xf>
    <xf numFmtId="0" fontId="4" fillId="0" borderId="13" xfId="0" applyFont="1" applyBorder="1" applyAlignment="1" applyProtection="1">
      <alignment vertical="center"/>
      <protection/>
    </xf>
    <xf numFmtId="37" fontId="4" fillId="0" borderId="0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14" xfId="0" applyFont="1" applyBorder="1" applyAlignment="1" applyProtection="1">
      <alignment vertical="center"/>
      <protection/>
    </xf>
    <xf numFmtId="0" fontId="4" fillId="0" borderId="15" xfId="0" applyFont="1" applyBorder="1" applyAlignment="1" applyProtection="1">
      <alignment vertical="center"/>
      <protection/>
    </xf>
    <xf numFmtId="0" fontId="2" fillId="33" borderId="16" xfId="0" applyFont="1" applyFill="1" applyBorder="1" applyAlignment="1" applyProtection="1">
      <alignment vertical="center"/>
      <protection/>
    </xf>
    <xf numFmtId="0" fontId="2" fillId="33" borderId="12" xfId="0" applyFont="1" applyFill="1" applyBorder="1" applyAlignment="1" applyProtection="1">
      <alignment vertical="center"/>
      <protection/>
    </xf>
    <xf numFmtId="0" fontId="2" fillId="33" borderId="13" xfId="0" applyFont="1" applyFill="1" applyBorder="1" applyAlignment="1" applyProtection="1">
      <alignment vertical="center"/>
      <protection/>
    </xf>
    <xf numFmtId="168" fontId="4" fillId="0" borderId="17" xfId="0" applyNumberFormat="1" applyFont="1" applyBorder="1" applyAlignment="1" applyProtection="1">
      <alignment horizontal="center" vertical="center"/>
      <protection/>
    </xf>
    <xf numFmtId="0" fontId="2" fillId="33" borderId="18" xfId="0" applyFont="1" applyFill="1" applyBorder="1" applyAlignment="1" applyProtection="1">
      <alignment vertical="center"/>
      <protection/>
    </xf>
    <xf numFmtId="42" fontId="2" fillId="33" borderId="19" xfId="0" applyNumberFormat="1" applyFont="1" applyFill="1" applyBorder="1" applyAlignment="1" applyProtection="1">
      <alignment vertical="center"/>
      <protection/>
    </xf>
    <xf numFmtId="42" fontId="2" fillId="33" borderId="20" xfId="0" applyNumberFormat="1" applyFont="1" applyFill="1" applyBorder="1" applyAlignment="1" applyProtection="1">
      <alignment vertical="center"/>
      <protection/>
    </xf>
    <xf numFmtId="0" fontId="2" fillId="33" borderId="10" xfId="0" applyFont="1" applyFill="1" applyBorder="1" applyAlignment="1" applyProtection="1">
      <alignment vertical="center"/>
      <protection/>
    </xf>
    <xf numFmtId="0" fontId="2" fillId="33" borderId="21" xfId="0" applyFont="1" applyFill="1" applyBorder="1" applyAlignment="1" applyProtection="1">
      <alignment vertical="center"/>
      <protection/>
    </xf>
    <xf numFmtId="0" fontId="2" fillId="33" borderId="15" xfId="0" applyFont="1" applyFill="1" applyBorder="1" applyAlignment="1" applyProtection="1">
      <alignment vertical="center"/>
      <protection/>
    </xf>
    <xf numFmtId="42" fontId="2" fillId="33" borderId="21" xfId="0" applyNumberFormat="1" applyFont="1" applyFill="1" applyBorder="1" applyAlignment="1" applyProtection="1">
      <alignment vertical="center"/>
      <protection/>
    </xf>
    <xf numFmtId="44" fontId="2" fillId="33" borderId="14" xfId="0" applyNumberFormat="1" applyFont="1" applyFill="1" applyBorder="1" applyAlignment="1" applyProtection="1">
      <alignment vertical="center"/>
      <protection/>
    </xf>
    <xf numFmtId="37" fontId="2" fillId="33" borderId="22" xfId="0" applyNumberFormat="1" applyFont="1" applyFill="1" applyBorder="1" applyAlignment="1" applyProtection="1">
      <alignment horizontal="center" vertical="center" wrapText="1"/>
      <protection/>
    </xf>
    <xf numFmtId="37" fontId="2" fillId="33" borderId="23" xfId="0" applyNumberFormat="1" applyFont="1" applyFill="1" applyBorder="1" applyAlignment="1" applyProtection="1">
      <alignment horizontal="center" vertical="center" wrapText="1"/>
      <protection/>
    </xf>
    <xf numFmtId="0" fontId="9" fillId="33" borderId="24" xfId="0" applyFont="1" applyFill="1" applyBorder="1" applyAlignment="1" applyProtection="1">
      <alignment horizontal="center" vertical="center"/>
      <protection/>
    </xf>
    <xf numFmtId="0" fontId="9" fillId="33" borderId="25" xfId="0" applyFont="1" applyFill="1" applyBorder="1" applyAlignment="1" applyProtection="1">
      <alignment horizontal="center" vertical="center"/>
      <protection/>
    </xf>
    <xf numFmtId="44" fontId="2" fillId="33" borderId="26" xfId="0" applyNumberFormat="1" applyFont="1" applyFill="1" applyBorder="1" applyAlignment="1" applyProtection="1">
      <alignment vertical="center"/>
      <protection/>
    </xf>
    <xf numFmtId="0" fontId="4" fillId="0" borderId="27" xfId="0" applyFont="1" applyBorder="1" applyAlignment="1" applyProtection="1">
      <alignment vertical="center"/>
      <protection/>
    </xf>
    <xf numFmtId="0" fontId="4" fillId="0" borderId="28" xfId="0" applyFont="1" applyBorder="1" applyAlignment="1" applyProtection="1">
      <alignment vertical="center"/>
      <protection/>
    </xf>
    <xf numFmtId="37" fontId="4" fillId="0" borderId="28" xfId="0" applyNumberFormat="1" applyFont="1" applyBorder="1" applyAlignment="1" applyProtection="1">
      <alignment vertical="center"/>
      <protection/>
    </xf>
    <xf numFmtId="41" fontId="4" fillId="0" borderId="29" xfId="0" applyNumberFormat="1" applyFont="1" applyBorder="1" applyAlignment="1" applyProtection="1">
      <alignment vertical="center"/>
      <protection/>
    </xf>
    <xf numFmtId="42" fontId="2" fillId="33" borderId="17" xfId="0" applyNumberFormat="1" applyFont="1" applyFill="1" applyBorder="1" applyAlignment="1" applyProtection="1">
      <alignment vertical="center"/>
      <protection/>
    </xf>
    <xf numFmtId="44" fontId="2" fillId="33" borderId="30" xfId="0" applyNumberFormat="1" applyFont="1" applyFill="1" applyBorder="1" applyAlignment="1" applyProtection="1">
      <alignment vertical="center"/>
      <protection/>
    </xf>
    <xf numFmtId="42" fontId="4" fillId="0" borderId="21" xfId="0" applyNumberFormat="1" applyFont="1" applyBorder="1" applyAlignment="1" applyProtection="1">
      <alignment vertical="center"/>
      <protection/>
    </xf>
    <xf numFmtId="44" fontId="4" fillId="0" borderId="30" xfId="0" applyNumberFormat="1" applyFont="1" applyBorder="1" applyAlignment="1" applyProtection="1">
      <alignment vertical="center"/>
      <protection/>
    </xf>
    <xf numFmtId="0" fontId="4" fillId="0" borderId="10" xfId="0" applyFont="1" applyBorder="1" applyAlignment="1" applyProtection="1">
      <alignment vertical="center"/>
      <protection/>
    </xf>
    <xf numFmtId="168" fontId="4" fillId="0" borderId="17" xfId="0" applyNumberFormat="1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vertical="center"/>
      <protection/>
    </xf>
    <xf numFmtId="37" fontId="4" fillId="0" borderId="28" xfId="0" applyNumberFormat="1" applyFont="1" applyBorder="1" applyAlignment="1" applyProtection="1">
      <alignment horizontal="right" vertical="center"/>
      <protection/>
    </xf>
    <xf numFmtId="0" fontId="4" fillId="0" borderId="31" xfId="0" applyFont="1" applyBorder="1" applyAlignment="1" applyProtection="1">
      <alignment vertical="center" wrapText="1"/>
      <protection/>
    </xf>
    <xf numFmtId="0" fontId="0" fillId="0" borderId="32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4" fillId="0" borderId="34" xfId="0" applyFont="1" applyBorder="1" applyAlignment="1" applyProtection="1">
      <alignment horizontal="left" vertical="center" wrapText="1"/>
      <protection/>
    </xf>
    <xf numFmtId="0" fontId="0" fillId="0" borderId="35" xfId="0" applyBorder="1" applyAlignment="1">
      <alignment horizontal="left" vertical="center" wrapText="1"/>
    </xf>
    <xf numFmtId="0" fontId="0" fillId="0" borderId="36" xfId="0" applyBorder="1" applyAlignment="1">
      <alignment horizontal="left" vertical="center" wrapText="1"/>
    </xf>
    <xf numFmtId="0" fontId="10" fillId="0" borderId="37" xfId="0" applyFont="1" applyBorder="1" applyAlignment="1" applyProtection="1">
      <alignment horizontal="center" vertical="center"/>
      <protection/>
    </xf>
    <xf numFmtId="0" fontId="10" fillId="0" borderId="24" xfId="0" applyFont="1" applyBorder="1" applyAlignment="1" applyProtection="1">
      <alignment horizontal="center" vertical="center"/>
      <protection/>
    </xf>
    <xf numFmtId="0" fontId="10" fillId="0" borderId="38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14" xfId="0" applyFont="1" applyBorder="1" applyAlignment="1" applyProtection="1">
      <alignment horizontal="center" vertical="center"/>
      <protection/>
    </xf>
    <xf numFmtId="0" fontId="2" fillId="33" borderId="37" xfId="0" applyFont="1" applyFill="1" applyBorder="1" applyAlignment="1" applyProtection="1">
      <alignment horizontal="left" vertical="center" wrapText="1"/>
      <protection/>
    </xf>
    <xf numFmtId="0" fontId="0" fillId="0" borderId="24" xfId="0" applyBorder="1" applyAlignment="1">
      <alignment vertical="center" wrapText="1"/>
    </xf>
    <xf numFmtId="0" fontId="0" fillId="0" borderId="39" xfId="0" applyBorder="1" applyAlignment="1">
      <alignment vertical="center" wrapText="1"/>
    </xf>
    <xf numFmtId="0" fontId="0" fillId="0" borderId="34" xfId="0" applyBorder="1" applyAlignment="1">
      <alignment vertical="center" wrapText="1"/>
    </xf>
    <xf numFmtId="0" fontId="0" fillId="0" borderId="35" xfId="0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9" fillId="33" borderId="40" xfId="0" applyFont="1" applyFill="1" applyBorder="1" applyAlignment="1" applyProtection="1">
      <alignment horizontal="center" vertical="center"/>
      <protection/>
    </xf>
    <xf numFmtId="0" fontId="9" fillId="33" borderId="18" xfId="0" applyFont="1" applyFill="1" applyBorder="1" applyAlignment="1" applyProtection="1">
      <alignment horizontal="center" vertical="center"/>
      <protection/>
    </xf>
    <xf numFmtId="0" fontId="9" fillId="33" borderId="41" xfId="0" applyFont="1" applyFill="1" applyBorder="1" applyAlignment="1" applyProtection="1">
      <alignment horizontal="center" vertical="center"/>
      <protection/>
    </xf>
    <xf numFmtId="37" fontId="2" fillId="33" borderId="42" xfId="0" applyNumberFormat="1" applyFont="1" applyFill="1" applyBorder="1" applyAlignment="1" applyProtection="1">
      <alignment horizontal="center" vertical="center" wrapText="1"/>
      <protection/>
    </xf>
    <xf numFmtId="0" fontId="0" fillId="0" borderId="43" xfId="0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D45"/>
  <sheetViews>
    <sheetView tabSelected="1" zoomScalePageLayoutView="0" workbookViewId="0" topLeftCell="A1">
      <selection activeCell="A1"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8" width="9.77734375" style="3" customWidth="1"/>
  </cols>
  <sheetData>
    <row r="1" spans="1:18" ht="27.75">
      <c r="A1" s="55" t="s">
        <v>58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7"/>
      <c r="R1"/>
    </row>
    <row r="2" spans="1:18" ht="24" thickBot="1">
      <c r="A2" s="58" t="s">
        <v>112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  <c r="Q2" s="7"/>
      <c r="R2"/>
    </row>
    <row r="3" spans="1:18" ht="18" customHeight="1">
      <c r="A3" s="61" t="s">
        <v>51</v>
      </c>
      <c r="B3" s="62"/>
      <c r="C3" s="63"/>
      <c r="D3" s="67" t="s">
        <v>30</v>
      </c>
      <c r="E3" s="68"/>
      <c r="F3" s="68"/>
      <c r="G3" s="68"/>
      <c r="H3" s="69"/>
      <c r="I3" s="67" t="s">
        <v>31</v>
      </c>
      <c r="J3" s="69"/>
      <c r="K3" s="67" t="s">
        <v>33</v>
      </c>
      <c r="L3" s="68"/>
      <c r="M3" s="69"/>
      <c r="N3" s="34"/>
      <c r="O3" s="35"/>
      <c r="P3" s="70" t="s">
        <v>113</v>
      </c>
      <c r="Q3" s="11"/>
      <c r="R3"/>
    </row>
    <row r="4" spans="1:134" ht="32.25" customHeight="1" thickBot="1">
      <c r="A4" s="64"/>
      <c r="B4" s="65"/>
      <c r="C4" s="66"/>
      <c r="D4" s="32" t="s">
        <v>4</v>
      </c>
      <c r="E4" s="32" t="s">
        <v>52</v>
      </c>
      <c r="F4" s="32" t="s">
        <v>53</v>
      </c>
      <c r="G4" s="32" t="s">
        <v>54</v>
      </c>
      <c r="H4" s="32" t="s">
        <v>5</v>
      </c>
      <c r="I4" s="32" t="s">
        <v>6</v>
      </c>
      <c r="J4" s="33" t="s">
        <v>55</v>
      </c>
      <c r="K4" s="33" t="s">
        <v>7</v>
      </c>
      <c r="L4" s="33" t="s">
        <v>8</v>
      </c>
      <c r="M4" s="33" t="s">
        <v>114</v>
      </c>
      <c r="N4" s="33" t="s">
        <v>9</v>
      </c>
      <c r="O4" s="33" t="s">
        <v>115</v>
      </c>
      <c r="P4" s="71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7" ht="15.75">
      <c r="A5" s="22" t="s">
        <v>116</v>
      </c>
      <c r="B5" s="24"/>
      <c r="C5" s="24"/>
      <c r="D5" s="25">
        <f>SUM(D6:D13)</f>
        <v>474291</v>
      </c>
      <c r="E5" s="25">
        <f>SUM(E6:E13)</f>
        <v>0</v>
      </c>
      <c r="F5" s="25">
        <f>SUM(F6:F13)</f>
        <v>0</v>
      </c>
      <c r="G5" s="25">
        <f>SUM(G6:G13)</f>
        <v>0</v>
      </c>
      <c r="H5" s="25">
        <f>SUM(H6:H13)</f>
        <v>0</v>
      </c>
      <c r="I5" s="25">
        <f>SUM(I6:I13)</f>
        <v>0</v>
      </c>
      <c r="J5" s="25">
        <f>SUM(J6:J13)</f>
        <v>0</v>
      </c>
      <c r="K5" s="25">
        <f>SUM(K6:K13)</f>
        <v>0</v>
      </c>
      <c r="L5" s="25">
        <f>SUM(L6:L13)</f>
        <v>0</v>
      </c>
      <c r="M5" s="25">
        <f>SUM(M6:M13)</f>
        <v>0</v>
      </c>
      <c r="N5" s="25">
        <f>SUM(N6:N13)</f>
        <v>0</v>
      </c>
      <c r="O5" s="26">
        <f>SUM(D5:N5)</f>
        <v>474291</v>
      </c>
      <c r="P5" s="31">
        <f>(O5/P$43)</f>
        <v>340.2374461979914</v>
      </c>
      <c r="Q5" s="6"/>
    </row>
    <row r="6" spans="1:17" ht="15">
      <c r="A6" s="12"/>
      <c r="B6" s="23">
        <v>311</v>
      </c>
      <c r="C6" s="19" t="s">
        <v>2</v>
      </c>
      <c r="D6" s="43">
        <v>135976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v>0</v>
      </c>
      <c r="O6" s="43">
        <f>SUM(D6:N6)</f>
        <v>135976</v>
      </c>
      <c r="P6" s="44">
        <f>(O6/P$43)</f>
        <v>97.54375896700144</v>
      </c>
      <c r="Q6" s="9"/>
    </row>
    <row r="7" spans="1:17" ht="15">
      <c r="A7" s="12"/>
      <c r="B7" s="23">
        <v>312.14</v>
      </c>
      <c r="C7" s="19" t="s">
        <v>117</v>
      </c>
      <c r="D7" s="43">
        <v>9740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v>0</v>
      </c>
      <c r="O7" s="43">
        <f aca="true" t="shared" si="0" ref="O7:O13">SUM(D7:N7)</f>
        <v>9740</v>
      </c>
      <c r="P7" s="44">
        <f>(O7/P$43)</f>
        <v>6.987087517934003</v>
      </c>
      <c r="Q7" s="9"/>
    </row>
    <row r="8" spans="1:17" ht="15">
      <c r="A8" s="12"/>
      <c r="B8" s="23">
        <v>312.41</v>
      </c>
      <c r="C8" s="19" t="s">
        <v>118</v>
      </c>
      <c r="D8" s="43">
        <v>47394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v>0</v>
      </c>
      <c r="O8" s="43">
        <f t="shared" si="0"/>
        <v>47394</v>
      </c>
      <c r="P8" s="44">
        <f>(O8/P$43)</f>
        <v>33.998565279770446</v>
      </c>
      <c r="Q8" s="9"/>
    </row>
    <row r="9" spans="1:17" ht="15">
      <c r="A9" s="12"/>
      <c r="B9" s="23">
        <v>312.63</v>
      </c>
      <c r="C9" s="19" t="s">
        <v>119</v>
      </c>
      <c r="D9" s="43">
        <v>112207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v>0</v>
      </c>
      <c r="O9" s="43">
        <f t="shared" si="0"/>
        <v>112207</v>
      </c>
      <c r="P9" s="44">
        <f>(O9/P$43)</f>
        <v>80.49282639885223</v>
      </c>
      <c r="Q9" s="9"/>
    </row>
    <row r="10" spans="1:17" ht="15">
      <c r="A10" s="12"/>
      <c r="B10" s="23">
        <v>314.1</v>
      </c>
      <c r="C10" s="19" t="s">
        <v>13</v>
      </c>
      <c r="D10" s="43">
        <v>104067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v>0</v>
      </c>
      <c r="O10" s="43">
        <f t="shared" si="0"/>
        <v>104067</v>
      </c>
      <c r="P10" s="44">
        <f>(O10/P$43)</f>
        <v>74.65351506456241</v>
      </c>
      <c r="Q10" s="9"/>
    </row>
    <row r="11" spans="1:17" ht="15">
      <c r="A11" s="12"/>
      <c r="B11" s="23">
        <v>314.3</v>
      </c>
      <c r="C11" s="19" t="s">
        <v>14</v>
      </c>
      <c r="D11" s="43">
        <v>14917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v>0</v>
      </c>
      <c r="O11" s="43">
        <f t="shared" si="0"/>
        <v>14917</v>
      </c>
      <c r="P11" s="44">
        <f>(O11/P$43)</f>
        <v>10.700860832137733</v>
      </c>
      <c r="Q11" s="9"/>
    </row>
    <row r="12" spans="1:17" ht="15">
      <c r="A12" s="12"/>
      <c r="B12" s="23">
        <v>314.8</v>
      </c>
      <c r="C12" s="19" t="s">
        <v>16</v>
      </c>
      <c r="D12" s="43">
        <v>1614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v>0</v>
      </c>
      <c r="O12" s="43">
        <f t="shared" si="0"/>
        <v>1614</v>
      </c>
      <c r="P12" s="44">
        <f>(O12/P$43)</f>
        <v>1.157819225251076</v>
      </c>
      <c r="Q12" s="9"/>
    </row>
    <row r="13" spans="1:17" ht="15">
      <c r="A13" s="12"/>
      <c r="B13" s="23">
        <v>315.1</v>
      </c>
      <c r="C13" s="19" t="s">
        <v>120</v>
      </c>
      <c r="D13" s="43">
        <v>48376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v>0</v>
      </c>
      <c r="O13" s="43">
        <f t="shared" si="0"/>
        <v>48376</v>
      </c>
      <c r="P13" s="44">
        <f>(O13/P$43)</f>
        <v>34.703012912482066</v>
      </c>
      <c r="Q13" s="9"/>
    </row>
    <row r="14" spans="1:17" ht="15.75">
      <c r="A14" s="27" t="s">
        <v>17</v>
      </c>
      <c r="B14" s="28"/>
      <c r="C14" s="29"/>
      <c r="D14" s="30">
        <f>SUM(D15:D18)</f>
        <v>100576</v>
      </c>
      <c r="E14" s="30">
        <f>SUM(E15:E18)</f>
        <v>0</v>
      </c>
      <c r="F14" s="30">
        <f>SUM(F15:F18)</f>
        <v>0</v>
      </c>
      <c r="G14" s="30">
        <f>SUM(G15:G18)</f>
        <v>0</v>
      </c>
      <c r="H14" s="30">
        <f>SUM(H15:H18)</f>
        <v>0</v>
      </c>
      <c r="I14" s="30">
        <f>SUM(I15:I18)</f>
        <v>1035</v>
      </c>
      <c r="J14" s="30">
        <f>SUM(J15:J18)</f>
        <v>0</v>
      </c>
      <c r="K14" s="30">
        <f>SUM(K15:K18)</f>
        <v>0</v>
      </c>
      <c r="L14" s="30">
        <f>SUM(L15:L18)</f>
        <v>0</v>
      </c>
      <c r="M14" s="30">
        <f>SUM(M15:M18)</f>
        <v>0</v>
      </c>
      <c r="N14" s="30">
        <f>SUM(N15:N18)</f>
        <v>0</v>
      </c>
      <c r="O14" s="41">
        <f>SUM(D14:N14)</f>
        <v>101611</v>
      </c>
      <c r="P14" s="42">
        <f>(O14/P$43)</f>
        <v>72.89167862266858</v>
      </c>
      <c r="Q14" s="10"/>
    </row>
    <row r="15" spans="1:17" ht="15">
      <c r="A15" s="12"/>
      <c r="B15" s="23">
        <v>322</v>
      </c>
      <c r="C15" s="19" t="s">
        <v>121</v>
      </c>
      <c r="D15" s="43">
        <v>11383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v>0</v>
      </c>
      <c r="O15" s="43">
        <f>SUM(D15:N15)</f>
        <v>11383</v>
      </c>
      <c r="P15" s="44">
        <f>(O15/P$43)</f>
        <v>8.16571018651363</v>
      </c>
      <c r="Q15" s="9"/>
    </row>
    <row r="16" spans="1:17" ht="15">
      <c r="A16" s="12"/>
      <c r="B16" s="23">
        <v>323.1</v>
      </c>
      <c r="C16" s="19" t="s">
        <v>18</v>
      </c>
      <c r="D16" s="43">
        <v>85760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v>0</v>
      </c>
      <c r="O16" s="43">
        <f>SUM(D16:N16)</f>
        <v>85760</v>
      </c>
      <c r="P16" s="44">
        <f>(O16/P$43)</f>
        <v>61.52080344332855</v>
      </c>
      <c r="Q16" s="9"/>
    </row>
    <row r="17" spans="1:17" ht="15">
      <c r="A17" s="12"/>
      <c r="B17" s="23">
        <v>324.22</v>
      </c>
      <c r="C17" s="19" t="s">
        <v>19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1035</v>
      </c>
      <c r="J17" s="43">
        <v>0</v>
      </c>
      <c r="K17" s="43">
        <v>0</v>
      </c>
      <c r="L17" s="43">
        <v>0</v>
      </c>
      <c r="M17" s="43">
        <v>0</v>
      </c>
      <c r="N17" s="43">
        <v>0</v>
      </c>
      <c r="O17" s="43">
        <f>SUM(D17:N17)</f>
        <v>1035</v>
      </c>
      <c r="P17" s="44">
        <f>(O17/P$43)</f>
        <v>0.742467718794835</v>
      </c>
      <c r="Q17" s="9"/>
    </row>
    <row r="18" spans="1:17" ht="15">
      <c r="A18" s="12"/>
      <c r="B18" s="23">
        <v>329.5</v>
      </c>
      <c r="C18" s="19" t="s">
        <v>122</v>
      </c>
      <c r="D18" s="43">
        <v>3433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v>0</v>
      </c>
      <c r="O18" s="43">
        <f>SUM(D18:N18)</f>
        <v>3433</v>
      </c>
      <c r="P18" s="44">
        <f>(O18/P$43)</f>
        <v>2.462697274031564</v>
      </c>
      <c r="Q18" s="9"/>
    </row>
    <row r="19" spans="1:17" ht="15.75">
      <c r="A19" s="27" t="s">
        <v>123</v>
      </c>
      <c r="B19" s="28"/>
      <c r="C19" s="29"/>
      <c r="D19" s="30">
        <f>SUM(D20:D26)</f>
        <v>273897</v>
      </c>
      <c r="E19" s="30">
        <f>SUM(E20:E26)</f>
        <v>0</v>
      </c>
      <c r="F19" s="30">
        <f>SUM(F20:F26)</f>
        <v>0</v>
      </c>
      <c r="G19" s="30">
        <f>SUM(G20:G26)</f>
        <v>0</v>
      </c>
      <c r="H19" s="30">
        <f>SUM(H20:H26)</f>
        <v>0</v>
      </c>
      <c r="I19" s="30">
        <f>SUM(I20:I26)</f>
        <v>404991</v>
      </c>
      <c r="J19" s="30">
        <f>SUM(J20:J26)</f>
        <v>0</v>
      </c>
      <c r="K19" s="30">
        <f>SUM(K20:K26)</f>
        <v>0</v>
      </c>
      <c r="L19" s="30">
        <f>SUM(L20:L26)</f>
        <v>0</v>
      </c>
      <c r="M19" s="30">
        <f>SUM(M20:M26)</f>
        <v>0</v>
      </c>
      <c r="N19" s="30">
        <f>SUM(N20:N26)</f>
        <v>0</v>
      </c>
      <c r="O19" s="41">
        <f>SUM(D19:N19)</f>
        <v>678888</v>
      </c>
      <c r="P19" s="42">
        <f>(O19/P$43)</f>
        <v>487.00717360114777</v>
      </c>
      <c r="Q19" s="10"/>
    </row>
    <row r="20" spans="1:17" ht="15">
      <c r="A20" s="12"/>
      <c r="B20" s="23">
        <v>331.35</v>
      </c>
      <c r="C20" s="19" t="s">
        <v>22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404991</v>
      </c>
      <c r="J20" s="43">
        <v>0</v>
      </c>
      <c r="K20" s="43">
        <v>0</v>
      </c>
      <c r="L20" s="43">
        <v>0</v>
      </c>
      <c r="M20" s="43">
        <v>0</v>
      </c>
      <c r="N20" s="43">
        <v>0</v>
      </c>
      <c r="O20" s="43">
        <f aca="true" t="shared" si="1" ref="O20:O25">SUM(D20:N20)</f>
        <v>404991</v>
      </c>
      <c r="P20" s="44">
        <f>(O20/P$43)</f>
        <v>290.5243902439024</v>
      </c>
      <c r="Q20" s="9"/>
    </row>
    <row r="21" spans="1:17" ht="15">
      <c r="A21" s="12"/>
      <c r="B21" s="23">
        <v>332</v>
      </c>
      <c r="C21" s="19" t="s">
        <v>124</v>
      </c>
      <c r="D21" s="43">
        <v>10570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v>0</v>
      </c>
      <c r="O21" s="43">
        <f t="shared" si="1"/>
        <v>10570</v>
      </c>
      <c r="P21" s="44">
        <f>(O21/P$43)</f>
        <v>7.582496413199426</v>
      </c>
      <c r="Q21" s="9"/>
    </row>
    <row r="22" spans="1:17" ht="15">
      <c r="A22" s="12"/>
      <c r="B22" s="23">
        <v>335.125</v>
      </c>
      <c r="C22" s="19" t="s">
        <v>125</v>
      </c>
      <c r="D22" s="43">
        <v>75509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v>0</v>
      </c>
      <c r="O22" s="43">
        <f t="shared" si="1"/>
        <v>75509</v>
      </c>
      <c r="P22" s="44">
        <f>(O22/P$43)</f>
        <v>54.16714490674318</v>
      </c>
      <c r="Q22" s="9"/>
    </row>
    <row r="23" spans="1:17" ht="15">
      <c r="A23" s="12"/>
      <c r="B23" s="23">
        <v>335.14</v>
      </c>
      <c r="C23" s="19" t="s">
        <v>76</v>
      </c>
      <c r="D23" s="43">
        <v>872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v>0</v>
      </c>
      <c r="O23" s="43">
        <f t="shared" si="1"/>
        <v>872</v>
      </c>
      <c r="P23" s="44">
        <f>(O23/P$43)</f>
        <v>0.6255380200860832</v>
      </c>
      <c r="Q23" s="9"/>
    </row>
    <row r="24" spans="1:17" ht="15">
      <c r="A24" s="12"/>
      <c r="B24" s="23">
        <v>335.15</v>
      </c>
      <c r="C24" s="19" t="s">
        <v>77</v>
      </c>
      <c r="D24" s="43">
        <v>392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v>0</v>
      </c>
      <c r="O24" s="43">
        <f t="shared" si="1"/>
        <v>392</v>
      </c>
      <c r="P24" s="44">
        <f>(O24/P$43)</f>
        <v>0.2812051649928264</v>
      </c>
      <c r="Q24" s="9"/>
    </row>
    <row r="25" spans="1:17" ht="15">
      <c r="A25" s="12"/>
      <c r="B25" s="23">
        <v>335.18</v>
      </c>
      <c r="C25" s="19" t="s">
        <v>126</v>
      </c>
      <c r="D25" s="43">
        <v>168728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v>0</v>
      </c>
      <c r="O25" s="43">
        <f t="shared" si="1"/>
        <v>168728</v>
      </c>
      <c r="P25" s="44">
        <f>(O25/P$43)</f>
        <v>121.03873744619798</v>
      </c>
      <c r="Q25" s="9"/>
    </row>
    <row r="26" spans="1:17" ht="15">
      <c r="A26" s="12"/>
      <c r="B26" s="23">
        <v>335.48</v>
      </c>
      <c r="C26" s="19" t="s">
        <v>27</v>
      </c>
      <c r="D26" s="43">
        <v>17826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v>0</v>
      </c>
      <c r="O26" s="43">
        <f>SUM(D26:N26)</f>
        <v>17826</v>
      </c>
      <c r="P26" s="44">
        <f>(O26/P$43)</f>
        <v>12.787661406025824</v>
      </c>
      <c r="Q26" s="9"/>
    </row>
    <row r="27" spans="1:17" ht="15.75">
      <c r="A27" s="27" t="s">
        <v>34</v>
      </c>
      <c r="B27" s="28"/>
      <c r="C27" s="29"/>
      <c r="D27" s="30">
        <f>SUM(D28:D33)</f>
        <v>4585</v>
      </c>
      <c r="E27" s="30">
        <f>SUM(E28:E33)</f>
        <v>0</v>
      </c>
      <c r="F27" s="30">
        <f>SUM(F28:F33)</f>
        <v>0</v>
      </c>
      <c r="G27" s="30">
        <f>SUM(G28:G33)</f>
        <v>0</v>
      </c>
      <c r="H27" s="30">
        <f>SUM(H28:H33)</f>
        <v>0</v>
      </c>
      <c r="I27" s="30">
        <f>SUM(I28:I33)</f>
        <v>895827</v>
      </c>
      <c r="J27" s="30">
        <f>SUM(J28:J33)</f>
        <v>0</v>
      </c>
      <c r="K27" s="30">
        <f>SUM(K28:K33)</f>
        <v>0</v>
      </c>
      <c r="L27" s="30">
        <f>SUM(L28:L33)</f>
        <v>0</v>
      </c>
      <c r="M27" s="30">
        <f>SUM(M28:M33)</f>
        <v>0</v>
      </c>
      <c r="N27" s="30">
        <f>SUM(N28:N33)</f>
        <v>0</v>
      </c>
      <c r="O27" s="30">
        <f>SUM(D27:N27)</f>
        <v>900412</v>
      </c>
      <c r="P27" s="42">
        <f>(O27/P$43)</f>
        <v>645.9196556671449</v>
      </c>
      <c r="Q27" s="10"/>
    </row>
    <row r="28" spans="1:17" ht="15">
      <c r="A28" s="12"/>
      <c r="B28" s="23">
        <v>341.2</v>
      </c>
      <c r="C28" s="19" t="s">
        <v>79</v>
      </c>
      <c r="D28" s="43">
        <v>913</v>
      </c>
      <c r="E28" s="43">
        <v>0</v>
      </c>
      <c r="F28" s="43">
        <v>0</v>
      </c>
      <c r="G28" s="43">
        <v>0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N28" s="43">
        <v>0</v>
      </c>
      <c r="O28" s="43">
        <f aca="true" t="shared" si="2" ref="O28:O33">SUM(D28:N28)</f>
        <v>913</v>
      </c>
      <c r="P28" s="44">
        <f>(O28/P$43)</f>
        <v>0.6549497847919655</v>
      </c>
      <c r="Q28" s="9"/>
    </row>
    <row r="29" spans="1:17" ht="15">
      <c r="A29" s="12"/>
      <c r="B29" s="23">
        <v>343.3</v>
      </c>
      <c r="C29" s="19" t="s">
        <v>39</v>
      </c>
      <c r="D29" s="43">
        <v>0</v>
      </c>
      <c r="E29" s="43">
        <v>0</v>
      </c>
      <c r="F29" s="43">
        <v>0</v>
      </c>
      <c r="G29" s="43">
        <v>0</v>
      </c>
      <c r="H29" s="43">
        <v>0</v>
      </c>
      <c r="I29" s="43">
        <v>341792</v>
      </c>
      <c r="J29" s="43">
        <v>0</v>
      </c>
      <c r="K29" s="43">
        <v>0</v>
      </c>
      <c r="L29" s="43">
        <v>0</v>
      </c>
      <c r="M29" s="43">
        <v>0</v>
      </c>
      <c r="N29" s="43">
        <v>0</v>
      </c>
      <c r="O29" s="43">
        <f t="shared" si="2"/>
        <v>341792</v>
      </c>
      <c r="P29" s="44">
        <f>(O29/P$43)</f>
        <v>245.18794835007174</v>
      </c>
      <c r="Q29" s="9"/>
    </row>
    <row r="30" spans="1:17" ht="15">
      <c r="A30" s="12"/>
      <c r="B30" s="23">
        <v>343.4</v>
      </c>
      <c r="C30" s="19" t="s">
        <v>40</v>
      </c>
      <c r="D30" s="43">
        <v>0</v>
      </c>
      <c r="E30" s="43">
        <v>0</v>
      </c>
      <c r="F30" s="43">
        <v>0</v>
      </c>
      <c r="G30" s="43">
        <v>0</v>
      </c>
      <c r="H30" s="43">
        <v>0</v>
      </c>
      <c r="I30" s="43">
        <v>151309</v>
      </c>
      <c r="J30" s="43">
        <v>0</v>
      </c>
      <c r="K30" s="43">
        <v>0</v>
      </c>
      <c r="L30" s="43">
        <v>0</v>
      </c>
      <c r="M30" s="43">
        <v>0</v>
      </c>
      <c r="N30" s="43">
        <v>0</v>
      </c>
      <c r="O30" s="43">
        <f t="shared" si="2"/>
        <v>151309</v>
      </c>
      <c r="P30" s="44">
        <f>(O30/P$43)</f>
        <v>108.54304160688666</v>
      </c>
      <c r="Q30" s="9"/>
    </row>
    <row r="31" spans="1:17" ht="15">
      <c r="A31" s="12"/>
      <c r="B31" s="23">
        <v>343.5</v>
      </c>
      <c r="C31" s="19" t="s">
        <v>41</v>
      </c>
      <c r="D31" s="43">
        <v>0</v>
      </c>
      <c r="E31" s="43">
        <v>0</v>
      </c>
      <c r="F31" s="43">
        <v>0</v>
      </c>
      <c r="G31" s="43">
        <v>0</v>
      </c>
      <c r="H31" s="43">
        <v>0</v>
      </c>
      <c r="I31" s="43">
        <v>402726</v>
      </c>
      <c r="J31" s="43">
        <v>0</v>
      </c>
      <c r="K31" s="43">
        <v>0</v>
      </c>
      <c r="L31" s="43">
        <v>0</v>
      </c>
      <c r="M31" s="43">
        <v>0</v>
      </c>
      <c r="N31" s="43">
        <v>0</v>
      </c>
      <c r="O31" s="43">
        <f t="shared" si="2"/>
        <v>402726</v>
      </c>
      <c r="P31" s="44">
        <f>(O31/P$43)</f>
        <v>288.8995695839311</v>
      </c>
      <c r="Q31" s="9"/>
    </row>
    <row r="32" spans="1:17" ht="15">
      <c r="A32" s="12"/>
      <c r="B32" s="23">
        <v>343.9</v>
      </c>
      <c r="C32" s="19" t="s">
        <v>97</v>
      </c>
      <c r="D32" s="43">
        <v>2777</v>
      </c>
      <c r="E32" s="43">
        <v>0</v>
      </c>
      <c r="F32" s="43">
        <v>0</v>
      </c>
      <c r="G32" s="43">
        <v>0</v>
      </c>
      <c r="H32" s="43">
        <v>0</v>
      </c>
      <c r="I32" s="43">
        <v>0</v>
      </c>
      <c r="J32" s="43">
        <v>0</v>
      </c>
      <c r="K32" s="43">
        <v>0</v>
      </c>
      <c r="L32" s="43">
        <v>0</v>
      </c>
      <c r="M32" s="43">
        <v>0</v>
      </c>
      <c r="N32" s="43">
        <v>0</v>
      </c>
      <c r="O32" s="43">
        <f t="shared" si="2"/>
        <v>2777</v>
      </c>
      <c r="P32" s="44">
        <f>(O32/P$43)</f>
        <v>1.9921090387374463</v>
      </c>
      <c r="Q32" s="9"/>
    </row>
    <row r="33" spans="1:17" ht="15">
      <c r="A33" s="12"/>
      <c r="B33" s="23">
        <v>344.9</v>
      </c>
      <c r="C33" s="19" t="s">
        <v>80</v>
      </c>
      <c r="D33" s="43">
        <v>895</v>
      </c>
      <c r="E33" s="43">
        <v>0</v>
      </c>
      <c r="F33" s="43">
        <v>0</v>
      </c>
      <c r="G33" s="43">
        <v>0</v>
      </c>
      <c r="H33" s="43">
        <v>0</v>
      </c>
      <c r="I33" s="43">
        <v>0</v>
      </c>
      <c r="J33" s="43">
        <v>0</v>
      </c>
      <c r="K33" s="43">
        <v>0</v>
      </c>
      <c r="L33" s="43">
        <v>0</v>
      </c>
      <c r="M33" s="43">
        <v>0</v>
      </c>
      <c r="N33" s="43">
        <v>0</v>
      </c>
      <c r="O33" s="43">
        <f t="shared" si="2"/>
        <v>895</v>
      </c>
      <c r="P33" s="44">
        <f>(O33/P$43)</f>
        <v>0.6420373027259685</v>
      </c>
      <c r="Q33" s="9"/>
    </row>
    <row r="34" spans="1:17" ht="15.75">
      <c r="A34" s="27" t="s">
        <v>3</v>
      </c>
      <c r="B34" s="28"/>
      <c r="C34" s="29"/>
      <c r="D34" s="30">
        <f>SUM(D35:D38)</f>
        <v>29402</v>
      </c>
      <c r="E34" s="30">
        <f>SUM(E35:E38)</f>
        <v>0</v>
      </c>
      <c r="F34" s="30">
        <f>SUM(F35:F38)</f>
        <v>0</v>
      </c>
      <c r="G34" s="30">
        <f>SUM(G35:G38)</f>
        <v>0</v>
      </c>
      <c r="H34" s="30">
        <f>SUM(H35:H38)</f>
        <v>0</v>
      </c>
      <c r="I34" s="30">
        <f>SUM(I35:I38)</f>
        <v>826510</v>
      </c>
      <c r="J34" s="30">
        <f>SUM(J35:J38)</f>
        <v>0</v>
      </c>
      <c r="K34" s="30">
        <f>SUM(K35:K38)</f>
        <v>0</v>
      </c>
      <c r="L34" s="30">
        <f>SUM(L35:L38)</f>
        <v>0</v>
      </c>
      <c r="M34" s="30">
        <f>SUM(M35:M38)</f>
        <v>0</v>
      </c>
      <c r="N34" s="30">
        <f>SUM(N35:N38)</f>
        <v>0</v>
      </c>
      <c r="O34" s="30">
        <f>SUM(D34:N34)</f>
        <v>855912</v>
      </c>
      <c r="P34" s="42">
        <f>(O34/P$43)</f>
        <v>613.9971305595409</v>
      </c>
      <c r="Q34" s="10"/>
    </row>
    <row r="35" spans="1:17" ht="15">
      <c r="A35" s="12"/>
      <c r="B35" s="23">
        <v>361.1</v>
      </c>
      <c r="C35" s="19" t="s">
        <v>45</v>
      </c>
      <c r="D35" s="43">
        <v>3388</v>
      </c>
      <c r="E35" s="43">
        <v>0</v>
      </c>
      <c r="F35" s="43">
        <v>0</v>
      </c>
      <c r="G35" s="43">
        <v>0</v>
      </c>
      <c r="H35" s="43">
        <v>0</v>
      </c>
      <c r="I35" s="43">
        <v>0</v>
      </c>
      <c r="J35" s="43">
        <v>0</v>
      </c>
      <c r="K35" s="43">
        <v>0</v>
      </c>
      <c r="L35" s="43">
        <v>0</v>
      </c>
      <c r="M35" s="43">
        <v>0</v>
      </c>
      <c r="N35" s="43">
        <v>0</v>
      </c>
      <c r="O35" s="43">
        <f>SUM(D35:N35)</f>
        <v>3388</v>
      </c>
      <c r="P35" s="44">
        <f>(O35/P$43)</f>
        <v>2.430416068866571</v>
      </c>
      <c r="Q35" s="9"/>
    </row>
    <row r="36" spans="1:17" ht="15">
      <c r="A36" s="12"/>
      <c r="B36" s="23">
        <v>362</v>
      </c>
      <c r="C36" s="19" t="s">
        <v>46</v>
      </c>
      <c r="D36" s="43">
        <v>6187</v>
      </c>
      <c r="E36" s="43">
        <v>0</v>
      </c>
      <c r="F36" s="43">
        <v>0</v>
      </c>
      <c r="G36" s="43">
        <v>0</v>
      </c>
      <c r="H36" s="43">
        <v>0</v>
      </c>
      <c r="I36" s="43">
        <v>0</v>
      </c>
      <c r="J36" s="43">
        <v>0</v>
      </c>
      <c r="K36" s="43">
        <v>0</v>
      </c>
      <c r="L36" s="43">
        <v>0</v>
      </c>
      <c r="M36" s="43">
        <v>0</v>
      </c>
      <c r="N36" s="43">
        <v>0</v>
      </c>
      <c r="O36" s="43">
        <f>SUM(D36:N36)</f>
        <v>6187</v>
      </c>
      <c r="P36" s="44">
        <f>(O36/P$43)</f>
        <v>4.438307030129125</v>
      </c>
      <c r="Q36" s="9"/>
    </row>
    <row r="37" spans="1:17" ht="15">
      <c r="A37" s="12"/>
      <c r="B37" s="23">
        <v>364</v>
      </c>
      <c r="C37" s="19" t="s">
        <v>81</v>
      </c>
      <c r="D37" s="43">
        <v>1000</v>
      </c>
      <c r="E37" s="43">
        <v>0</v>
      </c>
      <c r="F37" s="43">
        <v>0</v>
      </c>
      <c r="G37" s="43">
        <v>0</v>
      </c>
      <c r="H37" s="43">
        <v>0</v>
      </c>
      <c r="I37" s="43">
        <v>0</v>
      </c>
      <c r="J37" s="43">
        <v>0</v>
      </c>
      <c r="K37" s="43">
        <v>0</v>
      </c>
      <c r="L37" s="43">
        <v>0</v>
      </c>
      <c r="M37" s="43">
        <v>0</v>
      </c>
      <c r="N37" s="43">
        <v>0</v>
      </c>
      <c r="O37" s="43">
        <f>SUM(D37:N37)</f>
        <v>1000</v>
      </c>
      <c r="P37" s="44">
        <f>(O37/P$43)</f>
        <v>0.7173601147776184</v>
      </c>
      <c r="Q37" s="9"/>
    </row>
    <row r="38" spans="1:17" ht="15">
      <c r="A38" s="12"/>
      <c r="B38" s="23">
        <v>369.9</v>
      </c>
      <c r="C38" s="19" t="s">
        <v>49</v>
      </c>
      <c r="D38" s="43">
        <v>18827</v>
      </c>
      <c r="E38" s="43">
        <v>0</v>
      </c>
      <c r="F38" s="43">
        <v>0</v>
      </c>
      <c r="G38" s="43">
        <v>0</v>
      </c>
      <c r="H38" s="43">
        <v>0</v>
      </c>
      <c r="I38" s="43">
        <v>826510</v>
      </c>
      <c r="J38" s="43">
        <v>0</v>
      </c>
      <c r="K38" s="43">
        <v>0</v>
      </c>
      <c r="L38" s="43">
        <v>0</v>
      </c>
      <c r="M38" s="43">
        <v>0</v>
      </c>
      <c r="N38" s="43">
        <v>0</v>
      </c>
      <c r="O38" s="43">
        <f>SUM(D38:N38)</f>
        <v>845337</v>
      </c>
      <c r="P38" s="44">
        <f>(O38/P$43)</f>
        <v>606.4110473457675</v>
      </c>
      <c r="Q38" s="9"/>
    </row>
    <row r="39" spans="1:17" ht="15.75">
      <c r="A39" s="27" t="s">
        <v>35</v>
      </c>
      <c r="B39" s="28"/>
      <c r="C39" s="29"/>
      <c r="D39" s="30">
        <f>SUM(D40:D40)</f>
        <v>527589</v>
      </c>
      <c r="E39" s="30">
        <f>SUM(E40:E40)</f>
        <v>0</v>
      </c>
      <c r="F39" s="30">
        <f>SUM(F40:F40)</f>
        <v>0</v>
      </c>
      <c r="G39" s="30">
        <f>SUM(G40:G40)</f>
        <v>0</v>
      </c>
      <c r="H39" s="30">
        <f>SUM(H40:H40)</f>
        <v>0</v>
      </c>
      <c r="I39" s="30">
        <f>SUM(I40:I40)</f>
        <v>167950</v>
      </c>
      <c r="J39" s="30">
        <f>SUM(J40:J40)</f>
        <v>0</v>
      </c>
      <c r="K39" s="30">
        <f>SUM(K40:K40)</f>
        <v>0</v>
      </c>
      <c r="L39" s="30">
        <f>SUM(L40:L40)</f>
        <v>0</v>
      </c>
      <c r="M39" s="30">
        <f>SUM(M40:M40)</f>
        <v>0</v>
      </c>
      <c r="N39" s="30">
        <f>SUM(N40:N40)</f>
        <v>0</v>
      </c>
      <c r="O39" s="30">
        <f>SUM(D39:N39)</f>
        <v>695539</v>
      </c>
      <c r="P39" s="42">
        <f>(O39/P$43)</f>
        <v>498.9519368723099</v>
      </c>
      <c r="Q39" s="9"/>
    </row>
    <row r="40" spans="1:17" ht="15.75" thickBot="1">
      <c r="A40" s="12"/>
      <c r="B40" s="23">
        <v>381</v>
      </c>
      <c r="C40" s="19" t="s">
        <v>50</v>
      </c>
      <c r="D40" s="43">
        <v>527589</v>
      </c>
      <c r="E40" s="43">
        <v>0</v>
      </c>
      <c r="F40" s="43">
        <v>0</v>
      </c>
      <c r="G40" s="43">
        <v>0</v>
      </c>
      <c r="H40" s="43">
        <v>0</v>
      </c>
      <c r="I40" s="43">
        <v>167950</v>
      </c>
      <c r="J40" s="43">
        <v>0</v>
      </c>
      <c r="K40" s="43">
        <v>0</v>
      </c>
      <c r="L40" s="43">
        <v>0</v>
      </c>
      <c r="M40" s="43">
        <v>0</v>
      </c>
      <c r="N40" s="43">
        <v>0</v>
      </c>
      <c r="O40" s="43">
        <f>SUM(D40:N40)</f>
        <v>695539</v>
      </c>
      <c r="P40" s="44">
        <f>(O40/P$43)</f>
        <v>498.9519368723099</v>
      </c>
      <c r="Q40" s="9"/>
    </row>
    <row r="41" spans="1:120" ht="16.5" thickBot="1">
      <c r="A41" s="13" t="s">
        <v>43</v>
      </c>
      <c r="B41" s="21"/>
      <c r="C41" s="20"/>
      <c r="D41" s="14">
        <f>SUM(D5,D14,D19,D27,D34,D39)</f>
        <v>1410340</v>
      </c>
      <c r="E41" s="14">
        <f aca="true" t="shared" si="3" ref="E41:N41">SUM(E5,E14,E19,E27,E34,E39)</f>
        <v>0</v>
      </c>
      <c r="F41" s="14">
        <f t="shared" si="3"/>
        <v>0</v>
      </c>
      <c r="G41" s="14">
        <f t="shared" si="3"/>
        <v>0</v>
      </c>
      <c r="H41" s="14">
        <f t="shared" si="3"/>
        <v>0</v>
      </c>
      <c r="I41" s="14">
        <f t="shared" si="3"/>
        <v>2296313</v>
      </c>
      <c r="J41" s="14">
        <f t="shared" si="3"/>
        <v>0</v>
      </c>
      <c r="K41" s="14">
        <f t="shared" si="3"/>
        <v>0</v>
      </c>
      <c r="L41" s="14">
        <f t="shared" si="3"/>
        <v>0</v>
      </c>
      <c r="M41" s="14">
        <f t="shared" si="3"/>
        <v>0</v>
      </c>
      <c r="N41" s="14">
        <f t="shared" si="3"/>
        <v>0</v>
      </c>
      <c r="O41" s="14">
        <f>SUM(D41:N41)</f>
        <v>3706653</v>
      </c>
      <c r="P41" s="36">
        <f>(O41/P$43)</f>
        <v>2659.0050215208034</v>
      </c>
      <c r="Q41" s="6"/>
      <c r="R41" s="2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</row>
    <row r="42" spans="1:16" ht="15">
      <c r="A42" s="15"/>
      <c r="B42" s="17"/>
      <c r="C42" s="17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8"/>
    </row>
    <row r="43" spans="1:16" ht="15">
      <c r="A43" s="37"/>
      <c r="B43" s="38"/>
      <c r="C43" s="38"/>
      <c r="D43" s="39"/>
      <c r="E43" s="39"/>
      <c r="F43" s="39"/>
      <c r="G43" s="39"/>
      <c r="H43" s="39"/>
      <c r="I43" s="39"/>
      <c r="J43" s="39"/>
      <c r="K43" s="39"/>
      <c r="L43" s="39"/>
      <c r="M43" s="48" t="s">
        <v>127</v>
      </c>
      <c r="N43" s="48"/>
      <c r="O43" s="48"/>
      <c r="P43" s="40">
        <v>1394</v>
      </c>
    </row>
    <row r="44" spans="1:16" ht="15">
      <c r="A44" s="49"/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1"/>
    </row>
    <row r="45" spans="1:16" ht="15.75" customHeight="1" thickBot="1">
      <c r="A45" s="52" t="s">
        <v>64</v>
      </c>
      <c r="B45" s="53"/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4"/>
    </row>
  </sheetData>
  <sheetProtection/>
  <mergeCells count="10">
    <mergeCell ref="M43:O43"/>
    <mergeCell ref="A44:P44"/>
    <mergeCell ref="A45:P45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fitToHeight="0" fitToWidth="1" horizontalDpi="600" verticalDpi="600" orientation="landscape" paperSize="5" scale="51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6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58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69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51</v>
      </c>
      <c r="B3" s="62"/>
      <c r="C3" s="63"/>
      <c r="D3" s="67" t="s">
        <v>30</v>
      </c>
      <c r="E3" s="68"/>
      <c r="F3" s="68"/>
      <c r="G3" s="68"/>
      <c r="H3" s="69"/>
      <c r="I3" s="67" t="s">
        <v>31</v>
      </c>
      <c r="J3" s="69"/>
      <c r="K3" s="67" t="s">
        <v>33</v>
      </c>
      <c r="L3" s="69"/>
      <c r="M3" s="34"/>
      <c r="N3" s="35"/>
      <c r="O3" s="70" t="s">
        <v>56</v>
      </c>
      <c r="P3" s="11"/>
      <c r="Q3"/>
    </row>
    <row r="4" spans="1:133" ht="32.25" customHeight="1" thickBot="1">
      <c r="A4" s="64"/>
      <c r="B4" s="65"/>
      <c r="C4" s="66"/>
      <c r="D4" s="32" t="s">
        <v>4</v>
      </c>
      <c r="E4" s="32" t="s">
        <v>52</v>
      </c>
      <c r="F4" s="32" t="s">
        <v>53</v>
      </c>
      <c r="G4" s="32" t="s">
        <v>54</v>
      </c>
      <c r="H4" s="32" t="s">
        <v>5</v>
      </c>
      <c r="I4" s="32" t="s">
        <v>6</v>
      </c>
      <c r="J4" s="33" t="s">
        <v>55</v>
      </c>
      <c r="K4" s="33" t="s">
        <v>7</v>
      </c>
      <c r="L4" s="33" t="s">
        <v>8</v>
      </c>
      <c r="M4" s="33" t="s">
        <v>9</v>
      </c>
      <c r="N4" s="33" t="s">
        <v>32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</v>
      </c>
      <c r="B5" s="24"/>
      <c r="C5" s="24"/>
      <c r="D5" s="25">
        <f aca="true" t="shared" si="0" ref="D5:M5">SUM(D6:D13)</f>
        <v>432944</v>
      </c>
      <c r="E5" s="25">
        <f t="shared" si="0"/>
        <v>0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6">
        <f>SUM(D5:M5)</f>
        <v>432944</v>
      </c>
      <c r="O5" s="31">
        <f aca="true" t="shared" si="1" ref="O5:O42">(N5/O$44)</f>
        <v>305.10500352360816</v>
      </c>
      <c r="P5" s="6"/>
    </row>
    <row r="6" spans="1:16" ht="15">
      <c r="A6" s="12"/>
      <c r="B6" s="23">
        <v>311</v>
      </c>
      <c r="C6" s="19" t="s">
        <v>2</v>
      </c>
      <c r="D6" s="43">
        <v>121189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121189</v>
      </c>
      <c r="O6" s="44">
        <f t="shared" si="1"/>
        <v>85.40451021846371</v>
      </c>
      <c r="P6" s="9"/>
    </row>
    <row r="7" spans="1:16" ht="15">
      <c r="A7" s="12"/>
      <c r="B7" s="23">
        <v>312.1</v>
      </c>
      <c r="C7" s="19" t="s">
        <v>10</v>
      </c>
      <c r="D7" s="43">
        <v>4882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aca="true" t="shared" si="2" ref="N7:N13">SUM(D7:M7)</f>
        <v>4882</v>
      </c>
      <c r="O7" s="44">
        <f t="shared" si="1"/>
        <v>3.440451021846371</v>
      </c>
      <c r="P7" s="9"/>
    </row>
    <row r="8" spans="1:16" ht="15">
      <c r="A8" s="12"/>
      <c r="B8" s="23">
        <v>312.41</v>
      </c>
      <c r="C8" s="19" t="s">
        <v>11</v>
      </c>
      <c r="D8" s="43">
        <v>47753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47753</v>
      </c>
      <c r="O8" s="44">
        <f t="shared" si="1"/>
        <v>33.65257223396758</v>
      </c>
      <c r="P8" s="9"/>
    </row>
    <row r="9" spans="1:16" ht="15">
      <c r="A9" s="12"/>
      <c r="B9" s="23">
        <v>312.6</v>
      </c>
      <c r="C9" s="19" t="s">
        <v>12</v>
      </c>
      <c r="D9" s="43">
        <v>72972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72972</v>
      </c>
      <c r="O9" s="44">
        <f t="shared" si="1"/>
        <v>51.424947145877375</v>
      </c>
      <c r="P9" s="9"/>
    </row>
    <row r="10" spans="1:16" ht="15">
      <c r="A10" s="12"/>
      <c r="B10" s="23">
        <v>314.1</v>
      </c>
      <c r="C10" s="19" t="s">
        <v>13</v>
      </c>
      <c r="D10" s="43">
        <v>102305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102305</v>
      </c>
      <c r="O10" s="44">
        <f t="shared" si="1"/>
        <v>72.09654686398872</v>
      </c>
      <c r="P10" s="9"/>
    </row>
    <row r="11" spans="1:16" ht="15">
      <c r="A11" s="12"/>
      <c r="B11" s="23">
        <v>314.3</v>
      </c>
      <c r="C11" s="19" t="s">
        <v>14</v>
      </c>
      <c r="D11" s="43">
        <v>9602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2"/>
        <v>9602</v>
      </c>
      <c r="O11" s="44">
        <f t="shared" si="1"/>
        <v>6.7667371388301625</v>
      </c>
      <c r="P11" s="9"/>
    </row>
    <row r="12" spans="1:16" ht="15">
      <c r="A12" s="12"/>
      <c r="B12" s="23">
        <v>314.8</v>
      </c>
      <c r="C12" s="19" t="s">
        <v>16</v>
      </c>
      <c r="D12" s="43">
        <v>6257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2"/>
        <v>6257</v>
      </c>
      <c r="O12" s="44">
        <f t="shared" si="1"/>
        <v>4.409443269908386</v>
      </c>
      <c r="P12" s="9"/>
    </row>
    <row r="13" spans="1:16" ht="15">
      <c r="A13" s="12"/>
      <c r="B13" s="23">
        <v>315</v>
      </c>
      <c r="C13" s="19" t="s">
        <v>66</v>
      </c>
      <c r="D13" s="43">
        <v>67984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2"/>
        <v>67984</v>
      </c>
      <c r="O13" s="44">
        <f t="shared" si="1"/>
        <v>47.90979563072586</v>
      </c>
      <c r="P13" s="9"/>
    </row>
    <row r="14" spans="1:16" ht="15.75">
      <c r="A14" s="27" t="s">
        <v>17</v>
      </c>
      <c r="B14" s="28"/>
      <c r="C14" s="29"/>
      <c r="D14" s="30">
        <f aca="true" t="shared" si="3" ref="D14:M14">SUM(D15:D18)</f>
        <v>148551</v>
      </c>
      <c r="E14" s="30">
        <f t="shared" si="3"/>
        <v>0</v>
      </c>
      <c r="F14" s="30">
        <f t="shared" si="3"/>
        <v>0</v>
      </c>
      <c r="G14" s="30">
        <f t="shared" si="3"/>
        <v>0</v>
      </c>
      <c r="H14" s="30">
        <f t="shared" si="3"/>
        <v>0</v>
      </c>
      <c r="I14" s="30">
        <f t="shared" si="3"/>
        <v>2520</v>
      </c>
      <c r="J14" s="30">
        <f t="shared" si="3"/>
        <v>0</v>
      </c>
      <c r="K14" s="30">
        <f t="shared" si="3"/>
        <v>0</v>
      </c>
      <c r="L14" s="30">
        <f t="shared" si="3"/>
        <v>0</v>
      </c>
      <c r="M14" s="30">
        <f t="shared" si="3"/>
        <v>0</v>
      </c>
      <c r="N14" s="41">
        <f aca="true" t="shared" si="4" ref="N14:N42">SUM(D14:M14)</f>
        <v>151071</v>
      </c>
      <c r="O14" s="42">
        <f t="shared" si="1"/>
        <v>106.46300211416491</v>
      </c>
      <c r="P14" s="10"/>
    </row>
    <row r="15" spans="1:16" ht="15">
      <c r="A15" s="12"/>
      <c r="B15" s="23">
        <v>322</v>
      </c>
      <c r="C15" s="19" t="s">
        <v>0</v>
      </c>
      <c r="D15" s="43">
        <v>4384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4384</v>
      </c>
      <c r="O15" s="44">
        <f t="shared" si="1"/>
        <v>3.0894996476391827</v>
      </c>
      <c r="P15" s="9"/>
    </row>
    <row r="16" spans="1:16" ht="15">
      <c r="A16" s="12"/>
      <c r="B16" s="23">
        <v>323.1</v>
      </c>
      <c r="C16" s="19" t="s">
        <v>18</v>
      </c>
      <c r="D16" s="43">
        <v>140715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4"/>
        <v>140715</v>
      </c>
      <c r="O16" s="44">
        <f t="shared" si="1"/>
        <v>99.16490486257928</v>
      </c>
      <c r="P16" s="9"/>
    </row>
    <row r="17" spans="1:16" ht="15">
      <c r="A17" s="12"/>
      <c r="B17" s="23">
        <v>324.22</v>
      </c>
      <c r="C17" s="19" t="s">
        <v>19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2520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4"/>
        <v>2520</v>
      </c>
      <c r="O17" s="44">
        <f t="shared" si="1"/>
        <v>1.7758985200845665</v>
      </c>
      <c r="P17" s="9"/>
    </row>
    <row r="18" spans="1:16" ht="15">
      <c r="A18" s="12"/>
      <c r="B18" s="23">
        <v>329</v>
      </c>
      <c r="C18" s="19" t="s">
        <v>67</v>
      </c>
      <c r="D18" s="43">
        <v>3452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4"/>
        <v>3452</v>
      </c>
      <c r="O18" s="44">
        <f t="shared" si="1"/>
        <v>2.4326990838618747</v>
      </c>
      <c r="P18" s="9"/>
    </row>
    <row r="19" spans="1:16" ht="15.75">
      <c r="A19" s="27" t="s">
        <v>21</v>
      </c>
      <c r="B19" s="28"/>
      <c r="C19" s="29"/>
      <c r="D19" s="30">
        <f aca="true" t="shared" si="5" ref="D19:M19">SUM(D20:D28)</f>
        <v>720661</v>
      </c>
      <c r="E19" s="30">
        <f t="shared" si="5"/>
        <v>0</v>
      </c>
      <c r="F19" s="30">
        <f t="shared" si="5"/>
        <v>0</v>
      </c>
      <c r="G19" s="30">
        <f t="shared" si="5"/>
        <v>0</v>
      </c>
      <c r="H19" s="30">
        <f t="shared" si="5"/>
        <v>0</v>
      </c>
      <c r="I19" s="30">
        <f t="shared" si="5"/>
        <v>36390</v>
      </c>
      <c r="J19" s="30">
        <f t="shared" si="5"/>
        <v>0</v>
      </c>
      <c r="K19" s="30">
        <f t="shared" si="5"/>
        <v>0</v>
      </c>
      <c r="L19" s="30">
        <f t="shared" si="5"/>
        <v>0</v>
      </c>
      <c r="M19" s="30">
        <f t="shared" si="5"/>
        <v>0</v>
      </c>
      <c r="N19" s="41">
        <f t="shared" si="4"/>
        <v>757051</v>
      </c>
      <c r="O19" s="42">
        <f t="shared" si="1"/>
        <v>533.5102184637068</v>
      </c>
      <c r="P19" s="10"/>
    </row>
    <row r="20" spans="1:16" ht="15">
      <c r="A20" s="12"/>
      <c r="B20" s="23">
        <v>331.2</v>
      </c>
      <c r="C20" s="19" t="s">
        <v>20</v>
      </c>
      <c r="D20" s="43">
        <v>6228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4"/>
        <v>6228</v>
      </c>
      <c r="O20" s="44">
        <f t="shared" si="1"/>
        <v>4.3890063424947146</v>
      </c>
      <c r="P20" s="9"/>
    </row>
    <row r="21" spans="1:16" ht="15">
      <c r="A21" s="12"/>
      <c r="B21" s="23">
        <v>331.5</v>
      </c>
      <c r="C21" s="19" t="s">
        <v>70</v>
      </c>
      <c r="D21" s="43">
        <v>525111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4"/>
        <v>525111</v>
      </c>
      <c r="O21" s="44">
        <f t="shared" si="1"/>
        <v>370.0570824524313</v>
      </c>
      <c r="P21" s="9"/>
    </row>
    <row r="22" spans="1:16" ht="15">
      <c r="A22" s="12"/>
      <c r="B22" s="23">
        <v>331.9</v>
      </c>
      <c r="C22" s="19" t="s">
        <v>71</v>
      </c>
      <c r="D22" s="43">
        <v>0</v>
      </c>
      <c r="E22" s="43">
        <v>0</v>
      </c>
      <c r="F22" s="43">
        <v>0</v>
      </c>
      <c r="G22" s="43">
        <v>0</v>
      </c>
      <c r="H22" s="43">
        <v>0</v>
      </c>
      <c r="I22" s="43">
        <v>36390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4"/>
        <v>36390</v>
      </c>
      <c r="O22" s="44">
        <f t="shared" si="1"/>
        <v>25.644820295983088</v>
      </c>
      <c r="P22" s="9"/>
    </row>
    <row r="23" spans="1:16" ht="15">
      <c r="A23" s="12"/>
      <c r="B23" s="23">
        <v>335.12</v>
      </c>
      <c r="C23" s="19" t="s">
        <v>23</v>
      </c>
      <c r="D23" s="43">
        <v>51479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4"/>
        <v>51479</v>
      </c>
      <c r="O23" s="44">
        <f t="shared" si="1"/>
        <v>36.27836504580691</v>
      </c>
      <c r="P23" s="9"/>
    </row>
    <row r="24" spans="1:16" ht="15">
      <c r="A24" s="12"/>
      <c r="B24" s="23">
        <v>335.14</v>
      </c>
      <c r="C24" s="19" t="s">
        <v>24</v>
      </c>
      <c r="D24" s="43">
        <v>2010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4"/>
        <v>2010</v>
      </c>
      <c r="O24" s="44">
        <f t="shared" si="1"/>
        <v>1.4164904862579282</v>
      </c>
      <c r="P24" s="9"/>
    </row>
    <row r="25" spans="1:16" ht="15">
      <c r="A25" s="12"/>
      <c r="B25" s="23">
        <v>335.15</v>
      </c>
      <c r="C25" s="19" t="s">
        <v>25</v>
      </c>
      <c r="D25" s="43">
        <v>243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4"/>
        <v>243</v>
      </c>
      <c r="O25" s="44">
        <f t="shared" si="1"/>
        <v>0.17124735729386892</v>
      </c>
      <c r="P25" s="9"/>
    </row>
    <row r="26" spans="1:16" ht="15">
      <c r="A26" s="12"/>
      <c r="B26" s="23">
        <v>335.18</v>
      </c>
      <c r="C26" s="19" t="s">
        <v>26</v>
      </c>
      <c r="D26" s="43">
        <v>121409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4"/>
        <v>121409</v>
      </c>
      <c r="O26" s="44">
        <f t="shared" si="1"/>
        <v>85.55954897815363</v>
      </c>
      <c r="P26" s="9"/>
    </row>
    <row r="27" spans="1:16" ht="15">
      <c r="A27" s="12"/>
      <c r="B27" s="23">
        <v>335.49</v>
      </c>
      <c r="C27" s="19" t="s">
        <v>27</v>
      </c>
      <c r="D27" s="43">
        <v>11625</v>
      </c>
      <c r="E27" s="43">
        <v>0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f t="shared" si="4"/>
        <v>11625</v>
      </c>
      <c r="O27" s="44">
        <f t="shared" si="1"/>
        <v>8.192389006342495</v>
      </c>
      <c r="P27" s="9"/>
    </row>
    <row r="28" spans="1:16" ht="15">
      <c r="A28" s="12"/>
      <c r="B28" s="23">
        <v>338</v>
      </c>
      <c r="C28" s="19" t="s">
        <v>29</v>
      </c>
      <c r="D28" s="43">
        <v>2556</v>
      </c>
      <c r="E28" s="43">
        <v>0</v>
      </c>
      <c r="F28" s="43">
        <v>0</v>
      </c>
      <c r="G28" s="43">
        <v>0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N28" s="43">
        <f t="shared" si="4"/>
        <v>2556</v>
      </c>
      <c r="O28" s="44">
        <f t="shared" si="1"/>
        <v>1.8012684989429175</v>
      </c>
      <c r="P28" s="9"/>
    </row>
    <row r="29" spans="1:16" ht="15.75">
      <c r="A29" s="27" t="s">
        <v>34</v>
      </c>
      <c r="B29" s="28"/>
      <c r="C29" s="29"/>
      <c r="D29" s="30">
        <f aca="true" t="shared" si="6" ref="D29:M29">SUM(D30:D34)</f>
        <v>510</v>
      </c>
      <c r="E29" s="30">
        <f t="shared" si="6"/>
        <v>0</v>
      </c>
      <c r="F29" s="30">
        <f t="shared" si="6"/>
        <v>0</v>
      </c>
      <c r="G29" s="30">
        <f t="shared" si="6"/>
        <v>0</v>
      </c>
      <c r="H29" s="30">
        <f t="shared" si="6"/>
        <v>0</v>
      </c>
      <c r="I29" s="30">
        <f t="shared" si="6"/>
        <v>619754</v>
      </c>
      <c r="J29" s="30">
        <f t="shared" si="6"/>
        <v>0</v>
      </c>
      <c r="K29" s="30">
        <f t="shared" si="6"/>
        <v>0</v>
      </c>
      <c r="L29" s="30">
        <f t="shared" si="6"/>
        <v>0</v>
      </c>
      <c r="M29" s="30">
        <f t="shared" si="6"/>
        <v>0</v>
      </c>
      <c r="N29" s="30">
        <f t="shared" si="4"/>
        <v>620264</v>
      </c>
      <c r="O29" s="42">
        <f t="shared" si="1"/>
        <v>437.11346018322763</v>
      </c>
      <c r="P29" s="10"/>
    </row>
    <row r="30" spans="1:16" ht="15">
      <c r="A30" s="12"/>
      <c r="B30" s="23">
        <v>341.2</v>
      </c>
      <c r="C30" s="19" t="s">
        <v>36</v>
      </c>
      <c r="D30" s="43">
        <v>400</v>
      </c>
      <c r="E30" s="43">
        <v>0</v>
      </c>
      <c r="F30" s="43">
        <v>0</v>
      </c>
      <c r="G30" s="43">
        <v>0</v>
      </c>
      <c r="H30" s="43">
        <v>0</v>
      </c>
      <c r="I30" s="43">
        <v>0</v>
      </c>
      <c r="J30" s="43">
        <v>0</v>
      </c>
      <c r="K30" s="43">
        <v>0</v>
      </c>
      <c r="L30" s="43">
        <v>0</v>
      </c>
      <c r="M30" s="43">
        <v>0</v>
      </c>
      <c r="N30" s="43">
        <f t="shared" si="4"/>
        <v>400</v>
      </c>
      <c r="O30" s="44">
        <f t="shared" si="1"/>
        <v>0.28188865398167723</v>
      </c>
      <c r="P30" s="9"/>
    </row>
    <row r="31" spans="1:16" ht="15">
      <c r="A31" s="12"/>
      <c r="B31" s="23">
        <v>342.2</v>
      </c>
      <c r="C31" s="19" t="s">
        <v>38</v>
      </c>
      <c r="D31" s="43">
        <v>110</v>
      </c>
      <c r="E31" s="43">
        <v>0</v>
      </c>
      <c r="F31" s="43">
        <v>0</v>
      </c>
      <c r="G31" s="43">
        <v>0</v>
      </c>
      <c r="H31" s="43">
        <v>0</v>
      </c>
      <c r="I31" s="43">
        <v>0</v>
      </c>
      <c r="J31" s="43">
        <v>0</v>
      </c>
      <c r="K31" s="43">
        <v>0</v>
      </c>
      <c r="L31" s="43">
        <v>0</v>
      </c>
      <c r="M31" s="43">
        <v>0</v>
      </c>
      <c r="N31" s="43">
        <f t="shared" si="4"/>
        <v>110</v>
      </c>
      <c r="O31" s="44">
        <f t="shared" si="1"/>
        <v>0.07751937984496124</v>
      </c>
      <c r="P31" s="9"/>
    </row>
    <row r="32" spans="1:16" ht="15">
      <c r="A32" s="12"/>
      <c r="B32" s="23">
        <v>343.3</v>
      </c>
      <c r="C32" s="19" t="s">
        <v>39</v>
      </c>
      <c r="D32" s="43">
        <v>0</v>
      </c>
      <c r="E32" s="43">
        <v>0</v>
      </c>
      <c r="F32" s="43">
        <v>0</v>
      </c>
      <c r="G32" s="43">
        <v>0</v>
      </c>
      <c r="H32" s="43">
        <v>0</v>
      </c>
      <c r="I32" s="43">
        <v>221159</v>
      </c>
      <c r="J32" s="43">
        <v>0</v>
      </c>
      <c r="K32" s="43">
        <v>0</v>
      </c>
      <c r="L32" s="43">
        <v>0</v>
      </c>
      <c r="M32" s="43">
        <v>0</v>
      </c>
      <c r="N32" s="43">
        <f t="shared" si="4"/>
        <v>221159</v>
      </c>
      <c r="O32" s="44">
        <f t="shared" si="1"/>
        <v>155.8555320648344</v>
      </c>
      <c r="P32" s="9"/>
    </row>
    <row r="33" spans="1:16" ht="15">
      <c r="A33" s="12"/>
      <c r="B33" s="23">
        <v>343.4</v>
      </c>
      <c r="C33" s="19" t="s">
        <v>40</v>
      </c>
      <c r="D33" s="43">
        <v>0</v>
      </c>
      <c r="E33" s="43">
        <v>0</v>
      </c>
      <c r="F33" s="43">
        <v>0</v>
      </c>
      <c r="G33" s="43">
        <v>0</v>
      </c>
      <c r="H33" s="43">
        <v>0</v>
      </c>
      <c r="I33" s="43">
        <v>141930</v>
      </c>
      <c r="J33" s="43">
        <v>0</v>
      </c>
      <c r="K33" s="43">
        <v>0</v>
      </c>
      <c r="L33" s="43">
        <v>0</v>
      </c>
      <c r="M33" s="43">
        <v>0</v>
      </c>
      <c r="N33" s="43">
        <f t="shared" si="4"/>
        <v>141930</v>
      </c>
      <c r="O33" s="44">
        <f t="shared" si="1"/>
        <v>100.02114164904863</v>
      </c>
      <c r="P33" s="9"/>
    </row>
    <row r="34" spans="1:16" ht="15">
      <c r="A34" s="12"/>
      <c r="B34" s="23">
        <v>343.5</v>
      </c>
      <c r="C34" s="19" t="s">
        <v>41</v>
      </c>
      <c r="D34" s="43">
        <v>0</v>
      </c>
      <c r="E34" s="43">
        <v>0</v>
      </c>
      <c r="F34" s="43">
        <v>0</v>
      </c>
      <c r="G34" s="43">
        <v>0</v>
      </c>
      <c r="H34" s="43">
        <v>0</v>
      </c>
      <c r="I34" s="43">
        <v>256665</v>
      </c>
      <c r="J34" s="43">
        <v>0</v>
      </c>
      <c r="K34" s="43">
        <v>0</v>
      </c>
      <c r="L34" s="43">
        <v>0</v>
      </c>
      <c r="M34" s="43">
        <v>0</v>
      </c>
      <c r="N34" s="43">
        <f t="shared" si="4"/>
        <v>256665</v>
      </c>
      <c r="O34" s="44">
        <f t="shared" si="1"/>
        <v>180.87737843551798</v>
      </c>
      <c r="P34" s="9"/>
    </row>
    <row r="35" spans="1:16" ht="15.75">
      <c r="A35" s="27" t="s">
        <v>3</v>
      </c>
      <c r="B35" s="28"/>
      <c r="C35" s="29"/>
      <c r="D35" s="30">
        <f aca="true" t="shared" si="7" ref="D35:M35">SUM(D36:D39)</f>
        <v>19219</v>
      </c>
      <c r="E35" s="30">
        <f t="shared" si="7"/>
        <v>0</v>
      </c>
      <c r="F35" s="30">
        <f t="shared" si="7"/>
        <v>0</v>
      </c>
      <c r="G35" s="30">
        <f t="shared" si="7"/>
        <v>0</v>
      </c>
      <c r="H35" s="30">
        <f t="shared" si="7"/>
        <v>0</v>
      </c>
      <c r="I35" s="30">
        <f t="shared" si="7"/>
        <v>86611</v>
      </c>
      <c r="J35" s="30">
        <f t="shared" si="7"/>
        <v>0</v>
      </c>
      <c r="K35" s="30">
        <f t="shared" si="7"/>
        <v>0</v>
      </c>
      <c r="L35" s="30">
        <f t="shared" si="7"/>
        <v>0</v>
      </c>
      <c r="M35" s="30">
        <f t="shared" si="7"/>
        <v>0</v>
      </c>
      <c r="N35" s="30">
        <f t="shared" si="4"/>
        <v>105830</v>
      </c>
      <c r="O35" s="42">
        <f t="shared" si="1"/>
        <v>74.58069062720226</v>
      </c>
      <c r="P35" s="10"/>
    </row>
    <row r="36" spans="1:16" ht="15">
      <c r="A36" s="12"/>
      <c r="B36" s="23">
        <v>361.1</v>
      </c>
      <c r="C36" s="19" t="s">
        <v>45</v>
      </c>
      <c r="D36" s="43">
        <v>1224</v>
      </c>
      <c r="E36" s="43">
        <v>0</v>
      </c>
      <c r="F36" s="43">
        <v>0</v>
      </c>
      <c r="G36" s="43">
        <v>0</v>
      </c>
      <c r="H36" s="43">
        <v>0</v>
      </c>
      <c r="I36" s="43">
        <v>0</v>
      </c>
      <c r="J36" s="43">
        <v>0</v>
      </c>
      <c r="K36" s="43">
        <v>0</v>
      </c>
      <c r="L36" s="43">
        <v>0</v>
      </c>
      <c r="M36" s="43">
        <v>0</v>
      </c>
      <c r="N36" s="43">
        <f t="shared" si="4"/>
        <v>1224</v>
      </c>
      <c r="O36" s="44">
        <f t="shared" si="1"/>
        <v>0.8625792811839323</v>
      </c>
      <c r="P36" s="9"/>
    </row>
    <row r="37" spans="1:16" ht="15">
      <c r="A37" s="12"/>
      <c r="B37" s="23">
        <v>362</v>
      </c>
      <c r="C37" s="19" t="s">
        <v>46</v>
      </c>
      <c r="D37" s="43">
        <v>6300</v>
      </c>
      <c r="E37" s="43">
        <v>0</v>
      </c>
      <c r="F37" s="43">
        <v>0</v>
      </c>
      <c r="G37" s="43">
        <v>0</v>
      </c>
      <c r="H37" s="43">
        <v>0</v>
      </c>
      <c r="I37" s="43">
        <v>25840</v>
      </c>
      <c r="J37" s="43">
        <v>0</v>
      </c>
      <c r="K37" s="43">
        <v>0</v>
      </c>
      <c r="L37" s="43">
        <v>0</v>
      </c>
      <c r="M37" s="43">
        <v>0</v>
      </c>
      <c r="N37" s="43">
        <f t="shared" si="4"/>
        <v>32140</v>
      </c>
      <c r="O37" s="44">
        <f t="shared" si="1"/>
        <v>22.649753347427765</v>
      </c>
      <c r="P37" s="9"/>
    </row>
    <row r="38" spans="1:16" ht="15">
      <c r="A38" s="12"/>
      <c r="B38" s="23">
        <v>364</v>
      </c>
      <c r="C38" s="19" t="s">
        <v>47</v>
      </c>
      <c r="D38" s="43">
        <v>4155</v>
      </c>
      <c r="E38" s="43">
        <v>0</v>
      </c>
      <c r="F38" s="43">
        <v>0</v>
      </c>
      <c r="G38" s="43">
        <v>0</v>
      </c>
      <c r="H38" s="43">
        <v>0</v>
      </c>
      <c r="I38" s="43">
        <v>1225</v>
      </c>
      <c r="J38" s="43">
        <v>0</v>
      </c>
      <c r="K38" s="43">
        <v>0</v>
      </c>
      <c r="L38" s="43">
        <v>0</v>
      </c>
      <c r="M38" s="43">
        <v>0</v>
      </c>
      <c r="N38" s="43">
        <f t="shared" si="4"/>
        <v>5380</v>
      </c>
      <c r="O38" s="44">
        <f t="shared" si="1"/>
        <v>3.791402396053559</v>
      </c>
      <c r="P38" s="9"/>
    </row>
    <row r="39" spans="1:16" ht="15">
      <c r="A39" s="12"/>
      <c r="B39" s="23">
        <v>369.9</v>
      </c>
      <c r="C39" s="19" t="s">
        <v>49</v>
      </c>
      <c r="D39" s="43">
        <v>7540</v>
      </c>
      <c r="E39" s="43">
        <v>0</v>
      </c>
      <c r="F39" s="43">
        <v>0</v>
      </c>
      <c r="G39" s="43">
        <v>0</v>
      </c>
      <c r="H39" s="43">
        <v>0</v>
      </c>
      <c r="I39" s="43">
        <v>59546</v>
      </c>
      <c r="J39" s="43">
        <v>0</v>
      </c>
      <c r="K39" s="43">
        <v>0</v>
      </c>
      <c r="L39" s="43">
        <v>0</v>
      </c>
      <c r="M39" s="43">
        <v>0</v>
      </c>
      <c r="N39" s="43">
        <f t="shared" si="4"/>
        <v>67086</v>
      </c>
      <c r="O39" s="44">
        <f t="shared" si="1"/>
        <v>47.276955602537</v>
      </c>
      <c r="P39" s="9"/>
    </row>
    <row r="40" spans="1:16" ht="15.75">
      <c r="A40" s="27" t="s">
        <v>35</v>
      </c>
      <c r="B40" s="28"/>
      <c r="C40" s="29"/>
      <c r="D40" s="30">
        <f aca="true" t="shared" si="8" ref="D40:M40">SUM(D41:D41)</f>
        <v>693373</v>
      </c>
      <c r="E40" s="30">
        <f t="shared" si="8"/>
        <v>0</v>
      </c>
      <c r="F40" s="30">
        <f t="shared" si="8"/>
        <v>0</v>
      </c>
      <c r="G40" s="30">
        <f t="shared" si="8"/>
        <v>0</v>
      </c>
      <c r="H40" s="30">
        <f t="shared" si="8"/>
        <v>0</v>
      </c>
      <c r="I40" s="30">
        <f t="shared" si="8"/>
        <v>845196</v>
      </c>
      <c r="J40" s="30">
        <f t="shared" si="8"/>
        <v>0</v>
      </c>
      <c r="K40" s="30">
        <f t="shared" si="8"/>
        <v>0</v>
      </c>
      <c r="L40" s="30">
        <f t="shared" si="8"/>
        <v>0</v>
      </c>
      <c r="M40" s="30">
        <f t="shared" si="8"/>
        <v>0</v>
      </c>
      <c r="N40" s="30">
        <f t="shared" si="4"/>
        <v>1538569</v>
      </c>
      <c r="O40" s="42">
        <f t="shared" si="1"/>
        <v>1084.2628611698378</v>
      </c>
      <c r="P40" s="9"/>
    </row>
    <row r="41" spans="1:16" ht="15.75" thickBot="1">
      <c r="A41" s="12"/>
      <c r="B41" s="23">
        <v>381</v>
      </c>
      <c r="C41" s="19" t="s">
        <v>50</v>
      </c>
      <c r="D41" s="43">
        <v>693373</v>
      </c>
      <c r="E41" s="43">
        <v>0</v>
      </c>
      <c r="F41" s="43">
        <v>0</v>
      </c>
      <c r="G41" s="43">
        <v>0</v>
      </c>
      <c r="H41" s="43">
        <v>0</v>
      </c>
      <c r="I41" s="43">
        <v>845196</v>
      </c>
      <c r="J41" s="43">
        <v>0</v>
      </c>
      <c r="K41" s="43">
        <v>0</v>
      </c>
      <c r="L41" s="43">
        <v>0</v>
      </c>
      <c r="M41" s="43">
        <v>0</v>
      </c>
      <c r="N41" s="43">
        <f t="shared" si="4"/>
        <v>1538569</v>
      </c>
      <c r="O41" s="44">
        <f t="shared" si="1"/>
        <v>1084.2628611698378</v>
      </c>
      <c r="P41" s="9"/>
    </row>
    <row r="42" spans="1:119" ht="16.5" thickBot="1">
      <c r="A42" s="13" t="s">
        <v>43</v>
      </c>
      <c r="B42" s="21"/>
      <c r="C42" s="20"/>
      <c r="D42" s="14">
        <f>SUM(D5,D14,D19,D29,D35,D40)</f>
        <v>2015258</v>
      </c>
      <c r="E42" s="14">
        <f aca="true" t="shared" si="9" ref="E42:M42">SUM(E5,E14,E19,E29,E35,E40)</f>
        <v>0</v>
      </c>
      <c r="F42" s="14">
        <f t="shared" si="9"/>
        <v>0</v>
      </c>
      <c r="G42" s="14">
        <f t="shared" si="9"/>
        <v>0</v>
      </c>
      <c r="H42" s="14">
        <f t="shared" si="9"/>
        <v>0</v>
      </c>
      <c r="I42" s="14">
        <f t="shared" si="9"/>
        <v>1590471</v>
      </c>
      <c r="J42" s="14">
        <f t="shared" si="9"/>
        <v>0</v>
      </c>
      <c r="K42" s="14">
        <f t="shared" si="9"/>
        <v>0</v>
      </c>
      <c r="L42" s="14">
        <f t="shared" si="9"/>
        <v>0</v>
      </c>
      <c r="M42" s="14">
        <f t="shared" si="9"/>
        <v>0</v>
      </c>
      <c r="N42" s="14">
        <f t="shared" si="4"/>
        <v>3605729</v>
      </c>
      <c r="O42" s="36">
        <f t="shared" si="1"/>
        <v>2541.035236081748</v>
      </c>
      <c r="P42" s="6"/>
      <c r="Q42" s="2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</row>
    <row r="43" spans="1:15" ht="15">
      <c r="A43" s="15"/>
      <c r="B43" s="17"/>
      <c r="C43" s="17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8"/>
    </row>
    <row r="44" spans="1:15" ht="15">
      <c r="A44" s="37"/>
      <c r="B44" s="38"/>
      <c r="C44" s="38"/>
      <c r="D44" s="39"/>
      <c r="E44" s="39"/>
      <c r="F44" s="39"/>
      <c r="G44" s="39"/>
      <c r="H44" s="39"/>
      <c r="I44" s="39"/>
      <c r="J44" s="39"/>
      <c r="K44" s="39"/>
      <c r="L44" s="48" t="s">
        <v>72</v>
      </c>
      <c r="M44" s="48"/>
      <c r="N44" s="48"/>
      <c r="O44" s="40">
        <v>1419</v>
      </c>
    </row>
    <row r="45" spans="1:15" ht="15">
      <c r="A45" s="49"/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1"/>
    </row>
    <row r="46" spans="1:15" ht="15.75" customHeight="1" thickBot="1">
      <c r="A46" s="52" t="s">
        <v>64</v>
      </c>
      <c r="B46" s="53"/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4"/>
    </row>
  </sheetData>
  <sheetProtection/>
  <mergeCells count="10">
    <mergeCell ref="L44:N44"/>
    <mergeCell ref="A45:O45"/>
    <mergeCell ref="A46:O4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7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58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65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51</v>
      </c>
      <c r="B3" s="62"/>
      <c r="C3" s="63"/>
      <c r="D3" s="67" t="s">
        <v>30</v>
      </c>
      <c r="E3" s="68"/>
      <c r="F3" s="68"/>
      <c r="G3" s="68"/>
      <c r="H3" s="69"/>
      <c r="I3" s="67" t="s">
        <v>31</v>
      </c>
      <c r="J3" s="69"/>
      <c r="K3" s="67" t="s">
        <v>33</v>
      </c>
      <c r="L3" s="69"/>
      <c r="M3" s="34"/>
      <c r="N3" s="35"/>
      <c r="O3" s="70" t="s">
        <v>56</v>
      </c>
      <c r="P3" s="11"/>
      <c r="Q3"/>
    </row>
    <row r="4" spans="1:133" ht="32.25" customHeight="1" thickBot="1">
      <c r="A4" s="64"/>
      <c r="B4" s="65"/>
      <c r="C4" s="66"/>
      <c r="D4" s="32" t="s">
        <v>4</v>
      </c>
      <c r="E4" s="32" t="s">
        <v>52</v>
      </c>
      <c r="F4" s="32" t="s">
        <v>53</v>
      </c>
      <c r="G4" s="32" t="s">
        <v>54</v>
      </c>
      <c r="H4" s="32" t="s">
        <v>5</v>
      </c>
      <c r="I4" s="32" t="s">
        <v>6</v>
      </c>
      <c r="J4" s="33" t="s">
        <v>55</v>
      </c>
      <c r="K4" s="33" t="s">
        <v>7</v>
      </c>
      <c r="L4" s="33" t="s">
        <v>8</v>
      </c>
      <c r="M4" s="33" t="s">
        <v>9</v>
      </c>
      <c r="N4" s="33" t="s">
        <v>32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</v>
      </c>
      <c r="B5" s="24"/>
      <c r="C5" s="24"/>
      <c r="D5" s="25">
        <f aca="true" t="shared" si="0" ref="D5:M5">SUM(D6:D13)</f>
        <v>457433</v>
      </c>
      <c r="E5" s="25">
        <f t="shared" si="0"/>
        <v>0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6">
        <f>SUM(D5:M5)</f>
        <v>457433</v>
      </c>
      <c r="O5" s="31">
        <f aca="true" t="shared" si="1" ref="O5:O43">(N5/O$45)</f>
        <v>325.3435277382646</v>
      </c>
      <c r="P5" s="6"/>
    </row>
    <row r="6" spans="1:16" ht="15">
      <c r="A6" s="12"/>
      <c r="B6" s="23">
        <v>311</v>
      </c>
      <c r="C6" s="19" t="s">
        <v>2</v>
      </c>
      <c r="D6" s="43">
        <v>123056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123056</v>
      </c>
      <c r="O6" s="44">
        <f t="shared" si="1"/>
        <v>87.52204836415363</v>
      </c>
      <c r="P6" s="9"/>
    </row>
    <row r="7" spans="1:16" ht="15">
      <c r="A7" s="12"/>
      <c r="B7" s="23">
        <v>312.1</v>
      </c>
      <c r="C7" s="19" t="s">
        <v>10</v>
      </c>
      <c r="D7" s="43">
        <v>6001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aca="true" t="shared" si="2" ref="N7:N13">SUM(D7:M7)</f>
        <v>6001</v>
      </c>
      <c r="O7" s="44">
        <f t="shared" si="1"/>
        <v>4.268136557610242</v>
      </c>
      <c r="P7" s="9"/>
    </row>
    <row r="8" spans="1:16" ht="15">
      <c r="A8" s="12"/>
      <c r="B8" s="23">
        <v>312.41</v>
      </c>
      <c r="C8" s="19" t="s">
        <v>11</v>
      </c>
      <c r="D8" s="43">
        <v>47648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47648</v>
      </c>
      <c r="O8" s="44">
        <f t="shared" si="1"/>
        <v>33.88904694167852</v>
      </c>
      <c r="P8" s="9"/>
    </row>
    <row r="9" spans="1:16" ht="15">
      <c r="A9" s="12"/>
      <c r="B9" s="23">
        <v>312.6</v>
      </c>
      <c r="C9" s="19" t="s">
        <v>12</v>
      </c>
      <c r="D9" s="43">
        <v>70786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70786</v>
      </c>
      <c r="O9" s="44">
        <f t="shared" si="1"/>
        <v>50.34566145092461</v>
      </c>
      <c r="P9" s="9"/>
    </row>
    <row r="10" spans="1:16" ht="15">
      <c r="A10" s="12"/>
      <c r="B10" s="23">
        <v>314.1</v>
      </c>
      <c r="C10" s="19" t="s">
        <v>13</v>
      </c>
      <c r="D10" s="43">
        <v>125786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125786</v>
      </c>
      <c r="O10" s="44">
        <f t="shared" si="1"/>
        <v>89.46372688477952</v>
      </c>
      <c r="P10" s="9"/>
    </row>
    <row r="11" spans="1:16" ht="15">
      <c r="A11" s="12"/>
      <c r="B11" s="23">
        <v>314.3</v>
      </c>
      <c r="C11" s="19" t="s">
        <v>14</v>
      </c>
      <c r="D11" s="43">
        <v>10107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2"/>
        <v>10107</v>
      </c>
      <c r="O11" s="44">
        <f t="shared" si="1"/>
        <v>7.188477951635846</v>
      </c>
      <c r="P11" s="9"/>
    </row>
    <row r="12" spans="1:16" ht="15">
      <c r="A12" s="12"/>
      <c r="B12" s="23">
        <v>314.8</v>
      </c>
      <c r="C12" s="19" t="s">
        <v>16</v>
      </c>
      <c r="D12" s="43">
        <v>6484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2"/>
        <v>6484</v>
      </c>
      <c r="O12" s="44">
        <f t="shared" si="1"/>
        <v>4.611664295874823</v>
      </c>
      <c r="P12" s="9"/>
    </row>
    <row r="13" spans="1:16" ht="15">
      <c r="A13" s="12"/>
      <c r="B13" s="23">
        <v>315</v>
      </c>
      <c r="C13" s="19" t="s">
        <v>66</v>
      </c>
      <c r="D13" s="43">
        <v>67565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2"/>
        <v>67565</v>
      </c>
      <c r="O13" s="44">
        <f t="shared" si="1"/>
        <v>48.054765291607396</v>
      </c>
      <c r="P13" s="9"/>
    </row>
    <row r="14" spans="1:16" ht="15.75">
      <c r="A14" s="27" t="s">
        <v>17</v>
      </c>
      <c r="B14" s="28"/>
      <c r="C14" s="29"/>
      <c r="D14" s="30">
        <f aca="true" t="shared" si="3" ref="D14:M14">SUM(D15:D19)</f>
        <v>131202</v>
      </c>
      <c r="E14" s="30">
        <f t="shared" si="3"/>
        <v>0</v>
      </c>
      <c r="F14" s="30">
        <f t="shared" si="3"/>
        <v>0</v>
      </c>
      <c r="G14" s="30">
        <f t="shared" si="3"/>
        <v>0</v>
      </c>
      <c r="H14" s="30">
        <f t="shared" si="3"/>
        <v>0</v>
      </c>
      <c r="I14" s="30">
        <f t="shared" si="3"/>
        <v>1435</v>
      </c>
      <c r="J14" s="30">
        <f t="shared" si="3"/>
        <v>0</v>
      </c>
      <c r="K14" s="30">
        <f t="shared" si="3"/>
        <v>0</v>
      </c>
      <c r="L14" s="30">
        <f t="shared" si="3"/>
        <v>0</v>
      </c>
      <c r="M14" s="30">
        <f t="shared" si="3"/>
        <v>0</v>
      </c>
      <c r="N14" s="41">
        <f aca="true" t="shared" si="4" ref="N14:N21">SUM(D14:M14)</f>
        <v>132637</v>
      </c>
      <c r="O14" s="42">
        <f t="shared" si="1"/>
        <v>94.33641536273115</v>
      </c>
      <c r="P14" s="10"/>
    </row>
    <row r="15" spans="1:16" ht="15">
      <c r="A15" s="12"/>
      <c r="B15" s="23">
        <v>322</v>
      </c>
      <c r="C15" s="19" t="s">
        <v>0</v>
      </c>
      <c r="D15" s="43">
        <v>1887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1887</v>
      </c>
      <c r="O15" s="44">
        <f t="shared" si="1"/>
        <v>1.3421052631578947</v>
      </c>
      <c r="P15" s="9"/>
    </row>
    <row r="16" spans="1:16" ht="15">
      <c r="A16" s="12"/>
      <c r="B16" s="23">
        <v>323.1</v>
      </c>
      <c r="C16" s="19" t="s">
        <v>18</v>
      </c>
      <c r="D16" s="43">
        <v>124174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4"/>
        <v>124174</v>
      </c>
      <c r="O16" s="44">
        <f t="shared" si="1"/>
        <v>88.3172119487909</v>
      </c>
      <c r="P16" s="9"/>
    </row>
    <row r="17" spans="1:16" ht="15">
      <c r="A17" s="12"/>
      <c r="B17" s="23">
        <v>324.21</v>
      </c>
      <c r="C17" s="19" t="s">
        <v>60</v>
      </c>
      <c r="D17" s="43">
        <v>17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4"/>
        <v>17</v>
      </c>
      <c r="O17" s="44">
        <f t="shared" si="1"/>
        <v>0.01209103840682788</v>
      </c>
      <c r="P17" s="9"/>
    </row>
    <row r="18" spans="1:16" ht="15">
      <c r="A18" s="12"/>
      <c r="B18" s="23">
        <v>324.22</v>
      </c>
      <c r="C18" s="19" t="s">
        <v>19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1435</v>
      </c>
      <c r="J18" s="43">
        <v>0</v>
      </c>
      <c r="K18" s="43">
        <v>0</v>
      </c>
      <c r="L18" s="43">
        <v>0</v>
      </c>
      <c r="M18" s="43">
        <v>0</v>
      </c>
      <c r="N18" s="43">
        <f t="shared" si="4"/>
        <v>1435</v>
      </c>
      <c r="O18" s="44">
        <f t="shared" si="1"/>
        <v>1.0206258890469417</v>
      </c>
      <c r="P18" s="9"/>
    </row>
    <row r="19" spans="1:16" ht="15">
      <c r="A19" s="12"/>
      <c r="B19" s="23">
        <v>329</v>
      </c>
      <c r="C19" s="19" t="s">
        <v>67</v>
      </c>
      <c r="D19" s="43">
        <v>5124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4"/>
        <v>5124</v>
      </c>
      <c r="O19" s="44">
        <f t="shared" si="1"/>
        <v>3.6443812233285917</v>
      </c>
      <c r="P19" s="9"/>
    </row>
    <row r="20" spans="1:16" ht="15.75">
      <c r="A20" s="27" t="s">
        <v>21</v>
      </c>
      <c r="B20" s="28"/>
      <c r="C20" s="29"/>
      <c r="D20" s="30">
        <f aca="true" t="shared" si="5" ref="D20:M20">SUM(D21:D28)</f>
        <v>529412</v>
      </c>
      <c r="E20" s="30">
        <f t="shared" si="5"/>
        <v>0</v>
      </c>
      <c r="F20" s="30">
        <f t="shared" si="5"/>
        <v>0</v>
      </c>
      <c r="G20" s="30">
        <f t="shared" si="5"/>
        <v>0</v>
      </c>
      <c r="H20" s="30">
        <f t="shared" si="5"/>
        <v>0</v>
      </c>
      <c r="I20" s="30">
        <f t="shared" si="5"/>
        <v>0</v>
      </c>
      <c r="J20" s="30">
        <f t="shared" si="5"/>
        <v>0</v>
      </c>
      <c r="K20" s="30">
        <f t="shared" si="5"/>
        <v>0</v>
      </c>
      <c r="L20" s="30">
        <f t="shared" si="5"/>
        <v>0</v>
      </c>
      <c r="M20" s="30">
        <f t="shared" si="5"/>
        <v>0</v>
      </c>
      <c r="N20" s="41">
        <f t="shared" si="4"/>
        <v>529412</v>
      </c>
      <c r="O20" s="42">
        <f t="shared" si="1"/>
        <v>376.5376955903272</v>
      </c>
      <c r="P20" s="10"/>
    </row>
    <row r="21" spans="1:16" ht="15">
      <c r="A21" s="12"/>
      <c r="B21" s="23">
        <v>331.2</v>
      </c>
      <c r="C21" s="19" t="s">
        <v>20</v>
      </c>
      <c r="D21" s="43">
        <v>236886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4"/>
        <v>236886</v>
      </c>
      <c r="O21" s="44">
        <f t="shared" si="1"/>
        <v>168.48221906116643</v>
      </c>
      <c r="P21" s="9"/>
    </row>
    <row r="22" spans="1:16" ht="15">
      <c r="A22" s="12"/>
      <c r="B22" s="23">
        <v>334.7</v>
      </c>
      <c r="C22" s="19" t="s">
        <v>62</v>
      </c>
      <c r="D22" s="43">
        <v>102212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aca="true" t="shared" si="6" ref="N22:N27">SUM(D22:M22)</f>
        <v>102212</v>
      </c>
      <c r="O22" s="44">
        <f t="shared" si="1"/>
        <v>72.69701280227596</v>
      </c>
      <c r="P22" s="9"/>
    </row>
    <row r="23" spans="1:16" ht="15">
      <c r="A23" s="12"/>
      <c r="B23" s="23">
        <v>335.12</v>
      </c>
      <c r="C23" s="19" t="s">
        <v>23</v>
      </c>
      <c r="D23" s="43">
        <v>54913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6"/>
        <v>54913</v>
      </c>
      <c r="O23" s="44">
        <f t="shared" si="1"/>
        <v>39.05618776671408</v>
      </c>
      <c r="P23" s="9"/>
    </row>
    <row r="24" spans="1:16" ht="15">
      <c r="A24" s="12"/>
      <c r="B24" s="23">
        <v>335.14</v>
      </c>
      <c r="C24" s="19" t="s">
        <v>24</v>
      </c>
      <c r="D24" s="43">
        <v>725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6"/>
        <v>725</v>
      </c>
      <c r="O24" s="44">
        <f t="shared" si="1"/>
        <v>0.515647226173542</v>
      </c>
      <c r="P24" s="9"/>
    </row>
    <row r="25" spans="1:16" ht="15">
      <c r="A25" s="12"/>
      <c r="B25" s="23">
        <v>335.15</v>
      </c>
      <c r="C25" s="19" t="s">
        <v>25</v>
      </c>
      <c r="D25" s="43">
        <v>269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6"/>
        <v>269</v>
      </c>
      <c r="O25" s="44">
        <f t="shared" si="1"/>
        <v>0.19132290184921763</v>
      </c>
      <c r="P25" s="9"/>
    </row>
    <row r="26" spans="1:16" ht="15">
      <c r="A26" s="12"/>
      <c r="B26" s="23">
        <v>335.18</v>
      </c>
      <c r="C26" s="19" t="s">
        <v>26</v>
      </c>
      <c r="D26" s="43">
        <v>126542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6"/>
        <v>126542</v>
      </c>
      <c r="O26" s="44">
        <f t="shared" si="1"/>
        <v>90.00142247510668</v>
      </c>
      <c r="P26" s="9"/>
    </row>
    <row r="27" spans="1:16" ht="15">
      <c r="A27" s="12"/>
      <c r="B27" s="23">
        <v>335.49</v>
      </c>
      <c r="C27" s="19" t="s">
        <v>27</v>
      </c>
      <c r="D27" s="43">
        <v>5296</v>
      </c>
      <c r="E27" s="43">
        <v>0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f t="shared" si="6"/>
        <v>5296</v>
      </c>
      <c r="O27" s="44">
        <f t="shared" si="1"/>
        <v>3.7667140825035563</v>
      </c>
      <c r="P27" s="9"/>
    </row>
    <row r="28" spans="1:16" ht="15">
      <c r="A28" s="12"/>
      <c r="B28" s="23">
        <v>338</v>
      </c>
      <c r="C28" s="19" t="s">
        <v>29</v>
      </c>
      <c r="D28" s="43">
        <v>2569</v>
      </c>
      <c r="E28" s="43">
        <v>0</v>
      </c>
      <c r="F28" s="43">
        <v>0</v>
      </c>
      <c r="G28" s="43">
        <v>0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N28" s="43">
        <f aca="true" t="shared" si="7" ref="N28:N43">SUM(D28:M28)</f>
        <v>2569</v>
      </c>
      <c r="O28" s="44">
        <f t="shared" si="1"/>
        <v>1.8271692745376955</v>
      </c>
      <c r="P28" s="9"/>
    </row>
    <row r="29" spans="1:16" ht="15.75">
      <c r="A29" s="27" t="s">
        <v>34</v>
      </c>
      <c r="B29" s="28"/>
      <c r="C29" s="29"/>
      <c r="D29" s="30">
        <f aca="true" t="shared" si="8" ref="D29:M29">SUM(D30:D34)</f>
        <v>438</v>
      </c>
      <c r="E29" s="30">
        <f t="shared" si="8"/>
        <v>0</v>
      </c>
      <c r="F29" s="30">
        <f t="shared" si="8"/>
        <v>0</v>
      </c>
      <c r="G29" s="30">
        <f t="shared" si="8"/>
        <v>0</v>
      </c>
      <c r="H29" s="30">
        <f t="shared" si="8"/>
        <v>0</v>
      </c>
      <c r="I29" s="30">
        <f t="shared" si="8"/>
        <v>600288</v>
      </c>
      <c r="J29" s="30">
        <f t="shared" si="8"/>
        <v>0</v>
      </c>
      <c r="K29" s="30">
        <f t="shared" si="8"/>
        <v>0</v>
      </c>
      <c r="L29" s="30">
        <f t="shared" si="8"/>
        <v>0</v>
      </c>
      <c r="M29" s="30">
        <f t="shared" si="8"/>
        <v>0</v>
      </c>
      <c r="N29" s="30">
        <f t="shared" si="7"/>
        <v>600726</v>
      </c>
      <c r="O29" s="42">
        <f t="shared" si="1"/>
        <v>427.25889046941677</v>
      </c>
      <c r="P29" s="10"/>
    </row>
    <row r="30" spans="1:16" ht="15">
      <c r="A30" s="12"/>
      <c r="B30" s="23">
        <v>341.2</v>
      </c>
      <c r="C30" s="19" t="s">
        <v>36</v>
      </c>
      <c r="D30" s="43">
        <v>200</v>
      </c>
      <c r="E30" s="43">
        <v>0</v>
      </c>
      <c r="F30" s="43">
        <v>0</v>
      </c>
      <c r="G30" s="43">
        <v>0</v>
      </c>
      <c r="H30" s="43">
        <v>0</v>
      </c>
      <c r="I30" s="43">
        <v>0</v>
      </c>
      <c r="J30" s="43">
        <v>0</v>
      </c>
      <c r="K30" s="43">
        <v>0</v>
      </c>
      <c r="L30" s="43">
        <v>0</v>
      </c>
      <c r="M30" s="43">
        <v>0</v>
      </c>
      <c r="N30" s="43">
        <f t="shared" si="7"/>
        <v>200</v>
      </c>
      <c r="O30" s="44">
        <f t="shared" si="1"/>
        <v>0.1422475106685633</v>
      </c>
      <c r="P30" s="9"/>
    </row>
    <row r="31" spans="1:16" ht="15">
      <c r="A31" s="12"/>
      <c r="B31" s="23">
        <v>342.2</v>
      </c>
      <c r="C31" s="19" t="s">
        <v>38</v>
      </c>
      <c r="D31" s="43">
        <v>238</v>
      </c>
      <c r="E31" s="43">
        <v>0</v>
      </c>
      <c r="F31" s="43">
        <v>0</v>
      </c>
      <c r="G31" s="43">
        <v>0</v>
      </c>
      <c r="H31" s="43">
        <v>0</v>
      </c>
      <c r="I31" s="43">
        <v>0</v>
      </c>
      <c r="J31" s="43">
        <v>0</v>
      </c>
      <c r="K31" s="43">
        <v>0</v>
      </c>
      <c r="L31" s="43">
        <v>0</v>
      </c>
      <c r="M31" s="43">
        <v>0</v>
      </c>
      <c r="N31" s="43">
        <f t="shared" si="7"/>
        <v>238</v>
      </c>
      <c r="O31" s="44">
        <f t="shared" si="1"/>
        <v>0.16927453769559034</v>
      </c>
      <c r="P31" s="9"/>
    </row>
    <row r="32" spans="1:16" ht="15">
      <c r="A32" s="12"/>
      <c r="B32" s="23">
        <v>343.3</v>
      </c>
      <c r="C32" s="19" t="s">
        <v>39</v>
      </c>
      <c r="D32" s="43">
        <v>0</v>
      </c>
      <c r="E32" s="43">
        <v>0</v>
      </c>
      <c r="F32" s="43">
        <v>0</v>
      </c>
      <c r="G32" s="43">
        <v>0</v>
      </c>
      <c r="H32" s="43">
        <v>0</v>
      </c>
      <c r="I32" s="43">
        <v>210301</v>
      </c>
      <c r="J32" s="43">
        <v>0</v>
      </c>
      <c r="K32" s="43">
        <v>0</v>
      </c>
      <c r="L32" s="43">
        <v>0</v>
      </c>
      <c r="M32" s="43">
        <v>0</v>
      </c>
      <c r="N32" s="43">
        <f t="shared" si="7"/>
        <v>210301</v>
      </c>
      <c r="O32" s="44">
        <f t="shared" si="1"/>
        <v>149.57396870554766</v>
      </c>
      <c r="P32" s="9"/>
    </row>
    <row r="33" spans="1:16" ht="15">
      <c r="A33" s="12"/>
      <c r="B33" s="23">
        <v>343.4</v>
      </c>
      <c r="C33" s="19" t="s">
        <v>40</v>
      </c>
      <c r="D33" s="43">
        <v>0</v>
      </c>
      <c r="E33" s="43">
        <v>0</v>
      </c>
      <c r="F33" s="43">
        <v>0</v>
      </c>
      <c r="G33" s="43">
        <v>0</v>
      </c>
      <c r="H33" s="43">
        <v>0</v>
      </c>
      <c r="I33" s="43">
        <v>144241</v>
      </c>
      <c r="J33" s="43">
        <v>0</v>
      </c>
      <c r="K33" s="43">
        <v>0</v>
      </c>
      <c r="L33" s="43">
        <v>0</v>
      </c>
      <c r="M33" s="43">
        <v>0</v>
      </c>
      <c r="N33" s="43">
        <f t="shared" si="7"/>
        <v>144241</v>
      </c>
      <c r="O33" s="44">
        <f t="shared" si="1"/>
        <v>102.5896159317212</v>
      </c>
      <c r="P33" s="9"/>
    </row>
    <row r="34" spans="1:16" ht="15">
      <c r="A34" s="12"/>
      <c r="B34" s="23">
        <v>343.5</v>
      </c>
      <c r="C34" s="19" t="s">
        <v>41</v>
      </c>
      <c r="D34" s="43">
        <v>0</v>
      </c>
      <c r="E34" s="43">
        <v>0</v>
      </c>
      <c r="F34" s="43">
        <v>0</v>
      </c>
      <c r="G34" s="43">
        <v>0</v>
      </c>
      <c r="H34" s="43">
        <v>0</v>
      </c>
      <c r="I34" s="43">
        <v>245746</v>
      </c>
      <c r="J34" s="43">
        <v>0</v>
      </c>
      <c r="K34" s="43">
        <v>0</v>
      </c>
      <c r="L34" s="43">
        <v>0</v>
      </c>
      <c r="M34" s="43">
        <v>0</v>
      </c>
      <c r="N34" s="43">
        <f t="shared" si="7"/>
        <v>245746</v>
      </c>
      <c r="O34" s="44">
        <f t="shared" si="1"/>
        <v>174.78378378378378</v>
      </c>
      <c r="P34" s="9"/>
    </row>
    <row r="35" spans="1:16" ht="15.75">
      <c r="A35" s="27" t="s">
        <v>3</v>
      </c>
      <c r="B35" s="28"/>
      <c r="C35" s="29"/>
      <c r="D35" s="30">
        <f aca="true" t="shared" si="9" ref="D35:M35">SUM(D36:D40)</f>
        <v>37792</v>
      </c>
      <c r="E35" s="30">
        <f t="shared" si="9"/>
        <v>0</v>
      </c>
      <c r="F35" s="30">
        <f t="shared" si="9"/>
        <v>0</v>
      </c>
      <c r="G35" s="30">
        <f t="shared" si="9"/>
        <v>0</v>
      </c>
      <c r="H35" s="30">
        <f t="shared" si="9"/>
        <v>0</v>
      </c>
      <c r="I35" s="30">
        <f t="shared" si="9"/>
        <v>92783</v>
      </c>
      <c r="J35" s="30">
        <f t="shared" si="9"/>
        <v>0</v>
      </c>
      <c r="K35" s="30">
        <f t="shared" si="9"/>
        <v>0</v>
      </c>
      <c r="L35" s="30">
        <f t="shared" si="9"/>
        <v>0</v>
      </c>
      <c r="M35" s="30">
        <f t="shared" si="9"/>
        <v>0</v>
      </c>
      <c r="N35" s="30">
        <f t="shared" si="7"/>
        <v>130575</v>
      </c>
      <c r="O35" s="42">
        <f t="shared" si="1"/>
        <v>92.86984352773827</v>
      </c>
      <c r="P35" s="10"/>
    </row>
    <row r="36" spans="1:16" ht="15">
      <c r="A36" s="12"/>
      <c r="B36" s="23">
        <v>361.1</v>
      </c>
      <c r="C36" s="19" t="s">
        <v>45</v>
      </c>
      <c r="D36" s="43">
        <v>1922</v>
      </c>
      <c r="E36" s="43">
        <v>0</v>
      </c>
      <c r="F36" s="43">
        <v>0</v>
      </c>
      <c r="G36" s="43">
        <v>0</v>
      </c>
      <c r="H36" s="43">
        <v>0</v>
      </c>
      <c r="I36" s="43">
        <v>1</v>
      </c>
      <c r="J36" s="43">
        <v>0</v>
      </c>
      <c r="K36" s="43">
        <v>0</v>
      </c>
      <c r="L36" s="43">
        <v>0</v>
      </c>
      <c r="M36" s="43">
        <v>0</v>
      </c>
      <c r="N36" s="43">
        <f t="shared" si="7"/>
        <v>1923</v>
      </c>
      <c r="O36" s="44">
        <f t="shared" si="1"/>
        <v>1.367709815078236</v>
      </c>
      <c r="P36" s="9"/>
    </row>
    <row r="37" spans="1:16" ht="15">
      <c r="A37" s="12"/>
      <c r="B37" s="23">
        <v>362</v>
      </c>
      <c r="C37" s="19" t="s">
        <v>46</v>
      </c>
      <c r="D37" s="43">
        <v>6800</v>
      </c>
      <c r="E37" s="43">
        <v>0</v>
      </c>
      <c r="F37" s="43">
        <v>0</v>
      </c>
      <c r="G37" s="43">
        <v>0</v>
      </c>
      <c r="H37" s="43">
        <v>0</v>
      </c>
      <c r="I37" s="43">
        <v>25840</v>
      </c>
      <c r="J37" s="43">
        <v>0</v>
      </c>
      <c r="K37" s="43">
        <v>0</v>
      </c>
      <c r="L37" s="43">
        <v>0</v>
      </c>
      <c r="M37" s="43">
        <v>0</v>
      </c>
      <c r="N37" s="43">
        <f t="shared" si="7"/>
        <v>32640</v>
      </c>
      <c r="O37" s="44">
        <f t="shared" si="1"/>
        <v>23.21479374110953</v>
      </c>
      <c r="P37" s="9"/>
    </row>
    <row r="38" spans="1:16" ht="15">
      <c r="A38" s="12"/>
      <c r="B38" s="23">
        <v>364</v>
      </c>
      <c r="C38" s="19" t="s">
        <v>47</v>
      </c>
      <c r="D38" s="43">
        <v>1051</v>
      </c>
      <c r="E38" s="43">
        <v>0</v>
      </c>
      <c r="F38" s="43">
        <v>0</v>
      </c>
      <c r="G38" s="43">
        <v>0</v>
      </c>
      <c r="H38" s="43">
        <v>0</v>
      </c>
      <c r="I38" s="43">
        <v>0</v>
      </c>
      <c r="J38" s="43">
        <v>0</v>
      </c>
      <c r="K38" s="43">
        <v>0</v>
      </c>
      <c r="L38" s="43">
        <v>0</v>
      </c>
      <c r="M38" s="43">
        <v>0</v>
      </c>
      <c r="N38" s="43">
        <f t="shared" si="7"/>
        <v>1051</v>
      </c>
      <c r="O38" s="44">
        <f t="shared" si="1"/>
        <v>0.7475106685633002</v>
      </c>
      <c r="P38" s="9"/>
    </row>
    <row r="39" spans="1:16" ht="15">
      <c r="A39" s="12"/>
      <c r="B39" s="23">
        <v>366</v>
      </c>
      <c r="C39" s="19" t="s">
        <v>48</v>
      </c>
      <c r="D39" s="43">
        <v>245</v>
      </c>
      <c r="E39" s="43">
        <v>0</v>
      </c>
      <c r="F39" s="43">
        <v>0</v>
      </c>
      <c r="G39" s="43">
        <v>0</v>
      </c>
      <c r="H39" s="43">
        <v>0</v>
      </c>
      <c r="I39" s="43">
        <v>0</v>
      </c>
      <c r="J39" s="43">
        <v>0</v>
      </c>
      <c r="K39" s="43">
        <v>0</v>
      </c>
      <c r="L39" s="43">
        <v>0</v>
      </c>
      <c r="M39" s="43">
        <v>0</v>
      </c>
      <c r="N39" s="43">
        <f t="shared" si="7"/>
        <v>245</v>
      </c>
      <c r="O39" s="44">
        <f t="shared" si="1"/>
        <v>0.17425320056899005</v>
      </c>
      <c r="P39" s="9"/>
    </row>
    <row r="40" spans="1:16" ht="15">
      <c r="A40" s="12"/>
      <c r="B40" s="23">
        <v>369.9</v>
      </c>
      <c r="C40" s="19" t="s">
        <v>49</v>
      </c>
      <c r="D40" s="43">
        <v>27774</v>
      </c>
      <c r="E40" s="43">
        <v>0</v>
      </c>
      <c r="F40" s="43">
        <v>0</v>
      </c>
      <c r="G40" s="43">
        <v>0</v>
      </c>
      <c r="H40" s="43">
        <v>0</v>
      </c>
      <c r="I40" s="43">
        <v>66942</v>
      </c>
      <c r="J40" s="43">
        <v>0</v>
      </c>
      <c r="K40" s="43">
        <v>0</v>
      </c>
      <c r="L40" s="43">
        <v>0</v>
      </c>
      <c r="M40" s="43">
        <v>0</v>
      </c>
      <c r="N40" s="43">
        <f t="shared" si="7"/>
        <v>94716</v>
      </c>
      <c r="O40" s="44">
        <f t="shared" si="1"/>
        <v>67.3655761024182</v>
      </c>
      <c r="P40" s="9"/>
    </row>
    <row r="41" spans="1:16" ht="15.75">
      <c r="A41" s="27" t="s">
        <v>35</v>
      </c>
      <c r="B41" s="28"/>
      <c r="C41" s="29"/>
      <c r="D41" s="30">
        <f aca="true" t="shared" si="10" ref="D41:M41">SUM(D42:D42)</f>
        <v>711424</v>
      </c>
      <c r="E41" s="30">
        <f t="shared" si="10"/>
        <v>0</v>
      </c>
      <c r="F41" s="30">
        <f t="shared" si="10"/>
        <v>0</v>
      </c>
      <c r="G41" s="30">
        <f t="shared" si="10"/>
        <v>0</v>
      </c>
      <c r="H41" s="30">
        <f t="shared" si="10"/>
        <v>0</v>
      </c>
      <c r="I41" s="30">
        <f t="shared" si="10"/>
        <v>774383</v>
      </c>
      <c r="J41" s="30">
        <f t="shared" si="10"/>
        <v>0</v>
      </c>
      <c r="K41" s="30">
        <f t="shared" si="10"/>
        <v>0</v>
      </c>
      <c r="L41" s="30">
        <f t="shared" si="10"/>
        <v>0</v>
      </c>
      <c r="M41" s="30">
        <f t="shared" si="10"/>
        <v>0</v>
      </c>
      <c r="N41" s="30">
        <f t="shared" si="7"/>
        <v>1485807</v>
      </c>
      <c r="O41" s="42">
        <f t="shared" si="1"/>
        <v>1056.7617354196302</v>
      </c>
      <c r="P41" s="9"/>
    </row>
    <row r="42" spans="1:16" ht="15.75" thickBot="1">
      <c r="A42" s="12"/>
      <c r="B42" s="23">
        <v>381</v>
      </c>
      <c r="C42" s="19" t="s">
        <v>50</v>
      </c>
      <c r="D42" s="43">
        <v>711424</v>
      </c>
      <c r="E42" s="43">
        <v>0</v>
      </c>
      <c r="F42" s="43">
        <v>0</v>
      </c>
      <c r="G42" s="43">
        <v>0</v>
      </c>
      <c r="H42" s="43">
        <v>0</v>
      </c>
      <c r="I42" s="43">
        <v>774383</v>
      </c>
      <c r="J42" s="43">
        <v>0</v>
      </c>
      <c r="K42" s="43">
        <v>0</v>
      </c>
      <c r="L42" s="43">
        <v>0</v>
      </c>
      <c r="M42" s="43">
        <v>0</v>
      </c>
      <c r="N42" s="43">
        <f t="shared" si="7"/>
        <v>1485807</v>
      </c>
      <c r="O42" s="44">
        <f t="shared" si="1"/>
        <v>1056.7617354196302</v>
      </c>
      <c r="P42" s="9"/>
    </row>
    <row r="43" spans="1:119" ht="16.5" thickBot="1">
      <c r="A43" s="13" t="s">
        <v>43</v>
      </c>
      <c r="B43" s="21"/>
      <c r="C43" s="20"/>
      <c r="D43" s="14">
        <f>SUM(D5,D14,D20,D29,D35,D41)</f>
        <v>1867701</v>
      </c>
      <c r="E43" s="14">
        <f aca="true" t="shared" si="11" ref="E43:M43">SUM(E5,E14,E20,E29,E35,E41)</f>
        <v>0</v>
      </c>
      <c r="F43" s="14">
        <f t="shared" si="11"/>
        <v>0</v>
      </c>
      <c r="G43" s="14">
        <f t="shared" si="11"/>
        <v>0</v>
      </c>
      <c r="H43" s="14">
        <f t="shared" si="11"/>
        <v>0</v>
      </c>
      <c r="I43" s="14">
        <f t="shared" si="11"/>
        <v>1468889</v>
      </c>
      <c r="J43" s="14">
        <f t="shared" si="11"/>
        <v>0</v>
      </c>
      <c r="K43" s="14">
        <f t="shared" si="11"/>
        <v>0</v>
      </c>
      <c r="L43" s="14">
        <f t="shared" si="11"/>
        <v>0</v>
      </c>
      <c r="M43" s="14">
        <f t="shared" si="11"/>
        <v>0</v>
      </c>
      <c r="N43" s="14">
        <f t="shared" si="7"/>
        <v>3336590</v>
      </c>
      <c r="O43" s="36">
        <f t="shared" si="1"/>
        <v>2373.108108108108</v>
      </c>
      <c r="P43" s="6"/>
      <c r="Q43" s="2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</row>
    <row r="44" spans="1:15" ht="15">
      <c r="A44" s="15"/>
      <c r="B44" s="17"/>
      <c r="C44" s="17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8"/>
    </row>
    <row r="45" spans="1:15" ht="15">
      <c r="A45" s="37"/>
      <c r="B45" s="38"/>
      <c r="C45" s="38"/>
      <c r="D45" s="39"/>
      <c r="E45" s="39"/>
      <c r="F45" s="39"/>
      <c r="G45" s="39"/>
      <c r="H45" s="39"/>
      <c r="I45" s="39"/>
      <c r="J45" s="39"/>
      <c r="K45" s="39"/>
      <c r="L45" s="48" t="s">
        <v>68</v>
      </c>
      <c r="M45" s="48"/>
      <c r="N45" s="48"/>
      <c r="O45" s="40">
        <v>1406</v>
      </c>
    </row>
    <row r="46" spans="1:15" ht="15">
      <c r="A46" s="49"/>
      <c r="B46" s="50"/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1"/>
    </row>
    <row r="47" spans="1:15" ht="15.75" customHeight="1" thickBot="1">
      <c r="A47" s="52" t="s">
        <v>64</v>
      </c>
      <c r="B47" s="53"/>
      <c r="C47" s="53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4"/>
    </row>
  </sheetData>
  <sheetProtection/>
  <mergeCells count="10">
    <mergeCell ref="L45:N45"/>
    <mergeCell ref="A46:O46"/>
    <mergeCell ref="A47:O4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6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58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59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51</v>
      </c>
      <c r="B3" s="62"/>
      <c r="C3" s="63"/>
      <c r="D3" s="67" t="s">
        <v>30</v>
      </c>
      <c r="E3" s="68"/>
      <c r="F3" s="68"/>
      <c r="G3" s="68"/>
      <c r="H3" s="69"/>
      <c r="I3" s="67" t="s">
        <v>31</v>
      </c>
      <c r="J3" s="69"/>
      <c r="K3" s="67" t="s">
        <v>33</v>
      </c>
      <c r="L3" s="69"/>
      <c r="M3" s="34"/>
      <c r="N3" s="35"/>
      <c r="O3" s="70" t="s">
        <v>56</v>
      </c>
      <c r="P3" s="11"/>
      <c r="Q3"/>
    </row>
    <row r="4" spans="1:133" ht="32.25" customHeight="1" thickBot="1">
      <c r="A4" s="64"/>
      <c r="B4" s="65"/>
      <c r="C4" s="66"/>
      <c r="D4" s="32" t="s">
        <v>4</v>
      </c>
      <c r="E4" s="32" t="s">
        <v>52</v>
      </c>
      <c r="F4" s="32" t="s">
        <v>53</v>
      </c>
      <c r="G4" s="32" t="s">
        <v>54</v>
      </c>
      <c r="H4" s="32" t="s">
        <v>5</v>
      </c>
      <c r="I4" s="32" t="s">
        <v>6</v>
      </c>
      <c r="J4" s="33" t="s">
        <v>55</v>
      </c>
      <c r="K4" s="33" t="s">
        <v>7</v>
      </c>
      <c r="L4" s="33" t="s">
        <v>8</v>
      </c>
      <c r="M4" s="33" t="s">
        <v>9</v>
      </c>
      <c r="N4" s="33" t="s">
        <v>32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</v>
      </c>
      <c r="B5" s="24"/>
      <c r="C5" s="24"/>
      <c r="D5" s="25">
        <f aca="true" t="shared" si="0" ref="D5:M5">SUM(D6:D13)</f>
        <v>442438</v>
      </c>
      <c r="E5" s="25">
        <f t="shared" si="0"/>
        <v>0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6">
        <f>SUM(D5:M5)</f>
        <v>442438</v>
      </c>
      <c r="O5" s="31">
        <f aca="true" t="shared" si="1" ref="O5:O42">(N5/O$44)</f>
        <v>310.48280701754385</v>
      </c>
      <c r="P5" s="6"/>
    </row>
    <row r="6" spans="1:16" ht="15">
      <c r="A6" s="12"/>
      <c r="B6" s="23">
        <v>311</v>
      </c>
      <c r="C6" s="19" t="s">
        <v>2</v>
      </c>
      <c r="D6" s="43">
        <v>119230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119230</v>
      </c>
      <c r="O6" s="44">
        <f t="shared" si="1"/>
        <v>83.67017543859649</v>
      </c>
      <c r="P6" s="9"/>
    </row>
    <row r="7" spans="1:16" ht="15">
      <c r="A7" s="12"/>
      <c r="B7" s="23">
        <v>312.1</v>
      </c>
      <c r="C7" s="19" t="s">
        <v>10</v>
      </c>
      <c r="D7" s="43">
        <v>5088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aca="true" t="shared" si="2" ref="N7:N13">SUM(D7:M7)</f>
        <v>5088</v>
      </c>
      <c r="O7" s="44">
        <f t="shared" si="1"/>
        <v>3.5705263157894738</v>
      </c>
      <c r="P7" s="9"/>
    </row>
    <row r="8" spans="1:16" ht="15">
      <c r="A8" s="12"/>
      <c r="B8" s="23">
        <v>312.41</v>
      </c>
      <c r="C8" s="19" t="s">
        <v>11</v>
      </c>
      <c r="D8" s="43">
        <v>52863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52863</v>
      </c>
      <c r="O8" s="44">
        <f t="shared" si="1"/>
        <v>37.09684210526316</v>
      </c>
      <c r="P8" s="9"/>
    </row>
    <row r="9" spans="1:16" ht="15">
      <c r="A9" s="12"/>
      <c r="B9" s="23">
        <v>312.6</v>
      </c>
      <c r="C9" s="19" t="s">
        <v>12</v>
      </c>
      <c r="D9" s="43">
        <v>69704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69704</v>
      </c>
      <c r="O9" s="44">
        <f t="shared" si="1"/>
        <v>48.91508771929824</v>
      </c>
      <c r="P9" s="9"/>
    </row>
    <row r="10" spans="1:16" ht="15">
      <c r="A10" s="12"/>
      <c r="B10" s="23">
        <v>314.1</v>
      </c>
      <c r="C10" s="19" t="s">
        <v>13</v>
      </c>
      <c r="D10" s="43">
        <v>106759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106759</v>
      </c>
      <c r="O10" s="44">
        <f t="shared" si="1"/>
        <v>74.91859649122807</v>
      </c>
      <c r="P10" s="9"/>
    </row>
    <row r="11" spans="1:16" ht="15">
      <c r="A11" s="12"/>
      <c r="B11" s="23">
        <v>314.2</v>
      </c>
      <c r="C11" s="19" t="s">
        <v>15</v>
      </c>
      <c r="D11" s="43">
        <v>71618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2"/>
        <v>71618</v>
      </c>
      <c r="O11" s="44">
        <f t="shared" si="1"/>
        <v>50.25824561403509</v>
      </c>
      <c r="P11" s="9"/>
    </row>
    <row r="12" spans="1:16" ht="15">
      <c r="A12" s="12"/>
      <c r="B12" s="23">
        <v>314.3</v>
      </c>
      <c r="C12" s="19" t="s">
        <v>14</v>
      </c>
      <c r="D12" s="43">
        <v>10337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2"/>
        <v>10337</v>
      </c>
      <c r="O12" s="44">
        <f t="shared" si="1"/>
        <v>7.2540350877192985</v>
      </c>
      <c r="P12" s="9"/>
    </row>
    <row r="13" spans="1:16" ht="15">
      <c r="A13" s="12"/>
      <c r="B13" s="23">
        <v>314.8</v>
      </c>
      <c r="C13" s="19" t="s">
        <v>16</v>
      </c>
      <c r="D13" s="43">
        <v>6839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2"/>
        <v>6839</v>
      </c>
      <c r="O13" s="44">
        <f t="shared" si="1"/>
        <v>4.799298245614035</v>
      </c>
      <c r="P13" s="9"/>
    </row>
    <row r="14" spans="1:16" ht="15.75">
      <c r="A14" s="27" t="s">
        <v>17</v>
      </c>
      <c r="B14" s="28"/>
      <c r="C14" s="29"/>
      <c r="D14" s="30">
        <f aca="true" t="shared" si="3" ref="D14:M14">SUM(D15:D18)</f>
        <v>137878</v>
      </c>
      <c r="E14" s="30">
        <f t="shared" si="3"/>
        <v>0</v>
      </c>
      <c r="F14" s="30">
        <f t="shared" si="3"/>
        <v>0</v>
      </c>
      <c r="G14" s="30">
        <f t="shared" si="3"/>
        <v>0</v>
      </c>
      <c r="H14" s="30">
        <f t="shared" si="3"/>
        <v>0</v>
      </c>
      <c r="I14" s="30">
        <f t="shared" si="3"/>
        <v>1552</v>
      </c>
      <c r="J14" s="30">
        <f t="shared" si="3"/>
        <v>0</v>
      </c>
      <c r="K14" s="30">
        <f t="shared" si="3"/>
        <v>0</v>
      </c>
      <c r="L14" s="30">
        <f t="shared" si="3"/>
        <v>0</v>
      </c>
      <c r="M14" s="30">
        <f t="shared" si="3"/>
        <v>0</v>
      </c>
      <c r="N14" s="41">
        <f aca="true" t="shared" si="4" ref="N14:N21">SUM(D14:M14)</f>
        <v>139430</v>
      </c>
      <c r="O14" s="42">
        <f t="shared" si="1"/>
        <v>97.84561403508772</v>
      </c>
      <c r="P14" s="10"/>
    </row>
    <row r="15" spans="1:16" ht="15">
      <c r="A15" s="12"/>
      <c r="B15" s="23">
        <v>322</v>
      </c>
      <c r="C15" s="19" t="s">
        <v>0</v>
      </c>
      <c r="D15" s="43">
        <v>2473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2473</v>
      </c>
      <c r="O15" s="44">
        <f t="shared" si="1"/>
        <v>1.735438596491228</v>
      </c>
      <c r="P15" s="9"/>
    </row>
    <row r="16" spans="1:16" ht="15">
      <c r="A16" s="12"/>
      <c r="B16" s="23">
        <v>323.1</v>
      </c>
      <c r="C16" s="19" t="s">
        <v>18</v>
      </c>
      <c r="D16" s="43">
        <v>131332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4"/>
        <v>131332</v>
      </c>
      <c r="O16" s="44">
        <f t="shared" si="1"/>
        <v>92.16280701754386</v>
      </c>
      <c r="P16" s="9"/>
    </row>
    <row r="17" spans="1:16" ht="15">
      <c r="A17" s="12"/>
      <c r="B17" s="23">
        <v>324.21</v>
      </c>
      <c r="C17" s="19" t="s">
        <v>60</v>
      </c>
      <c r="D17" s="43">
        <v>18</v>
      </c>
      <c r="E17" s="43">
        <v>0</v>
      </c>
      <c r="F17" s="43">
        <v>0</v>
      </c>
      <c r="G17" s="43">
        <v>0</v>
      </c>
      <c r="H17" s="43">
        <v>0</v>
      </c>
      <c r="I17" s="43">
        <v>1552</v>
      </c>
      <c r="J17" s="43">
        <v>0</v>
      </c>
      <c r="K17" s="43">
        <v>0</v>
      </c>
      <c r="L17" s="43">
        <v>0</v>
      </c>
      <c r="M17" s="43">
        <v>0</v>
      </c>
      <c r="N17" s="43">
        <f t="shared" si="4"/>
        <v>1570</v>
      </c>
      <c r="O17" s="44">
        <f t="shared" si="1"/>
        <v>1.1017543859649124</v>
      </c>
      <c r="P17" s="9"/>
    </row>
    <row r="18" spans="1:16" ht="15">
      <c r="A18" s="12"/>
      <c r="B18" s="23">
        <v>367</v>
      </c>
      <c r="C18" s="19" t="s">
        <v>61</v>
      </c>
      <c r="D18" s="43">
        <v>4055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4"/>
        <v>4055</v>
      </c>
      <c r="O18" s="44">
        <f t="shared" si="1"/>
        <v>2.8456140350877193</v>
      </c>
      <c r="P18" s="9"/>
    </row>
    <row r="19" spans="1:16" ht="15.75">
      <c r="A19" s="27" t="s">
        <v>21</v>
      </c>
      <c r="B19" s="28"/>
      <c r="C19" s="29"/>
      <c r="D19" s="30">
        <f aca="true" t="shared" si="5" ref="D19:M19">SUM(D20:D27)</f>
        <v>294208</v>
      </c>
      <c r="E19" s="30">
        <f t="shared" si="5"/>
        <v>0</v>
      </c>
      <c r="F19" s="30">
        <f t="shared" si="5"/>
        <v>0</v>
      </c>
      <c r="G19" s="30">
        <f t="shared" si="5"/>
        <v>7323</v>
      </c>
      <c r="H19" s="30">
        <f t="shared" si="5"/>
        <v>0</v>
      </c>
      <c r="I19" s="30">
        <f t="shared" si="5"/>
        <v>0</v>
      </c>
      <c r="J19" s="30">
        <f t="shared" si="5"/>
        <v>0</v>
      </c>
      <c r="K19" s="30">
        <f t="shared" si="5"/>
        <v>0</v>
      </c>
      <c r="L19" s="30">
        <f t="shared" si="5"/>
        <v>0</v>
      </c>
      <c r="M19" s="30">
        <f t="shared" si="5"/>
        <v>0</v>
      </c>
      <c r="N19" s="41">
        <f t="shared" si="4"/>
        <v>301531</v>
      </c>
      <c r="O19" s="42">
        <f t="shared" si="1"/>
        <v>211.60070175438597</v>
      </c>
      <c r="P19" s="10"/>
    </row>
    <row r="20" spans="1:16" ht="15">
      <c r="A20" s="12"/>
      <c r="B20" s="23">
        <v>331.2</v>
      </c>
      <c r="C20" s="19" t="s">
        <v>20</v>
      </c>
      <c r="D20" s="43">
        <v>70925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4"/>
        <v>70925</v>
      </c>
      <c r="O20" s="44">
        <f t="shared" si="1"/>
        <v>49.771929824561404</v>
      </c>
      <c r="P20" s="9"/>
    </row>
    <row r="21" spans="1:16" ht="15">
      <c r="A21" s="12"/>
      <c r="B21" s="23">
        <v>331.35</v>
      </c>
      <c r="C21" s="19" t="s">
        <v>22</v>
      </c>
      <c r="D21" s="43">
        <v>0</v>
      </c>
      <c r="E21" s="43">
        <v>0</v>
      </c>
      <c r="F21" s="43">
        <v>0</v>
      </c>
      <c r="G21" s="43">
        <v>7323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4"/>
        <v>7323</v>
      </c>
      <c r="O21" s="44">
        <f t="shared" si="1"/>
        <v>5.138947368421053</v>
      </c>
      <c r="P21" s="9"/>
    </row>
    <row r="22" spans="1:16" ht="15">
      <c r="A22" s="12"/>
      <c r="B22" s="23">
        <v>334.7</v>
      </c>
      <c r="C22" s="19" t="s">
        <v>62</v>
      </c>
      <c r="D22" s="43">
        <v>40542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aca="true" t="shared" si="6" ref="N22:N27">SUM(D22:M22)</f>
        <v>40542</v>
      </c>
      <c r="O22" s="44">
        <f t="shared" si="1"/>
        <v>28.450526315789475</v>
      </c>
      <c r="P22" s="9"/>
    </row>
    <row r="23" spans="1:16" ht="15">
      <c r="A23" s="12"/>
      <c r="B23" s="23">
        <v>335.12</v>
      </c>
      <c r="C23" s="19" t="s">
        <v>23</v>
      </c>
      <c r="D23" s="43">
        <v>53874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6"/>
        <v>53874</v>
      </c>
      <c r="O23" s="44">
        <f t="shared" si="1"/>
        <v>37.806315789473686</v>
      </c>
      <c r="P23" s="9"/>
    </row>
    <row r="24" spans="1:16" ht="15">
      <c r="A24" s="12"/>
      <c r="B24" s="23">
        <v>335.14</v>
      </c>
      <c r="C24" s="19" t="s">
        <v>24</v>
      </c>
      <c r="D24" s="43">
        <v>1228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6"/>
        <v>1228</v>
      </c>
      <c r="O24" s="44">
        <f t="shared" si="1"/>
        <v>0.8617543859649123</v>
      </c>
      <c r="P24" s="9"/>
    </row>
    <row r="25" spans="1:16" ht="15">
      <c r="A25" s="12"/>
      <c r="B25" s="23">
        <v>335.15</v>
      </c>
      <c r="C25" s="19" t="s">
        <v>25</v>
      </c>
      <c r="D25" s="43">
        <v>269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6"/>
        <v>269</v>
      </c>
      <c r="O25" s="44">
        <f t="shared" si="1"/>
        <v>0.1887719298245614</v>
      </c>
      <c r="P25" s="9"/>
    </row>
    <row r="26" spans="1:16" ht="15">
      <c r="A26" s="12"/>
      <c r="B26" s="23">
        <v>335.18</v>
      </c>
      <c r="C26" s="19" t="s">
        <v>26</v>
      </c>
      <c r="D26" s="43">
        <v>122228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6"/>
        <v>122228</v>
      </c>
      <c r="O26" s="44">
        <f t="shared" si="1"/>
        <v>85.7740350877193</v>
      </c>
      <c r="P26" s="9"/>
    </row>
    <row r="27" spans="1:16" ht="15">
      <c r="A27" s="12"/>
      <c r="B27" s="23">
        <v>335.49</v>
      </c>
      <c r="C27" s="19" t="s">
        <v>27</v>
      </c>
      <c r="D27" s="43">
        <v>5142</v>
      </c>
      <c r="E27" s="43">
        <v>0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f t="shared" si="6"/>
        <v>5142</v>
      </c>
      <c r="O27" s="44">
        <f t="shared" si="1"/>
        <v>3.608421052631579</v>
      </c>
      <c r="P27" s="9"/>
    </row>
    <row r="28" spans="1:16" ht="15.75">
      <c r="A28" s="27" t="s">
        <v>34</v>
      </c>
      <c r="B28" s="28"/>
      <c r="C28" s="29"/>
      <c r="D28" s="30">
        <f aca="true" t="shared" si="7" ref="D28:M28">SUM(D29:D34)</f>
        <v>1510</v>
      </c>
      <c r="E28" s="30">
        <f t="shared" si="7"/>
        <v>0</v>
      </c>
      <c r="F28" s="30">
        <f t="shared" si="7"/>
        <v>0</v>
      </c>
      <c r="G28" s="30">
        <f t="shared" si="7"/>
        <v>0</v>
      </c>
      <c r="H28" s="30">
        <f t="shared" si="7"/>
        <v>0</v>
      </c>
      <c r="I28" s="30">
        <f t="shared" si="7"/>
        <v>642903</v>
      </c>
      <c r="J28" s="30">
        <f t="shared" si="7"/>
        <v>0</v>
      </c>
      <c r="K28" s="30">
        <f t="shared" si="7"/>
        <v>0</v>
      </c>
      <c r="L28" s="30">
        <f t="shared" si="7"/>
        <v>0</v>
      </c>
      <c r="M28" s="30">
        <f t="shared" si="7"/>
        <v>0</v>
      </c>
      <c r="N28" s="30">
        <f>SUM(D28:M28)</f>
        <v>644413</v>
      </c>
      <c r="O28" s="42">
        <f t="shared" si="1"/>
        <v>452.219649122807</v>
      </c>
      <c r="P28" s="10"/>
    </row>
    <row r="29" spans="1:16" ht="15">
      <c r="A29" s="12"/>
      <c r="B29" s="23">
        <v>341.2</v>
      </c>
      <c r="C29" s="19" t="s">
        <v>36</v>
      </c>
      <c r="D29" s="43">
        <v>625</v>
      </c>
      <c r="E29" s="43">
        <v>0</v>
      </c>
      <c r="F29" s="43">
        <v>0</v>
      </c>
      <c r="G29" s="43">
        <v>0</v>
      </c>
      <c r="H29" s="43">
        <v>0</v>
      </c>
      <c r="I29" s="43">
        <v>0</v>
      </c>
      <c r="J29" s="43">
        <v>0</v>
      </c>
      <c r="K29" s="43">
        <v>0</v>
      </c>
      <c r="L29" s="43">
        <v>0</v>
      </c>
      <c r="M29" s="43">
        <v>0</v>
      </c>
      <c r="N29" s="43">
        <f aca="true" t="shared" si="8" ref="N29:N34">SUM(D29:M29)</f>
        <v>625</v>
      </c>
      <c r="O29" s="44">
        <f t="shared" si="1"/>
        <v>0.43859649122807015</v>
      </c>
      <c r="P29" s="9"/>
    </row>
    <row r="30" spans="1:16" ht="15">
      <c r="A30" s="12"/>
      <c r="B30" s="23">
        <v>342.2</v>
      </c>
      <c r="C30" s="19" t="s">
        <v>38</v>
      </c>
      <c r="D30" s="43">
        <v>74</v>
      </c>
      <c r="E30" s="43">
        <v>0</v>
      </c>
      <c r="F30" s="43">
        <v>0</v>
      </c>
      <c r="G30" s="43">
        <v>0</v>
      </c>
      <c r="H30" s="43">
        <v>0</v>
      </c>
      <c r="I30" s="43">
        <v>0</v>
      </c>
      <c r="J30" s="43">
        <v>0</v>
      </c>
      <c r="K30" s="43">
        <v>0</v>
      </c>
      <c r="L30" s="43">
        <v>0</v>
      </c>
      <c r="M30" s="43">
        <v>0</v>
      </c>
      <c r="N30" s="43">
        <f t="shared" si="8"/>
        <v>74</v>
      </c>
      <c r="O30" s="44">
        <f t="shared" si="1"/>
        <v>0.051929824561403506</v>
      </c>
      <c r="P30" s="9"/>
    </row>
    <row r="31" spans="1:16" ht="15">
      <c r="A31" s="12"/>
      <c r="B31" s="23">
        <v>343.3</v>
      </c>
      <c r="C31" s="19" t="s">
        <v>39</v>
      </c>
      <c r="D31" s="43">
        <v>0</v>
      </c>
      <c r="E31" s="43">
        <v>0</v>
      </c>
      <c r="F31" s="43">
        <v>0</v>
      </c>
      <c r="G31" s="43">
        <v>0</v>
      </c>
      <c r="H31" s="43">
        <v>0</v>
      </c>
      <c r="I31" s="43">
        <v>218239</v>
      </c>
      <c r="J31" s="43">
        <v>0</v>
      </c>
      <c r="K31" s="43">
        <v>0</v>
      </c>
      <c r="L31" s="43">
        <v>0</v>
      </c>
      <c r="M31" s="43">
        <v>0</v>
      </c>
      <c r="N31" s="43">
        <f t="shared" si="8"/>
        <v>218239</v>
      </c>
      <c r="O31" s="44">
        <f t="shared" si="1"/>
        <v>153.15017543859648</v>
      </c>
      <c r="P31" s="9"/>
    </row>
    <row r="32" spans="1:16" ht="15">
      <c r="A32" s="12"/>
      <c r="B32" s="23">
        <v>343.4</v>
      </c>
      <c r="C32" s="19" t="s">
        <v>40</v>
      </c>
      <c r="D32" s="43">
        <v>0</v>
      </c>
      <c r="E32" s="43">
        <v>0</v>
      </c>
      <c r="F32" s="43">
        <v>0</v>
      </c>
      <c r="G32" s="43">
        <v>0</v>
      </c>
      <c r="H32" s="43">
        <v>0</v>
      </c>
      <c r="I32" s="43">
        <v>164429</v>
      </c>
      <c r="J32" s="43">
        <v>0</v>
      </c>
      <c r="K32" s="43">
        <v>0</v>
      </c>
      <c r="L32" s="43">
        <v>0</v>
      </c>
      <c r="M32" s="43">
        <v>0</v>
      </c>
      <c r="N32" s="43">
        <f t="shared" si="8"/>
        <v>164429</v>
      </c>
      <c r="O32" s="44">
        <f t="shared" si="1"/>
        <v>115.38877192982456</v>
      </c>
      <c r="P32" s="9"/>
    </row>
    <row r="33" spans="1:16" ht="15">
      <c r="A33" s="12"/>
      <c r="B33" s="23">
        <v>343.5</v>
      </c>
      <c r="C33" s="19" t="s">
        <v>41</v>
      </c>
      <c r="D33" s="43">
        <v>0</v>
      </c>
      <c r="E33" s="43">
        <v>0</v>
      </c>
      <c r="F33" s="43">
        <v>0</v>
      </c>
      <c r="G33" s="43">
        <v>0</v>
      </c>
      <c r="H33" s="43">
        <v>0</v>
      </c>
      <c r="I33" s="43">
        <v>260235</v>
      </c>
      <c r="J33" s="43">
        <v>0</v>
      </c>
      <c r="K33" s="43">
        <v>0</v>
      </c>
      <c r="L33" s="43">
        <v>0</v>
      </c>
      <c r="M33" s="43">
        <v>0</v>
      </c>
      <c r="N33" s="43">
        <f t="shared" si="8"/>
        <v>260235</v>
      </c>
      <c r="O33" s="44">
        <f t="shared" si="1"/>
        <v>182.62105263157895</v>
      </c>
      <c r="P33" s="9"/>
    </row>
    <row r="34" spans="1:16" ht="15">
      <c r="A34" s="12"/>
      <c r="B34" s="23">
        <v>344.9</v>
      </c>
      <c r="C34" s="19" t="s">
        <v>42</v>
      </c>
      <c r="D34" s="43">
        <v>811</v>
      </c>
      <c r="E34" s="43">
        <v>0</v>
      </c>
      <c r="F34" s="43">
        <v>0</v>
      </c>
      <c r="G34" s="43">
        <v>0</v>
      </c>
      <c r="H34" s="43">
        <v>0</v>
      </c>
      <c r="I34" s="43">
        <v>0</v>
      </c>
      <c r="J34" s="43">
        <v>0</v>
      </c>
      <c r="K34" s="43">
        <v>0</v>
      </c>
      <c r="L34" s="43">
        <v>0</v>
      </c>
      <c r="M34" s="43">
        <v>0</v>
      </c>
      <c r="N34" s="43">
        <f t="shared" si="8"/>
        <v>811</v>
      </c>
      <c r="O34" s="44">
        <f t="shared" si="1"/>
        <v>0.5691228070175438</v>
      </c>
      <c r="P34" s="9"/>
    </row>
    <row r="35" spans="1:16" ht="15.75">
      <c r="A35" s="27" t="s">
        <v>3</v>
      </c>
      <c r="B35" s="28"/>
      <c r="C35" s="29"/>
      <c r="D35" s="30">
        <f aca="true" t="shared" si="9" ref="D35:M35">SUM(D36:D39)</f>
        <v>26335</v>
      </c>
      <c r="E35" s="30">
        <f t="shared" si="9"/>
        <v>0</v>
      </c>
      <c r="F35" s="30">
        <f t="shared" si="9"/>
        <v>0</v>
      </c>
      <c r="G35" s="30">
        <f t="shared" si="9"/>
        <v>0</v>
      </c>
      <c r="H35" s="30">
        <f t="shared" si="9"/>
        <v>0</v>
      </c>
      <c r="I35" s="30">
        <f t="shared" si="9"/>
        <v>95266</v>
      </c>
      <c r="J35" s="30">
        <f t="shared" si="9"/>
        <v>0</v>
      </c>
      <c r="K35" s="30">
        <f t="shared" si="9"/>
        <v>0</v>
      </c>
      <c r="L35" s="30">
        <f t="shared" si="9"/>
        <v>0</v>
      </c>
      <c r="M35" s="30">
        <f t="shared" si="9"/>
        <v>0</v>
      </c>
      <c r="N35" s="30">
        <f aca="true" t="shared" si="10" ref="N35:N42">SUM(D35:M35)</f>
        <v>121601</v>
      </c>
      <c r="O35" s="42">
        <f t="shared" si="1"/>
        <v>85.3340350877193</v>
      </c>
      <c r="P35" s="10"/>
    </row>
    <row r="36" spans="1:16" ht="15">
      <c r="A36" s="12"/>
      <c r="B36" s="23">
        <v>361.1</v>
      </c>
      <c r="C36" s="19" t="s">
        <v>45</v>
      </c>
      <c r="D36" s="43">
        <v>2126</v>
      </c>
      <c r="E36" s="43">
        <v>0</v>
      </c>
      <c r="F36" s="43">
        <v>0</v>
      </c>
      <c r="G36" s="43">
        <v>0</v>
      </c>
      <c r="H36" s="43">
        <v>0</v>
      </c>
      <c r="I36" s="43">
        <v>5</v>
      </c>
      <c r="J36" s="43">
        <v>0</v>
      </c>
      <c r="K36" s="43">
        <v>0</v>
      </c>
      <c r="L36" s="43">
        <v>0</v>
      </c>
      <c r="M36" s="43">
        <v>0</v>
      </c>
      <c r="N36" s="43">
        <f t="shared" si="10"/>
        <v>2131</v>
      </c>
      <c r="O36" s="44">
        <f t="shared" si="1"/>
        <v>1.495438596491228</v>
      </c>
      <c r="P36" s="9"/>
    </row>
    <row r="37" spans="1:16" ht="15">
      <c r="A37" s="12"/>
      <c r="B37" s="23">
        <v>362</v>
      </c>
      <c r="C37" s="19" t="s">
        <v>46</v>
      </c>
      <c r="D37" s="43">
        <v>3625</v>
      </c>
      <c r="E37" s="43">
        <v>0</v>
      </c>
      <c r="F37" s="43">
        <v>0</v>
      </c>
      <c r="G37" s="43">
        <v>0</v>
      </c>
      <c r="H37" s="43">
        <v>0</v>
      </c>
      <c r="I37" s="43">
        <v>28673</v>
      </c>
      <c r="J37" s="43">
        <v>0</v>
      </c>
      <c r="K37" s="43">
        <v>0</v>
      </c>
      <c r="L37" s="43">
        <v>0</v>
      </c>
      <c r="M37" s="43">
        <v>0</v>
      </c>
      <c r="N37" s="43">
        <f t="shared" si="10"/>
        <v>32298</v>
      </c>
      <c r="O37" s="44">
        <f t="shared" si="1"/>
        <v>22.66526315789474</v>
      </c>
      <c r="P37" s="9"/>
    </row>
    <row r="38" spans="1:16" ht="15">
      <c r="A38" s="12"/>
      <c r="B38" s="23">
        <v>366</v>
      </c>
      <c r="C38" s="19" t="s">
        <v>48</v>
      </c>
      <c r="D38" s="43">
        <v>3000</v>
      </c>
      <c r="E38" s="43">
        <v>0</v>
      </c>
      <c r="F38" s="43">
        <v>0</v>
      </c>
      <c r="G38" s="43">
        <v>0</v>
      </c>
      <c r="H38" s="43">
        <v>0</v>
      </c>
      <c r="I38" s="43">
        <v>0</v>
      </c>
      <c r="J38" s="43">
        <v>0</v>
      </c>
      <c r="K38" s="43">
        <v>0</v>
      </c>
      <c r="L38" s="43">
        <v>0</v>
      </c>
      <c r="M38" s="43">
        <v>0</v>
      </c>
      <c r="N38" s="43">
        <f t="shared" si="10"/>
        <v>3000</v>
      </c>
      <c r="O38" s="44">
        <f t="shared" si="1"/>
        <v>2.1052631578947367</v>
      </c>
      <c r="P38" s="9"/>
    </row>
    <row r="39" spans="1:16" ht="15">
      <c r="A39" s="12"/>
      <c r="B39" s="23">
        <v>369.9</v>
      </c>
      <c r="C39" s="19" t="s">
        <v>49</v>
      </c>
      <c r="D39" s="43">
        <v>17584</v>
      </c>
      <c r="E39" s="43">
        <v>0</v>
      </c>
      <c r="F39" s="43">
        <v>0</v>
      </c>
      <c r="G39" s="43">
        <v>0</v>
      </c>
      <c r="H39" s="43">
        <v>0</v>
      </c>
      <c r="I39" s="43">
        <v>66588</v>
      </c>
      <c r="J39" s="43">
        <v>0</v>
      </c>
      <c r="K39" s="43">
        <v>0</v>
      </c>
      <c r="L39" s="43">
        <v>0</v>
      </c>
      <c r="M39" s="43">
        <v>0</v>
      </c>
      <c r="N39" s="43">
        <f t="shared" si="10"/>
        <v>84172</v>
      </c>
      <c r="O39" s="44">
        <f t="shared" si="1"/>
        <v>59.0680701754386</v>
      </c>
      <c r="P39" s="9"/>
    </row>
    <row r="40" spans="1:16" ht="15.75">
      <c r="A40" s="27" t="s">
        <v>35</v>
      </c>
      <c r="B40" s="28"/>
      <c r="C40" s="29"/>
      <c r="D40" s="30">
        <f aca="true" t="shared" si="11" ref="D40:M40">SUM(D41:D41)</f>
        <v>723139</v>
      </c>
      <c r="E40" s="30">
        <f t="shared" si="11"/>
        <v>0</v>
      </c>
      <c r="F40" s="30">
        <f t="shared" si="11"/>
        <v>0</v>
      </c>
      <c r="G40" s="30">
        <f t="shared" si="11"/>
        <v>63141</v>
      </c>
      <c r="H40" s="30">
        <f t="shared" si="11"/>
        <v>0</v>
      </c>
      <c r="I40" s="30">
        <f t="shared" si="11"/>
        <v>1561689</v>
      </c>
      <c r="J40" s="30">
        <f t="shared" si="11"/>
        <v>0</v>
      </c>
      <c r="K40" s="30">
        <f t="shared" si="11"/>
        <v>0</v>
      </c>
      <c r="L40" s="30">
        <f t="shared" si="11"/>
        <v>0</v>
      </c>
      <c r="M40" s="30">
        <f t="shared" si="11"/>
        <v>0</v>
      </c>
      <c r="N40" s="30">
        <f t="shared" si="10"/>
        <v>2347969</v>
      </c>
      <c r="O40" s="42">
        <f t="shared" si="1"/>
        <v>1647.6975438596492</v>
      </c>
      <c r="P40" s="9"/>
    </row>
    <row r="41" spans="1:16" ht="15.75" thickBot="1">
      <c r="A41" s="12"/>
      <c r="B41" s="23">
        <v>381</v>
      </c>
      <c r="C41" s="19" t="s">
        <v>50</v>
      </c>
      <c r="D41" s="43">
        <v>723139</v>
      </c>
      <c r="E41" s="43">
        <v>0</v>
      </c>
      <c r="F41" s="43">
        <v>0</v>
      </c>
      <c r="G41" s="43">
        <v>63141</v>
      </c>
      <c r="H41" s="43">
        <v>0</v>
      </c>
      <c r="I41" s="43">
        <v>1561689</v>
      </c>
      <c r="J41" s="43">
        <v>0</v>
      </c>
      <c r="K41" s="43">
        <v>0</v>
      </c>
      <c r="L41" s="43">
        <v>0</v>
      </c>
      <c r="M41" s="43">
        <v>0</v>
      </c>
      <c r="N41" s="43">
        <f t="shared" si="10"/>
        <v>2347969</v>
      </c>
      <c r="O41" s="44">
        <f t="shared" si="1"/>
        <v>1647.6975438596492</v>
      </c>
      <c r="P41" s="9"/>
    </row>
    <row r="42" spans="1:119" ht="16.5" thickBot="1">
      <c r="A42" s="13" t="s">
        <v>43</v>
      </c>
      <c r="B42" s="21"/>
      <c r="C42" s="20"/>
      <c r="D42" s="14">
        <f>SUM(D5,D14,D19,D28,D35,D40)</f>
        <v>1625508</v>
      </c>
      <c r="E42" s="14">
        <f aca="true" t="shared" si="12" ref="E42:M42">SUM(E5,E14,E19,E28,E35,E40)</f>
        <v>0</v>
      </c>
      <c r="F42" s="14">
        <f t="shared" si="12"/>
        <v>0</v>
      </c>
      <c r="G42" s="14">
        <f t="shared" si="12"/>
        <v>70464</v>
      </c>
      <c r="H42" s="14">
        <f t="shared" si="12"/>
        <v>0</v>
      </c>
      <c r="I42" s="14">
        <f t="shared" si="12"/>
        <v>2301410</v>
      </c>
      <c r="J42" s="14">
        <f t="shared" si="12"/>
        <v>0</v>
      </c>
      <c r="K42" s="14">
        <f t="shared" si="12"/>
        <v>0</v>
      </c>
      <c r="L42" s="14">
        <f t="shared" si="12"/>
        <v>0</v>
      </c>
      <c r="M42" s="14">
        <f t="shared" si="12"/>
        <v>0</v>
      </c>
      <c r="N42" s="14">
        <f t="shared" si="10"/>
        <v>3997382</v>
      </c>
      <c r="O42" s="36">
        <f t="shared" si="1"/>
        <v>2805.180350877193</v>
      </c>
      <c r="P42" s="6"/>
      <c r="Q42" s="2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</row>
    <row r="43" spans="1:15" ht="15">
      <c r="A43" s="15"/>
      <c r="B43" s="17"/>
      <c r="C43" s="17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8"/>
    </row>
    <row r="44" spans="1:15" ht="15">
      <c r="A44" s="37"/>
      <c r="B44" s="38"/>
      <c r="C44" s="38"/>
      <c r="D44" s="39"/>
      <c r="E44" s="39"/>
      <c r="F44" s="39"/>
      <c r="G44" s="39"/>
      <c r="H44" s="39"/>
      <c r="I44" s="39"/>
      <c r="J44" s="39"/>
      <c r="K44" s="39"/>
      <c r="L44" s="48" t="s">
        <v>63</v>
      </c>
      <c r="M44" s="48"/>
      <c r="N44" s="48"/>
      <c r="O44" s="40">
        <v>1425</v>
      </c>
    </row>
    <row r="45" spans="1:15" ht="15">
      <c r="A45" s="49"/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1"/>
    </row>
    <row r="46" spans="1:15" ht="15.75" thickBot="1">
      <c r="A46" s="52" t="s">
        <v>64</v>
      </c>
      <c r="B46" s="53"/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4"/>
    </row>
  </sheetData>
  <sheetProtection/>
  <mergeCells count="10">
    <mergeCell ref="L44:N44"/>
    <mergeCell ref="A45:O45"/>
    <mergeCell ref="A46:O4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8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58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44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51</v>
      </c>
      <c r="B3" s="62"/>
      <c r="C3" s="63"/>
      <c r="D3" s="67" t="s">
        <v>30</v>
      </c>
      <c r="E3" s="68"/>
      <c r="F3" s="68"/>
      <c r="G3" s="68"/>
      <c r="H3" s="69"/>
      <c r="I3" s="67" t="s">
        <v>31</v>
      </c>
      <c r="J3" s="69"/>
      <c r="K3" s="67" t="s">
        <v>33</v>
      </c>
      <c r="L3" s="69"/>
      <c r="M3" s="34"/>
      <c r="N3" s="35"/>
      <c r="O3" s="70" t="s">
        <v>56</v>
      </c>
      <c r="P3" s="11"/>
      <c r="Q3"/>
    </row>
    <row r="4" spans="1:133" ht="32.25" customHeight="1" thickBot="1">
      <c r="A4" s="64"/>
      <c r="B4" s="65"/>
      <c r="C4" s="66"/>
      <c r="D4" s="32" t="s">
        <v>4</v>
      </c>
      <c r="E4" s="32" t="s">
        <v>52</v>
      </c>
      <c r="F4" s="32" t="s">
        <v>53</v>
      </c>
      <c r="G4" s="32" t="s">
        <v>54</v>
      </c>
      <c r="H4" s="32" t="s">
        <v>5</v>
      </c>
      <c r="I4" s="32" t="s">
        <v>6</v>
      </c>
      <c r="J4" s="33" t="s">
        <v>55</v>
      </c>
      <c r="K4" s="33" t="s">
        <v>7</v>
      </c>
      <c r="L4" s="33" t="s">
        <v>8</v>
      </c>
      <c r="M4" s="33" t="s">
        <v>9</v>
      </c>
      <c r="N4" s="33" t="s">
        <v>32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</v>
      </c>
      <c r="B5" s="24"/>
      <c r="C5" s="24"/>
      <c r="D5" s="25">
        <f aca="true" t="shared" si="0" ref="D5:M5">SUM(D6:D13)</f>
        <v>436953</v>
      </c>
      <c r="E5" s="25">
        <f t="shared" si="0"/>
        <v>0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6">
        <f>SUM(D5:M5)</f>
        <v>436953</v>
      </c>
      <c r="O5" s="31">
        <f aca="true" t="shared" si="1" ref="O5:O44">(N5/O$46)</f>
        <v>273.951724137931</v>
      </c>
      <c r="P5" s="6"/>
    </row>
    <row r="6" spans="1:16" ht="15">
      <c r="A6" s="12"/>
      <c r="B6" s="23">
        <v>311</v>
      </c>
      <c r="C6" s="19" t="s">
        <v>2</v>
      </c>
      <c r="D6" s="43">
        <v>114597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114597</v>
      </c>
      <c r="O6" s="44">
        <f t="shared" si="1"/>
        <v>71.84764890282132</v>
      </c>
      <c r="P6" s="9"/>
    </row>
    <row r="7" spans="1:16" ht="15">
      <c r="A7" s="12"/>
      <c r="B7" s="23">
        <v>312.1</v>
      </c>
      <c r="C7" s="19" t="s">
        <v>10</v>
      </c>
      <c r="D7" s="43">
        <v>6529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aca="true" t="shared" si="2" ref="N7:N13">SUM(D7:M7)</f>
        <v>6529</v>
      </c>
      <c r="O7" s="44">
        <f t="shared" si="1"/>
        <v>4.093416927899686</v>
      </c>
      <c r="P7" s="9"/>
    </row>
    <row r="8" spans="1:16" ht="15">
      <c r="A8" s="12"/>
      <c r="B8" s="23">
        <v>312.41</v>
      </c>
      <c r="C8" s="19" t="s">
        <v>11</v>
      </c>
      <c r="D8" s="43">
        <v>49273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49273</v>
      </c>
      <c r="O8" s="44">
        <f t="shared" si="1"/>
        <v>30.89216300940439</v>
      </c>
      <c r="P8" s="9"/>
    </row>
    <row r="9" spans="1:16" ht="15">
      <c r="A9" s="12"/>
      <c r="B9" s="23">
        <v>312.6</v>
      </c>
      <c r="C9" s="19" t="s">
        <v>12</v>
      </c>
      <c r="D9" s="43">
        <v>71773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71773</v>
      </c>
      <c r="O9" s="44">
        <f t="shared" si="1"/>
        <v>44.9987460815047</v>
      </c>
      <c r="P9" s="9"/>
    </row>
    <row r="10" spans="1:16" ht="15">
      <c r="A10" s="12"/>
      <c r="B10" s="23">
        <v>314.1</v>
      </c>
      <c r="C10" s="19" t="s">
        <v>13</v>
      </c>
      <c r="D10" s="43">
        <v>98826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98826</v>
      </c>
      <c r="O10" s="44">
        <f t="shared" si="1"/>
        <v>61.95987460815047</v>
      </c>
      <c r="P10" s="9"/>
    </row>
    <row r="11" spans="1:16" ht="15">
      <c r="A11" s="12"/>
      <c r="B11" s="23">
        <v>314.2</v>
      </c>
      <c r="C11" s="19" t="s">
        <v>15</v>
      </c>
      <c r="D11" s="43">
        <v>78736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2"/>
        <v>78736</v>
      </c>
      <c r="O11" s="44">
        <f t="shared" si="1"/>
        <v>49.364263322884014</v>
      </c>
      <c r="P11" s="9"/>
    </row>
    <row r="12" spans="1:16" ht="15">
      <c r="A12" s="12"/>
      <c r="B12" s="23">
        <v>314.3</v>
      </c>
      <c r="C12" s="19" t="s">
        <v>14</v>
      </c>
      <c r="D12" s="43">
        <v>9070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2"/>
        <v>9070</v>
      </c>
      <c r="O12" s="44">
        <f t="shared" si="1"/>
        <v>5.686520376175548</v>
      </c>
      <c r="P12" s="9"/>
    </row>
    <row r="13" spans="1:16" ht="15">
      <c r="A13" s="12"/>
      <c r="B13" s="23">
        <v>314.8</v>
      </c>
      <c r="C13" s="19" t="s">
        <v>16</v>
      </c>
      <c r="D13" s="43">
        <v>8149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2"/>
        <v>8149</v>
      </c>
      <c r="O13" s="44">
        <f t="shared" si="1"/>
        <v>5.109090909090909</v>
      </c>
      <c r="P13" s="9"/>
    </row>
    <row r="14" spans="1:16" ht="15.75">
      <c r="A14" s="27" t="s">
        <v>17</v>
      </c>
      <c r="B14" s="28"/>
      <c r="C14" s="29"/>
      <c r="D14" s="30">
        <f aca="true" t="shared" si="3" ref="D14:M14">SUM(D15:D17)</f>
        <v>130425</v>
      </c>
      <c r="E14" s="30">
        <f t="shared" si="3"/>
        <v>0</v>
      </c>
      <c r="F14" s="30">
        <f t="shared" si="3"/>
        <v>0</v>
      </c>
      <c r="G14" s="30">
        <f t="shared" si="3"/>
        <v>0</v>
      </c>
      <c r="H14" s="30">
        <f t="shared" si="3"/>
        <v>0</v>
      </c>
      <c r="I14" s="30">
        <f t="shared" si="3"/>
        <v>0</v>
      </c>
      <c r="J14" s="30">
        <f t="shared" si="3"/>
        <v>0</v>
      </c>
      <c r="K14" s="30">
        <f t="shared" si="3"/>
        <v>0</v>
      </c>
      <c r="L14" s="30">
        <f t="shared" si="3"/>
        <v>0</v>
      </c>
      <c r="M14" s="30">
        <f t="shared" si="3"/>
        <v>0</v>
      </c>
      <c r="N14" s="41">
        <f>SUM(D14:M14)</f>
        <v>130425</v>
      </c>
      <c r="O14" s="42">
        <f t="shared" si="1"/>
        <v>81.77115987460814</v>
      </c>
      <c r="P14" s="10"/>
    </row>
    <row r="15" spans="1:16" ht="15">
      <c r="A15" s="12"/>
      <c r="B15" s="23">
        <v>322</v>
      </c>
      <c r="C15" s="19" t="s">
        <v>0</v>
      </c>
      <c r="D15" s="43">
        <v>3585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>SUM(D15:M15)</f>
        <v>3585</v>
      </c>
      <c r="O15" s="44">
        <f t="shared" si="1"/>
        <v>2.2476489028213167</v>
      </c>
      <c r="P15" s="9"/>
    </row>
    <row r="16" spans="1:16" ht="15">
      <c r="A16" s="12"/>
      <c r="B16" s="23">
        <v>323.1</v>
      </c>
      <c r="C16" s="19" t="s">
        <v>18</v>
      </c>
      <c r="D16" s="43">
        <v>126766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>SUM(D16:M16)</f>
        <v>126766</v>
      </c>
      <c r="O16" s="44">
        <f t="shared" si="1"/>
        <v>79.47711598746082</v>
      </c>
      <c r="P16" s="9"/>
    </row>
    <row r="17" spans="1:16" ht="15">
      <c r="A17" s="12"/>
      <c r="B17" s="23">
        <v>324.031</v>
      </c>
      <c r="C17" s="19" t="s">
        <v>19</v>
      </c>
      <c r="D17" s="43">
        <v>74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>SUM(D17:M17)</f>
        <v>74</v>
      </c>
      <c r="O17" s="44">
        <f t="shared" si="1"/>
        <v>0.04639498432601881</v>
      </c>
      <c r="P17" s="9"/>
    </row>
    <row r="18" spans="1:16" ht="15.75">
      <c r="A18" s="27" t="s">
        <v>21</v>
      </c>
      <c r="B18" s="28"/>
      <c r="C18" s="29"/>
      <c r="D18" s="30">
        <f aca="true" t="shared" si="4" ref="D18:M18">SUM(D19:D27)</f>
        <v>191493</v>
      </c>
      <c r="E18" s="30">
        <f t="shared" si="4"/>
        <v>0</v>
      </c>
      <c r="F18" s="30">
        <f t="shared" si="4"/>
        <v>0</v>
      </c>
      <c r="G18" s="30">
        <f t="shared" si="4"/>
        <v>778154</v>
      </c>
      <c r="H18" s="30">
        <f t="shared" si="4"/>
        <v>0</v>
      </c>
      <c r="I18" s="30">
        <f t="shared" si="4"/>
        <v>0</v>
      </c>
      <c r="J18" s="30">
        <f t="shared" si="4"/>
        <v>0</v>
      </c>
      <c r="K18" s="30">
        <f t="shared" si="4"/>
        <v>0</v>
      </c>
      <c r="L18" s="30">
        <f t="shared" si="4"/>
        <v>0</v>
      </c>
      <c r="M18" s="30">
        <f t="shared" si="4"/>
        <v>0</v>
      </c>
      <c r="N18" s="41">
        <f>SUM(D18:M18)</f>
        <v>969647</v>
      </c>
      <c r="O18" s="42">
        <f t="shared" si="1"/>
        <v>607.9291536050157</v>
      </c>
      <c r="P18" s="10"/>
    </row>
    <row r="19" spans="1:16" ht="15">
      <c r="A19" s="12"/>
      <c r="B19" s="23">
        <v>331.2</v>
      </c>
      <c r="C19" s="19" t="s">
        <v>20</v>
      </c>
      <c r="D19" s="43">
        <v>3975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aca="true" t="shared" si="5" ref="N19:N25">SUM(D19:M19)</f>
        <v>3975</v>
      </c>
      <c r="O19" s="44">
        <f t="shared" si="1"/>
        <v>2.4921630094043885</v>
      </c>
      <c r="P19" s="9"/>
    </row>
    <row r="20" spans="1:16" ht="15">
      <c r="A20" s="12"/>
      <c r="B20" s="23">
        <v>331.35</v>
      </c>
      <c r="C20" s="19" t="s">
        <v>22</v>
      </c>
      <c r="D20" s="43">
        <v>0</v>
      </c>
      <c r="E20" s="43">
        <v>0</v>
      </c>
      <c r="F20" s="43">
        <v>0</v>
      </c>
      <c r="G20" s="43">
        <v>590627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5"/>
        <v>590627</v>
      </c>
      <c r="O20" s="44">
        <f t="shared" si="1"/>
        <v>370.2990595611285</v>
      </c>
      <c r="P20" s="9"/>
    </row>
    <row r="21" spans="1:16" ht="15">
      <c r="A21" s="12"/>
      <c r="B21" s="23">
        <v>335.12</v>
      </c>
      <c r="C21" s="19" t="s">
        <v>23</v>
      </c>
      <c r="D21" s="43">
        <v>49985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5"/>
        <v>49985</v>
      </c>
      <c r="O21" s="44">
        <f t="shared" si="1"/>
        <v>31.338557993730408</v>
      </c>
      <c r="P21" s="9"/>
    </row>
    <row r="22" spans="1:16" ht="15">
      <c r="A22" s="12"/>
      <c r="B22" s="23">
        <v>335.14</v>
      </c>
      <c r="C22" s="19" t="s">
        <v>24</v>
      </c>
      <c r="D22" s="43">
        <v>1518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5"/>
        <v>1518</v>
      </c>
      <c r="O22" s="44">
        <f t="shared" si="1"/>
        <v>0.9517241379310345</v>
      </c>
      <c r="P22" s="9"/>
    </row>
    <row r="23" spans="1:16" ht="15">
      <c r="A23" s="12"/>
      <c r="B23" s="23">
        <v>335.15</v>
      </c>
      <c r="C23" s="19" t="s">
        <v>25</v>
      </c>
      <c r="D23" s="43">
        <v>405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5"/>
        <v>405</v>
      </c>
      <c r="O23" s="44">
        <f t="shared" si="1"/>
        <v>0.25391849529780564</v>
      </c>
      <c r="P23" s="9"/>
    </row>
    <row r="24" spans="1:16" ht="15">
      <c r="A24" s="12"/>
      <c r="B24" s="23">
        <v>335.18</v>
      </c>
      <c r="C24" s="19" t="s">
        <v>26</v>
      </c>
      <c r="D24" s="43">
        <v>128027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5"/>
        <v>128027</v>
      </c>
      <c r="O24" s="44">
        <f t="shared" si="1"/>
        <v>80.26771159874608</v>
      </c>
      <c r="P24" s="9"/>
    </row>
    <row r="25" spans="1:16" ht="15">
      <c r="A25" s="12"/>
      <c r="B25" s="23">
        <v>335.49</v>
      </c>
      <c r="C25" s="19" t="s">
        <v>27</v>
      </c>
      <c r="D25" s="43">
        <v>4992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5"/>
        <v>4992</v>
      </c>
      <c r="O25" s="44">
        <f t="shared" si="1"/>
        <v>3.129780564263323</v>
      </c>
      <c r="P25" s="9"/>
    </row>
    <row r="26" spans="1:16" ht="15">
      <c r="A26" s="12"/>
      <c r="B26" s="23">
        <v>337.9</v>
      </c>
      <c r="C26" s="19" t="s">
        <v>28</v>
      </c>
      <c r="D26" s="43">
        <v>0</v>
      </c>
      <c r="E26" s="43">
        <v>0</v>
      </c>
      <c r="F26" s="43">
        <v>0</v>
      </c>
      <c r="G26" s="43">
        <v>187527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>SUM(D26:M26)</f>
        <v>187527</v>
      </c>
      <c r="O26" s="44">
        <f t="shared" si="1"/>
        <v>117.5717868338558</v>
      </c>
      <c r="P26" s="9"/>
    </row>
    <row r="27" spans="1:16" ht="15">
      <c r="A27" s="12"/>
      <c r="B27" s="23">
        <v>338</v>
      </c>
      <c r="C27" s="19" t="s">
        <v>29</v>
      </c>
      <c r="D27" s="43">
        <v>2591</v>
      </c>
      <c r="E27" s="43">
        <v>0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f>SUM(D27:M27)</f>
        <v>2591</v>
      </c>
      <c r="O27" s="44">
        <f t="shared" si="1"/>
        <v>1.6244514106583072</v>
      </c>
      <c r="P27" s="9"/>
    </row>
    <row r="28" spans="1:16" ht="15.75">
      <c r="A28" s="27" t="s">
        <v>34</v>
      </c>
      <c r="B28" s="28"/>
      <c r="C28" s="29"/>
      <c r="D28" s="30">
        <f aca="true" t="shared" si="6" ref="D28:M28">SUM(D29:D35)</f>
        <v>5177</v>
      </c>
      <c r="E28" s="30">
        <f t="shared" si="6"/>
        <v>0</v>
      </c>
      <c r="F28" s="30">
        <f t="shared" si="6"/>
        <v>0</v>
      </c>
      <c r="G28" s="30">
        <f t="shared" si="6"/>
        <v>0</v>
      </c>
      <c r="H28" s="30">
        <f t="shared" si="6"/>
        <v>0</v>
      </c>
      <c r="I28" s="30">
        <f t="shared" si="6"/>
        <v>619705</v>
      </c>
      <c r="J28" s="30">
        <f t="shared" si="6"/>
        <v>0</v>
      </c>
      <c r="K28" s="30">
        <f t="shared" si="6"/>
        <v>0</v>
      </c>
      <c r="L28" s="30">
        <f t="shared" si="6"/>
        <v>0</v>
      </c>
      <c r="M28" s="30">
        <f t="shared" si="6"/>
        <v>0</v>
      </c>
      <c r="N28" s="30">
        <f>SUM(D28:M28)</f>
        <v>624882</v>
      </c>
      <c r="O28" s="42">
        <f t="shared" si="1"/>
        <v>391.77554858934167</v>
      </c>
      <c r="P28" s="10"/>
    </row>
    <row r="29" spans="1:16" ht="15">
      <c r="A29" s="12"/>
      <c r="B29" s="23">
        <v>341.2</v>
      </c>
      <c r="C29" s="19" t="s">
        <v>36</v>
      </c>
      <c r="D29" s="43">
        <v>875</v>
      </c>
      <c r="E29" s="43">
        <v>0</v>
      </c>
      <c r="F29" s="43">
        <v>0</v>
      </c>
      <c r="G29" s="43">
        <v>0</v>
      </c>
      <c r="H29" s="43">
        <v>0</v>
      </c>
      <c r="I29" s="43">
        <v>0</v>
      </c>
      <c r="J29" s="43">
        <v>0</v>
      </c>
      <c r="K29" s="43">
        <v>0</v>
      </c>
      <c r="L29" s="43">
        <v>0</v>
      </c>
      <c r="M29" s="43">
        <v>0</v>
      </c>
      <c r="N29" s="43">
        <f>SUM(D29:M29)</f>
        <v>875</v>
      </c>
      <c r="O29" s="44">
        <f t="shared" si="1"/>
        <v>0.54858934169279</v>
      </c>
      <c r="P29" s="9"/>
    </row>
    <row r="30" spans="1:16" ht="15">
      <c r="A30" s="12"/>
      <c r="B30" s="23">
        <v>341.9</v>
      </c>
      <c r="C30" s="19" t="s">
        <v>37</v>
      </c>
      <c r="D30" s="43">
        <v>3859</v>
      </c>
      <c r="E30" s="43">
        <v>0</v>
      </c>
      <c r="F30" s="43">
        <v>0</v>
      </c>
      <c r="G30" s="43">
        <v>0</v>
      </c>
      <c r="H30" s="43">
        <v>0</v>
      </c>
      <c r="I30" s="43">
        <v>0</v>
      </c>
      <c r="J30" s="43">
        <v>0</v>
      </c>
      <c r="K30" s="43">
        <v>0</v>
      </c>
      <c r="L30" s="43">
        <v>0</v>
      </c>
      <c r="M30" s="43">
        <v>0</v>
      </c>
      <c r="N30" s="43">
        <f aca="true" t="shared" si="7" ref="N30:N35">SUM(D30:M30)</f>
        <v>3859</v>
      </c>
      <c r="O30" s="44">
        <f t="shared" si="1"/>
        <v>2.419435736677116</v>
      </c>
      <c r="P30" s="9"/>
    </row>
    <row r="31" spans="1:16" ht="15">
      <c r="A31" s="12"/>
      <c r="B31" s="23">
        <v>342.2</v>
      </c>
      <c r="C31" s="19" t="s">
        <v>38</v>
      </c>
      <c r="D31" s="43">
        <v>55</v>
      </c>
      <c r="E31" s="43">
        <v>0</v>
      </c>
      <c r="F31" s="43">
        <v>0</v>
      </c>
      <c r="G31" s="43">
        <v>0</v>
      </c>
      <c r="H31" s="43">
        <v>0</v>
      </c>
      <c r="I31" s="43">
        <v>0</v>
      </c>
      <c r="J31" s="43">
        <v>0</v>
      </c>
      <c r="K31" s="43">
        <v>0</v>
      </c>
      <c r="L31" s="43">
        <v>0</v>
      </c>
      <c r="M31" s="43">
        <v>0</v>
      </c>
      <c r="N31" s="43">
        <f t="shared" si="7"/>
        <v>55</v>
      </c>
      <c r="O31" s="44">
        <f t="shared" si="1"/>
        <v>0.034482758620689655</v>
      </c>
      <c r="P31" s="9"/>
    </row>
    <row r="32" spans="1:16" ht="15">
      <c r="A32" s="12"/>
      <c r="B32" s="23">
        <v>343.3</v>
      </c>
      <c r="C32" s="19" t="s">
        <v>39</v>
      </c>
      <c r="D32" s="43">
        <v>0</v>
      </c>
      <c r="E32" s="43">
        <v>0</v>
      </c>
      <c r="F32" s="43">
        <v>0</v>
      </c>
      <c r="G32" s="43">
        <v>0</v>
      </c>
      <c r="H32" s="43">
        <v>0</v>
      </c>
      <c r="I32" s="43">
        <v>205463</v>
      </c>
      <c r="J32" s="43">
        <v>0</v>
      </c>
      <c r="K32" s="43">
        <v>0</v>
      </c>
      <c r="L32" s="43">
        <v>0</v>
      </c>
      <c r="M32" s="43">
        <v>0</v>
      </c>
      <c r="N32" s="43">
        <f t="shared" si="7"/>
        <v>205463</v>
      </c>
      <c r="O32" s="44">
        <f t="shared" si="1"/>
        <v>128.81692789968653</v>
      </c>
      <c r="P32" s="9"/>
    </row>
    <row r="33" spans="1:16" ht="15">
      <c r="A33" s="12"/>
      <c r="B33" s="23">
        <v>343.4</v>
      </c>
      <c r="C33" s="19" t="s">
        <v>40</v>
      </c>
      <c r="D33" s="43">
        <v>0</v>
      </c>
      <c r="E33" s="43">
        <v>0</v>
      </c>
      <c r="F33" s="43">
        <v>0</v>
      </c>
      <c r="G33" s="43">
        <v>0</v>
      </c>
      <c r="H33" s="43">
        <v>0</v>
      </c>
      <c r="I33" s="43">
        <v>151296</v>
      </c>
      <c r="J33" s="43">
        <v>0</v>
      </c>
      <c r="K33" s="43">
        <v>0</v>
      </c>
      <c r="L33" s="43">
        <v>0</v>
      </c>
      <c r="M33" s="43">
        <v>0</v>
      </c>
      <c r="N33" s="43">
        <f t="shared" si="7"/>
        <v>151296</v>
      </c>
      <c r="O33" s="44">
        <f t="shared" si="1"/>
        <v>94.85642633228841</v>
      </c>
      <c r="P33" s="9"/>
    </row>
    <row r="34" spans="1:16" ht="15">
      <c r="A34" s="12"/>
      <c r="B34" s="23">
        <v>343.5</v>
      </c>
      <c r="C34" s="19" t="s">
        <v>41</v>
      </c>
      <c r="D34" s="43">
        <v>0</v>
      </c>
      <c r="E34" s="43">
        <v>0</v>
      </c>
      <c r="F34" s="43">
        <v>0</v>
      </c>
      <c r="G34" s="43">
        <v>0</v>
      </c>
      <c r="H34" s="43">
        <v>0</v>
      </c>
      <c r="I34" s="43">
        <v>262946</v>
      </c>
      <c r="J34" s="43">
        <v>0</v>
      </c>
      <c r="K34" s="43">
        <v>0</v>
      </c>
      <c r="L34" s="43">
        <v>0</v>
      </c>
      <c r="M34" s="43">
        <v>0</v>
      </c>
      <c r="N34" s="43">
        <f t="shared" si="7"/>
        <v>262946</v>
      </c>
      <c r="O34" s="44">
        <f t="shared" si="1"/>
        <v>164.8564263322884</v>
      </c>
      <c r="P34" s="9"/>
    </row>
    <row r="35" spans="1:16" ht="15">
      <c r="A35" s="12"/>
      <c r="B35" s="23">
        <v>344.9</v>
      </c>
      <c r="C35" s="19" t="s">
        <v>42</v>
      </c>
      <c r="D35" s="43">
        <v>388</v>
      </c>
      <c r="E35" s="43">
        <v>0</v>
      </c>
      <c r="F35" s="43">
        <v>0</v>
      </c>
      <c r="G35" s="43">
        <v>0</v>
      </c>
      <c r="H35" s="43">
        <v>0</v>
      </c>
      <c r="I35" s="43">
        <v>0</v>
      </c>
      <c r="J35" s="43">
        <v>0</v>
      </c>
      <c r="K35" s="43">
        <v>0</v>
      </c>
      <c r="L35" s="43">
        <v>0</v>
      </c>
      <c r="M35" s="43">
        <v>0</v>
      </c>
      <c r="N35" s="43">
        <f t="shared" si="7"/>
        <v>388</v>
      </c>
      <c r="O35" s="44">
        <f t="shared" si="1"/>
        <v>0.2432601880877743</v>
      </c>
      <c r="P35" s="9"/>
    </row>
    <row r="36" spans="1:16" ht="15.75">
      <c r="A36" s="27" t="s">
        <v>3</v>
      </c>
      <c r="B36" s="28"/>
      <c r="C36" s="29"/>
      <c r="D36" s="30">
        <f aca="true" t="shared" si="8" ref="D36:M36">SUM(D37:D41)</f>
        <v>321409</v>
      </c>
      <c r="E36" s="30">
        <f t="shared" si="8"/>
        <v>0</v>
      </c>
      <c r="F36" s="30">
        <f t="shared" si="8"/>
        <v>0</v>
      </c>
      <c r="G36" s="30">
        <f t="shared" si="8"/>
        <v>13073</v>
      </c>
      <c r="H36" s="30">
        <f t="shared" si="8"/>
        <v>0</v>
      </c>
      <c r="I36" s="30">
        <f t="shared" si="8"/>
        <v>72957</v>
      </c>
      <c r="J36" s="30">
        <f t="shared" si="8"/>
        <v>0</v>
      </c>
      <c r="K36" s="30">
        <f t="shared" si="8"/>
        <v>0</v>
      </c>
      <c r="L36" s="30">
        <f t="shared" si="8"/>
        <v>0</v>
      </c>
      <c r="M36" s="30">
        <f t="shared" si="8"/>
        <v>0</v>
      </c>
      <c r="N36" s="30">
        <f aca="true" t="shared" si="9" ref="N36:N44">SUM(D36:M36)</f>
        <v>407439</v>
      </c>
      <c r="O36" s="42">
        <f t="shared" si="1"/>
        <v>255.44764890282133</v>
      </c>
      <c r="P36" s="10"/>
    </row>
    <row r="37" spans="1:16" ht="15">
      <c r="A37" s="12"/>
      <c r="B37" s="23">
        <v>361.1</v>
      </c>
      <c r="C37" s="19" t="s">
        <v>45</v>
      </c>
      <c r="D37" s="43">
        <v>5985</v>
      </c>
      <c r="E37" s="43"/>
      <c r="F37" s="43">
        <v>0</v>
      </c>
      <c r="G37" s="43">
        <v>0</v>
      </c>
      <c r="H37" s="43">
        <v>0</v>
      </c>
      <c r="I37" s="43">
        <v>10</v>
      </c>
      <c r="J37" s="43">
        <v>0</v>
      </c>
      <c r="K37" s="43">
        <v>0</v>
      </c>
      <c r="L37" s="43">
        <v>0</v>
      </c>
      <c r="M37" s="43">
        <v>0</v>
      </c>
      <c r="N37" s="43">
        <f t="shared" si="9"/>
        <v>5995</v>
      </c>
      <c r="O37" s="44">
        <f t="shared" si="1"/>
        <v>3.7586206896551726</v>
      </c>
      <c r="P37" s="9"/>
    </row>
    <row r="38" spans="1:16" ht="15">
      <c r="A38" s="12"/>
      <c r="B38" s="23">
        <v>362</v>
      </c>
      <c r="C38" s="19" t="s">
        <v>46</v>
      </c>
      <c r="D38" s="43">
        <v>2175</v>
      </c>
      <c r="E38" s="43">
        <v>0</v>
      </c>
      <c r="F38" s="43">
        <v>0</v>
      </c>
      <c r="G38" s="43">
        <v>0</v>
      </c>
      <c r="H38" s="43">
        <v>0</v>
      </c>
      <c r="I38" s="43">
        <v>30090</v>
      </c>
      <c r="J38" s="43">
        <v>0</v>
      </c>
      <c r="K38" s="43">
        <v>0</v>
      </c>
      <c r="L38" s="43">
        <v>0</v>
      </c>
      <c r="M38" s="43">
        <v>0</v>
      </c>
      <c r="N38" s="43">
        <f t="shared" si="9"/>
        <v>32265</v>
      </c>
      <c r="O38" s="44">
        <f t="shared" si="1"/>
        <v>20.228840125391848</v>
      </c>
      <c r="P38" s="9"/>
    </row>
    <row r="39" spans="1:16" ht="15">
      <c r="A39" s="12"/>
      <c r="B39" s="23">
        <v>364</v>
      </c>
      <c r="C39" s="19" t="s">
        <v>47</v>
      </c>
      <c r="D39" s="43">
        <v>290443</v>
      </c>
      <c r="E39" s="43">
        <v>0</v>
      </c>
      <c r="F39" s="43">
        <v>0</v>
      </c>
      <c r="G39" s="43">
        <v>0</v>
      </c>
      <c r="H39" s="43">
        <v>0</v>
      </c>
      <c r="I39" s="43">
        <v>0</v>
      </c>
      <c r="J39" s="43">
        <v>0</v>
      </c>
      <c r="K39" s="43">
        <v>0</v>
      </c>
      <c r="L39" s="43">
        <v>0</v>
      </c>
      <c r="M39" s="43">
        <v>0</v>
      </c>
      <c r="N39" s="43">
        <f t="shared" si="9"/>
        <v>290443</v>
      </c>
      <c r="O39" s="44">
        <f t="shared" si="1"/>
        <v>182.09592476489027</v>
      </c>
      <c r="P39" s="9"/>
    </row>
    <row r="40" spans="1:16" ht="15">
      <c r="A40" s="12"/>
      <c r="B40" s="23">
        <v>366</v>
      </c>
      <c r="C40" s="19" t="s">
        <v>48</v>
      </c>
      <c r="D40" s="43">
        <v>12117</v>
      </c>
      <c r="E40" s="43">
        <v>0</v>
      </c>
      <c r="F40" s="43">
        <v>0</v>
      </c>
      <c r="G40" s="43">
        <v>13073</v>
      </c>
      <c r="H40" s="43">
        <v>0</v>
      </c>
      <c r="I40" s="43">
        <v>0</v>
      </c>
      <c r="J40" s="43">
        <v>0</v>
      </c>
      <c r="K40" s="43">
        <v>0</v>
      </c>
      <c r="L40" s="43">
        <v>0</v>
      </c>
      <c r="M40" s="43">
        <v>0</v>
      </c>
      <c r="N40" s="43">
        <f t="shared" si="9"/>
        <v>25190</v>
      </c>
      <c r="O40" s="44">
        <f t="shared" si="1"/>
        <v>15.793103448275861</v>
      </c>
      <c r="P40" s="9"/>
    </row>
    <row r="41" spans="1:16" ht="15">
      <c r="A41" s="12"/>
      <c r="B41" s="23">
        <v>369.9</v>
      </c>
      <c r="C41" s="19" t="s">
        <v>49</v>
      </c>
      <c r="D41" s="43">
        <v>10689</v>
      </c>
      <c r="E41" s="43">
        <v>0</v>
      </c>
      <c r="F41" s="43">
        <v>0</v>
      </c>
      <c r="G41" s="43">
        <v>0</v>
      </c>
      <c r="H41" s="43">
        <v>0</v>
      </c>
      <c r="I41" s="43">
        <v>42857</v>
      </c>
      <c r="J41" s="43">
        <v>0</v>
      </c>
      <c r="K41" s="43">
        <v>0</v>
      </c>
      <c r="L41" s="43">
        <v>0</v>
      </c>
      <c r="M41" s="43">
        <v>0</v>
      </c>
      <c r="N41" s="43">
        <f t="shared" si="9"/>
        <v>53546</v>
      </c>
      <c r="O41" s="44">
        <f t="shared" si="1"/>
        <v>33.57115987460815</v>
      </c>
      <c r="P41" s="9"/>
    </row>
    <row r="42" spans="1:16" ht="15.75">
      <c r="A42" s="27" t="s">
        <v>35</v>
      </c>
      <c r="B42" s="28"/>
      <c r="C42" s="29"/>
      <c r="D42" s="30">
        <f aca="true" t="shared" si="10" ref="D42:M42">SUM(D43:D43)</f>
        <v>1445750</v>
      </c>
      <c r="E42" s="30">
        <f t="shared" si="10"/>
        <v>0</v>
      </c>
      <c r="F42" s="30">
        <f t="shared" si="10"/>
        <v>0</v>
      </c>
      <c r="G42" s="30">
        <f t="shared" si="10"/>
        <v>779897</v>
      </c>
      <c r="H42" s="30">
        <f t="shared" si="10"/>
        <v>0</v>
      </c>
      <c r="I42" s="30">
        <f t="shared" si="10"/>
        <v>1372012</v>
      </c>
      <c r="J42" s="30">
        <f t="shared" si="10"/>
        <v>0</v>
      </c>
      <c r="K42" s="30">
        <f t="shared" si="10"/>
        <v>0</v>
      </c>
      <c r="L42" s="30">
        <f t="shared" si="10"/>
        <v>0</v>
      </c>
      <c r="M42" s="30">
        <f t="shared" si="10"/>
        <v>0</v>
      </c>
      <c r="N42" s="30">
        <f t="shared" si="9"/>
        <v>3597659</v>
      </c>
      <c r="O42" s="42">
        <f t="shared" si="1"/>
        <v>2255.585579937304</v>
      </c>
      <c r="P42" s="9"/>
    </row>
    <row r="43" spans="1:16" ht="15.75" thickBot="1">
      <c r="A43" s="12"/>
      <c r="B43" s="23">
        <v>381</v>
      </c>
      <c r="C43" s="19" t="s">
        <v>50</v>
      </c>
      <c r="D43" s="43">
        <v>1445750</v>
      </c>
      <c r="E43" s="43">
        <v>0</v>
      </c>
      <c r="F43" s="43">
        <v>0</v>
      </c>
      <c r="G43" s="43">
        <v>779897</v>
      </c>
      <c r="H43" s="43">
        <v>0</v>
      </c>
      <c r="I43" s="43">
        <v>1372012</v>
      </c>
      <c r="J43" s="43">
        <v>0</v>
      </c>
      <c r="K43" s="43">
        <v>0</v>
      </c>
      <c r="L43" s="43">
        <v>0</v>
      </c>
      <c r="M43" s="43">
        <v>0</v>
      </c>
      <c r="N43" s="43">
        <f t="shared" si="9"/>
        <v>3597659</v>
      </c>
      <c r="O43" s="44">
        <f t="shared" si="1"/>
        <v>2255.585579937304</v>
      </c>
      <c r="P43" s="9"/>
    </row>
    <row r="44" spans="1:119" ht="16.5" thickBot="1">
      <c r="A44" s="13" t="s">
        <v>43</v>
      </c>
      <c r="B44" s="21"/>
      <c r="C44" s="20"/>
      <c r="D44" s="14">
        <f>SUM(D5,D14,D18,D28,D36,D42)</f>
        <v>2531207</v>
      </c>
      <c r="E44" s="14">
        <f aca="true" t="shared" si="11" ref="E44:M44">SUM(E5,E14,E18,E28,E36,E42)</f>
        <v>0</v>
      </c>
      <c r="F44" s="14">
        <f t="shared" si="11"/>
        <v>0</v>
      </c>
      <c r="G44" s="14">
        <f t="shared" si="11"/>
        <v>1571124</v>
      </c>
      <c r="H44" s="14">
        <f t="shared" si="11"/>
        <v>0</v>
      </c>
      <c r="I44" s="14">
        <f t="shared" si="11"/>
        <v>2064674</v>
      </c>
      <c r="J44" s="14">
        <f t="shared" si="11"/>
        <v>0</v>
      </c>
      <c r="K44" s="14">
        <f t="shared" si="11"/>
        <v>0</v>
      </c>
      <c r="L44" s="14">
        <f t="shared" si="11"/>
        <v>0</v>
      </c>
      <c r="M44" s="14">
        <f t="shared" si="11"/>
        <v>0</v>
      </c>
      <c r="N44" s="14">
        <f t="shared" si="9"/>
        <v>6167005</v>
      </c>
      <c r="O44" s="36">
        <f t="shared" si="1"/>
        <v>3866.460815047022</v>
      </c>
      <c r="P44" s="6"/>
      <c r="Q44" s="2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</row>
    <row r="45" spans="1:15" ht="15">
      <c r="A45" s="15"/>
      <c r="B45" s="17"/>
      <c r="C45" s="17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8"/>
    </row>
    <row r="46" spans="1:15" ht="15">
      <c r="A46" s="37"/>
      <c r="B46" s="38"/>
      <c r="C46" s="38"/>
      <c r="D46" s="39"/>
      <c r="E46" s="39"/>
      <c r="F46" s="39"/>
      <c r="G46" s="39"/>
      <c r="H46" s="39"/>
      <c r="I46" s="39"/>
      <c r="J46" s="39"/>
      <c r="K46" s="39"/>
      <c r="L46" s="48" t="s">
        <v>57</v>
      </c>
      <c r="M46" s="48"/>
      <c r="N46" s="48"/>
      <c r="O46" s="40">
        <v>1595</v>
      </c>
    </row>
    <row r="47" spans="1:15" ht="15">
      <c r="A47" s="49"/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1"/>
    </row>
    <row r="48" spans="1:15" ht="15.75" thickBot="1">
      <c r="A48" s="52" t="s">
        <v>64</v>
      </c>
      <c r="B48" s="53"/>
      <c r="C48" s="53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4"/>
    </row>
  </sheetData>
  <sheetProtection/>
  <mergeCells count="10">
    <mergeCell ref="A48:O48"/>
    <mergeCell ref="A1:O1"/>
    <mergeCell ref="D3:H3"/>
    <mergeCell ref="I3:J3"/>
    <mergeCell ref="K3:L3"/>
    <mergeCell ref="O3:O4"/>
    <mergeCell ref="A2:O2"/>
    <mergeCell ref="A3:C4"/>
    <mergeCell ref="A47:O47"/>
    <mergeCell ref="L46:N46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7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58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83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51</v>
      </c>
      <c r="B3" s="62"/>
      <c r="C3" s="63"/>
      <c r="D3" s="67" t="s">
        <v>30</v>
      </c>
      <c r="E3" s="68"/>
      <c r="F3" s="68"/>
      <c r="G3" s="68"/>
      <c r="H3" s="69"/>
      <c r="I3" s="67" t="s">
        <v>31</v>
      </c>
      <c r="J3" s="69"/>
      <c r="K3" s="67" t="s">
        <v>33</v>
      </c>
      <c r="L3" s="69"/>
      <c r="M3" s="34"/>
      <c r="N3" s="35"/>
      <c r="O3" s="70" t="s">
        <v>56</v>
      </c>
      <c r="P3" s="11"/>
      <c r="Q3"/>
    </row>
    <row r="4" spans="1:133" ht="32.25" customHeight="1" thickBot="1">
      <c r="A4" s="64"/>
      <c r="B4" s="65"/>
      <c r="C4" s="66"/>
      <c r="D4" s="32" t="s">
        <v>4</v>
      </c>
      <c r="E4" s="32" t="s">
        <v>52</v>
      </c>
      <c r="F4" s="32" t="s">
        <v>53</v>
      </c>
      <c r="G4" s="32" t="s">
        <v>54</v>
      </c>
      <c r="H4" s="32" t="s">
        <v>5</v>
      </c>
      <c r="I4" s="32" t="s">
        <v>6</v>
      </c>
      <c r="J4" s="33" t="s">
        <v>55</v>
      </c>
      <c r="K4" s="33" t="s">
        <v>7</v>
      </c>
      <c r="L4" s="33" t="s">
        <v>8</v>
      </c>
      <c r="M4" s="33" t="s">
        <v>9</v>
      </c>
      <c r="N4" s="33" t="s">
        <v>32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</v>
      </c>
      <c r="B5" s="24"/>
      <c r="C5" s="24"/>
      <c r="D5" s="25">
        <f aca="true" t="shared" si="0" ref="D5:M5">SUM(D6:D13)</f>
        <v>435594</v>
      </c>
      <c r="E5" s="25">
        <f t="shared" si="0"/>
        <v>0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6">
        <f>SUM(D5:M5)</f>
        <v>435594</v>
      </c>
      <c r="O5" s="31">
        <f aca="true" t="shared" si="1" ref="O5:O43">(N5/O$45)</f>
        <v>271.3981308411215</v>
      </c>
      <c r="P5" s="6"/>
    </row>
    <row r="6" spans="1:16" ht="15">
      <c r="A6" s="12"/>
      <c r="B6" s="23">
        <v>311</v>
      </c>
      <c r="C6" s="19" t="s">
        <v>2</v>
      </c>
      <c r="D6" s="43">
        <v>115762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115762</v>
      </c>
      <c r="O6" s="44">
        <f t="shared" si="1"/>
        <v>72.12585669781932</v>
      </c>
      <c r="P6" s="9"/>
    </row>
    <row r="7" spans="1:16" ht="15">
      <c r="A7" s="12"/>
      <c r="B7" s="23">
        <v>312.1</v>
      </c>
      <c r="C7" s="19" t="s">
        <v>10</v>
      </c>
      <c r="D7" s="43">
        <v>6209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aca="true" t="shared" si="2" ref="N7:N13">SUM(D7:M7)</f>
        <v>6209</v>
      </c>
      <c r="O7" s="44">
        <f t="shared" si="1"/>
        <v>3.8685358255451714</v>
      </c>
      <c r="P7" s="9"/>
    </row>
    <row r="8" spans="1:16" ht="15">
      <c r="A8" s="12"/>
      <c r="B8" s="23">
        <v>312.41</v>
      </c>
      <c r="C8" s="19" t="s">
        <v>11</v>
      </c>
      <c r="D8" s="43">
        <v>55989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55989</v>
      </c>
      <c r="O8" s="44">
        <f t="shared" si="1"/>
        <v>34.88411214953271</v>
      </c>
      <c r="P8" s="9"/>
    </row>
    <row r="9" spans="1:16" ht="15">
      <c r="A9" s="12"/>
      <c r="B9" s="23">
        <v>312.6</v>
      </c>
      <c r="C9" s="19" t="s">
        <v>12</v>
      </c>
      <c r="D9" s="43">
        <v>78332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78332</v>
      </c>
      <c r="O9" s="44">
        <f t="shared" si="1"/>
        <v>48.80498442367601</v>
      </c>
      <c r="P9" s="9"/>
    </row>
    <row r="10" spans="1:16" ht="15">
      <c r="A10" s="12"/>
      <c r="B10" s="23">
        <v>314.1</v>
      </c>
      <c r="C10" s="19" t="s">
        <v>13</v>
      </c>
      <c r="D10" s="43">
        <v>89011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89011</v>
      </c>
      <c r="O10" s="44">
        <f t="shared" si="1"/>
        <v>55.45856697819315</v>
      </c>
      <c r="P10" s="9"/>
    </row>
    <row r="11" spans="1:16" ht="15">
      <c r="A11" s="12"/>
      <c r="B11" s="23">
        <v>314.2</v>
      </c>
      <c r="C11" s="19" t="s">
        <v>15</v>
      </c>
      <c r="D11" s="43">
        <v>72127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2"/>
        <v>72127</v>
      </c>
      <c r="O11" s="44">
        <f t="shared" si="1"/>
        <v>44.93894080996885</v>
      </c>
      <c r="P11" s="9"/>
    </row>
    <row r="12" spans="1:16" ht="15">
      <c r="A12" s="12"/>
      <c r="B12" s="23">
        <v>314.3</v>
      </c>
      <c r="C12" s="19" t="s">
        <v>14</v>
      </c>
      <c r="D12" s="43">
        <v>10379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2"/>
        <v>10379</v>
      </c>
      <c r="O12" s="44">
        <f t="shared" si="1"/>
        <v>6.466666666666667</v>
      </c>
      <c r="P12" s="9"/>
    </row>
    <row r="13" spans="1:16" ht="15">
      <c r="A13" s="12"/>
      <c r="B13" s="23">
        <v>314.8</v>
      </c>
      <c r="C13" s="19" t="s">
        <v>16</v>
      </c>
      <c r="D13" s="43">
        <v>7785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2"/>
        <v>7785</v>
      </c>
      <c r="O13" s="44">
        <f t="shared" si="1"/>
        <v>4.850467289719626</v>
      </c>
      <c r="P13" s="9"/>
    </row>
    <row r="14" spans="1:16" ht="15.75">
      <c r="A14" s="27" t="s">
        <v>84</v>
      </c>
      <c r="B14" s="28"/>
      <c r="C14" s="29"/>
      <c r="D14" s="30">
        <f aca="true" t="shared" si="3" ref="D14:M14">SUM(D15:D17)</f>
        <v>125800</v>
      </c>
      <c r="E14" s="30">
        <f t="shared" si="3"/>
        <v>0</v>
      </c>
      <c r="F14" s="30">
        <f t="shared" si="3"/>
        <v>0</v>
      </c>
      <c r="G14" s="30">
        <f t="shared" si="3"/>
        <v>0</v>
      </c>
      <c r="H14" s="30">
        <f t="shared" si="3"/>
        <v>0</v>
      </c>
      <c r="I14" s="30">
        <f t="shared" si="3"/>
        <v>0</v>
      </c>
      <c r="J14" s="30">
        <f t="shared" si="3"/>
        <v>0</v>
      </c>
      <c r="K14" s="30">
        <f t="shared" si="3"/>
        <v>0</v>
      </c>
      <c r="L14" s="30">
        <f t="shared" si="3"/>
        <v>0</v>
      </c>
      <c r="M14" s="30">
        <f t="shared" si="3"/>
        <v>0</v>
      </c>
      <c r="N14" s="41">
        <f aca="true" t="shared" si="4" ref="N14:N27">SUM(D14:M14)</f>
        <v>125800</v>
      </c>
      <c r="O14" s="42">
        <f t="shared" si="1"/>
        <v>78.38006230529595</v>
      </c>
      <c r="P14" s="10"/>
    </row>
    <row r="15" spans="1:16" ht="15">
      <c r="A15" s="12"/>
      <c r="B15" s="23">
        <v>322</v>
      </c>
      <c r="C15" s="19" t="s">
        <v>0</v>
      </c>
      <c r="D15" s="43">
        <v>6013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6013</v>
      </c>
      <c r="O15" s="44">
        <f t="shared" si="1"/>
        <v>3.7464174454828663</v>
      </c>
      <c r="P15" s="9"/>
    </row>
    <row r="16" spans="1:16" ht="15">
      <c r="A16" s="12"/>
      <c r="B16" s="23">
        <v>323.1</v>
      </c>
      <c r="C16" s="19" t="s">
        <v>18</v>
      </c>
      <c r="D16" s="43">
        <v>115957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4"/>
        <v>115957</v>
      </c>
      <c r="O16" s="44">
        <f t="shared" si="1"/>
        <v>72.24735202492212</v>
      </c>
      <c r="P16" s="9"/>
    </row>
    <row r="17" spans="1:16" ht="15">
      <c r="A17" s="12"/>
      <c r="B17" s="23">
        <v>329</v>
      </c>
      <c r="C17" s="19" t="s">
        <v>85</v>
      </c>
      <c r="D17" s="43">
        <v>3830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4"/>
        <v>3830</v>
      </c>
      <c r="O17" s="44">
        <f t="shared" si="1"/>
        <v>2.3862928348909658</v>
      </c>
      <c r="P17" s="9"/>
    </row>
    <row r="18" spans="1:16" ht="15.75">
      <c r="A18" s="27" t="s">
        <v>21</v>
      </c>
      <c r="B18" s="28"/>
      <c r="C18" s="29"/>
      <c r="D18" s="30">
        <f aca="true" t="shared" si="5" ref="D18:M18">SUM(D19:D25)</f>
        <v>216976</v>
      </c>
      <c r="E18" s="30">
        <f t="shared" si="5"/>
        <v>0</v>
      </c>
      <c r="F18" s="30">
        <f t="shared" si="5"/>
        <v>0</v>
      </c>
      <c r="G18" s="30">
        <f t="shared" si="5"/>
        <v>40466</v>
      </c>
      <c r="H18" s="30">
        <f t="shared" si="5"/>
        <v>0</v>
      </c>
      <c r="I18" s="30">
        <f t="shared" si="5"/>
        <v>0</v>
      </c>
      <c r="J18" s="30">
        <f t="shared" si="5"/>
        <v>0</v>
      </c>
      <c r="K18" s="30">
        <f t="shared" si="5"/>
        <v>0</v>
      </c>
      <c r="L18" s="30">
        <f t="shared" si="5"/>
        <v>0</v>
      </c>
      <c r="M18" s="30">
        <f t="shared" si="5"/>
        <v>0</v>
      </c>
      <c r="N18" s="41">
        <f t="shared" si="4"/>
        <v>257442</v>
      </c>
      <c r="O18" s="42">
        <f t="shared" si="1"/>
        <v>160.4</v>
      </c>
      <c r="P18" s="10"/>
    </row>
    <row r="19" spans="1:16" ht="15">
      <c r="A19" s="12"/>
      <c r="B19" s="23">
        <v>335.12</v>
      </c>
      <c r="C19" s="19" t="s">
        <v>23</v>
      </c>
      <c r="D19" s="43">
        <v>61507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4"/>
        <v>61507</v>
      </c>
      <c r="O19" s="44">
        <f t="shared" si="1"/>
        <v>38.32211838006231</v>
      </c>
      <c r="P19" s="9"/>
    </row>
    <row r="20" spans="1:16" ht="15">
      <c r="A20" s="12"/>
      <c r="B20" s="23">
        <v>335.14</v>
      </c>
      <c r="C20" s="19" t="s">
        <v>24</v>
      </c>
      <c r="D20" s="43">
        <v>1255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4"/>
        <v>1255</v>
      </c>
      <c r="O20" s="44">
        <f t="shared" si="1"/>
        <v>0.7819314641744548</v>
      </c>
      <c r="P20" s="9"/>
    </row>
    <row r="21" spans="1:16" ht="15">
      <c r="A21" s="12"/>
      <c r="B21" s="23">
        <v>335.15</v>
      </c>
      <c r="C21" s="19" t="s">
        <v>25</v>
      </c>
      <c r="D21" s="43">
        <v>479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4"/>
        <v>479</v>
      </c>
      <c r="O21" s="44">
        <f t="shared" si="1"/>
        <v>0.2984423676012461</v>
      </c>
      <c r="P21" s="9"/>
    </row>
    <row r="22" spans="1:16" ht="15">
      <c r="A22" s="12"/>
      <c r="B22" s="23">
        <v>335.18</v>
      </c>
      <c r="C22" s="19" t="s">
        <v>26</v>
      </c>
      <c r="D22" s="43">
        <v>145962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4"/>
        <v>145962</v>
      </c>
      <c r="O22" s="44">
        <f t="shared" si="1"/>
        <v>90.94205607476636</v>
      </c>
      <c r="P22" s="9"/>
    </row>
    <row r="23" spans="1:16" ht="15">
      <c r="A23" s="12"/>
      <c r="B23" s="23">
        <v>335.49</v>
      </c>
      <c r="C23" s="19" t="s">
        <v>27</v>
      </c>
      <c r="D23" s="43">
        <v>4846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4"/>
        <v>4846</v>
      </c>
      <c r="O23" s="44">
        <f t="shared" si="1"/>
        <v>3.0193146417445482</v>
      </c>
      <c r="P23" s="9"/>
    </row>
    <row r="24" spans="1:16" ht="15">
      <c r="A24" s="12"/>
      <c r="B24" s="23">
        <v>337.9</v>
      </c>
      <c r="C24" s="19" t="s">
        <v>28</v>
      </c>
      <c r="D24" s="43">
        <v>0</v>
      </c>
      <c r="E24" s="43">
        <v>0</v>
      </c>
      <c r="F24" s="43">
        <v>0</v>
      </c>
      <c r="G24" s="43">
        <v>40466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4"/>
        <v>40466</v>
      </c>
      <c r="O24" s="44">
        <f t="shared" si="1"/>
        <v>25.21246105919003</v>
      </c>
      <c r="P24" s="9"/>
    </row>
    <row r="25" spans="1:16" ht="15">
      <c r="A25" s="12"/>
      <c r="B25" s="23">
        <v>338</v>
      </c>
      <c r="C25" s="19" t="s">
        <v>29</v>
      </c>
      <c r="D25" s="43">
        <v>2927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4"/>
        <v>2927</v>
      </c>
      <c r="O25" s="44">
        <f t="shared" si="1"/>
        <v>1.8236760124610591</v>
      </c>
      <c r="P25" s="9"/>
    </row>
    <row r="26" spans="1:16" ht="15.75">
      <c r="A26" s="27" t="s">
        <v>34</v>
      </c>
      <c r="B26" s="28"/>
      <c r="C26" s="29"/>
      <c r="D26" s="30">
        <f aca="true" t="shared" si="6" ref="D26:M26">SUM(D27:D33)</f>
        <v>3113</v>
      </c>
      <c r="E26" s="30">
        <f t="shared" si="6"/>
        <v>0</v>
      </c>
      <c r="F26" s="30">
        <f t="shared" si="6"/>
        <v>0</v>
      </c>
      <c r="G26" s="30">
        <f t="shared" si="6"/>
        <v>0</v>
      </c>
      <c r="H26" s="30">
        <f t="shared" si="6"/>
        <v>0</v>
      </c>
      <c r="I26" s="30">
        <f t="shared" si="6"/>
        <v>645721</v>
      </c>
      <c r="J26" s="30">
        <f t="shared" si="6"/>
        <v>0</v>
      </c>
      <c r="K26" s="30">
        <f t="shared" si="6"/>
        <v>0</v>
      </c>
      <c r="L26" s="30">
        <f t="shared" si="6"/>
        <v>0</v>
      </c>
      <c r="M26" s="30">
        <f t="shared" si="6"/>
        <v>0</v>
      </c>
      <c r="N26" s="30">
        <f t="shared" si="4"/>
        <v>648834</v>
      </c>
      <c r="O26" s="42">
        <f t="shared" si="1"/>
        <v>404.25794392523363</v>
      </c>
      <c r="P26" s="10"/>
    </row>
    <row r="27" spans="1:16" ht="15">
      <c r="A27" s="12"/>
      <c r="B27" s="23">
        <v>341.2</v>
      </c>
      <c r="C27" s="19" t="s">
        <v>36</v>
      </c>
      <c r="D27" s="43">
        <v>1375</v>
      </c>
      <c r="E27" s="43">
        <v>0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f t="shared" si="4"/>
        <v>1375</v>
      </c>
      <c r="O27" s="44">
        <f t="shared" si="1"/>
        <v>0.8566978193146417</v>
      </c>
      <c r="P27" s="9"/>
    </row>
    <row r="28" spans="1:16" ht="15">
      <c r="A28" s="12"/>
      <c r="B28" s="23">
        <v>342.2</v>
      </c>
      <c r="C28" s="19" t="s">
        <v>38</v>
      </c>
      <c r="D28" s="43">
        <v>300</v>
      </c>
      <c r="E28" s="43">
        <v>0</v>
      </c>
      <c r="F28" s="43">
        <v>0</v>
      </c>
      <c r="G28" s="43">
        <v>0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N28" s="43">
        <f aca="true" t="shared" si="7" ref="N28:N33">SUM(D28:M28)</f>
        <v>300</v>
      </c>
      <c r="O28" s="44">
        <f t="shared" si="1"/>
        <v>0.18691588785046728</v>
      </c>
      <c r="P28" s="9"/>
    </row>
    <row r="29" spans="1:16" ht="15">
      <c r="A29" s="12"/>
      <c r="B29" s="23">
        <v>343.3</v>
      </c>
      <c r="C29" s="19" t="s">
        <v>39</v>
      </c>
      <c r="D29" s="43">
        <v>0</v>
      </c>
      <c r="E29" s="43">
        <v>0</v>
      </c>
      <c r="F29" s="43">
        <v>0</v>
      </c>
      <c r="G29" s="43">
        <v>0</v>
      </c>
      <c r="H29" s="43">
        <v>0</v>
      </c>
      <c r="I29" s="43">
        <v>212892</v>
      </c>
      <c r="J29" s="43">
        <v>0</v>
      </c>
      <c r="K29" s="43">
        <v>0</v>
      </c>
      <c r="L29" s="43">
        <v>0</v>
      </c>
      <c r="M29" s="43">
        <v>0</v>
      </c>
      <c r="N29" s="43">
        <f t="shared" si="7"/>
        <v>212892</v>
      </c>
      <c r="O29" s="44">
        <f t="shared" si="1"/>
        <v>132.64299065420562</v>
      </c>
      <c r="P29" s="9"/>
    </row>
    <row r="30" spans="1:16" ht="15">
      <c r="A30" s="12"/>
      <c r="B30" s="23">
        <v>343.4</v>
      </c>
      <c r="C30" s="19" t="s">
        <v>40</v>
      </c>
      <c r="D30" s="43">
        <v>0</v>
      </c>
      <c r="E30" s="43">
        <v>0</v>
      </c>
      <c r="F30" s="43">
        <v>0</v>
      </c>
      <c r="G30" s="43">
        <v>0</v>
      </c>
      <c r="H30" s="43">
        <v>0</v>
      </c>
      <c r="I30" s="43">
        <v>152406</v>
      </c>
      <c r="J30" s="43">
        <v>0</v>
      </c>
      <c r="K30" s="43">
        <v>0</v>
      </c>
      <c r="L30" s="43">
        <v>0</v>
      </c>
      <c r="M30" s="43">
        <v>0</v>
      </c>
      <c r="N30" s="43">
        <f t="shared" si="7"/>
        <v>152406</v>
      </c>
      <c r="O30" s="44">
        <f t="shared" si="1"/>
        <v>94.95700934579439</v>
      </c>
      <c r="P30" s="9"/>
    </row>
    <row r="31" spans="1:16" ht="15">
      <c r="A31" s="12"/>
      <c r="B31" s="23">
        <v>343.5</v>
      </c>
      <c r="C31" s="19" t="s">
        <v>41</v>
      </c>
      <c r="D31" s="43">
        <v>0</v>
      </c>
      <c r="E31" s="43">
        <v>0</v>
      </c>
      <c r="F31" s="43">
        <v>0</v>
      </c>
      <c r="G31" s="43">
        <v>0</v>
      </c>
      <c r="H31" s="43">
        <v>0</v>
      </c>
      <c r="I31" s="43">
        <v>280420</v>
      </c>
      <c r="J31" s="43">
        <v>0</v>
      </c>
      <c r="K31" s="43">
        <v>0</v>
      </c>
      <c r="L31" s="43">
        <v>0</v>
      </c>
      <c r="M31" s="43">
        <v>0</v>
      </c>
      <c r="N31" s="43">
        <f t="shared" si="7"/>
        <v>280420</v>
      </c>
      <c r="O31" s="44">
        <f t="shared" si="1"/>
        <v>174.71651090342678</v>
      </c>
      <c r="P31" s="9"/>
    </row>
    <row r="32" spans="1:16" ht="15">
      <c r="A32" s="12"/>
      <c r="B32" s="23">
        <v>343.7</v>
      </c>
      <c r="C32" s="19" t="s">
        <v>86</v>
      </c>
      <c r="D32" s="43">
        <v>0</v>
      </c>
      <c r="E32" s="43">
        <v>0</v>
      </c>
      <c r="F32" s="43">
        <v>0</v>
      </c>
      <c r="G32" s="43">
        <v>0</v>
      </c>
      <c r="H32" s="43">
        <v>0</v>
      </c>
      <c r="I32" s="43">
        <v>3</v>
      </c>
      <c r="J32" s="43">
        <v>0</v>
      </c>
      <c r="K32" s="43">
        <v>0</v>
      </c>
      <c r="L32" s="43">
        <v>0</v>
      </c>
      <c r="M32" s="43">
        <v>0</v>
      </c>
      <c r="N32" s="43">
        <f t="shared" si="7"/>
        <v>3</v>
      </c>
      <c r="O32" s="44">
        <f t="shared" si="1"/>
        <v>0.001869158878504673</v>
      </c>
      <c r="P32" s="9"/>
    </row>
    <row r="33" spans="1:16" ht="15">
      <c r="A33" s="12"/>
      <c r="B33" s="23">
        <v>344.9</v>
      </c>
      <c r="C33" s="19" t="s">
        <v>42</v>
      </c>
      <c r="D33" s="43">
        <v>1438</v>
      </c>
      <c r="E33" s="43">
        <v>0</v>
      </c>
      <c r="F33" s="43">
        <v>0</v>
      </c>
      <c r="G33" s="43">
        <v>0</v>
      </c>
      <c r="H33" s="43">
        <v>0</v>
      </c>
      <c r="I33" s="43">
        <v>0</v>
      </c>
      <c r="J33" s="43">
        <v>0</v>
      </c>
      <c r="K33" s="43">
        <v>0</v>
      </c>
      <c r="L33" s="43">
        <v>0</v>
      </c>
      <c r="M33" s="43">
        <v>0</v>
      </c>
      <c r="N33" s="43">
        <f t="shared" si="7"/>
        <v>1438</v>
      </c>
      <c r="O33" s="44">
        <f t="shared" si="1"/>
        <v>0.8959501557632399</v>
      </c>
      <c r="P33" s="9"/>
    </row>
    <row r="34" spans="1:16" ht="15.75">
      <c r="A34" s="27" t="s">
        <v>3</v>
      </c>
      <c r="B34" s="28"/>
      <c r="C34" s="29"/>
      <c r="D34" s="30">
        <f aca="true" t="shared" si="8" ref="D34:M34">SUM(D35:D40)</f>
        <v>88094</v>
      </c>
      <c r="E34" s="30">
        <f t="shared" si="8"/>
        <v>0</v>
      </c>
      <c r="F34" s="30">
        <f t="shared" si="8"/>
        <v>0</v>
      </c>
      <c r="G34" s="30">
        <f t="shared" si="8"/>
        <v>36239</v>
      </c>
      <c r="H34" s="30">
        <f t="shared" si="8"/>
        <v>0</v>
      </c>
      <c r="I34" s="30">
        <f t="shared" si="8"/>
        <v>124006</v>
      </c>
      <c r="J34" s="30">
        <f t="shared" si="8"/>
        <v>0</v>
      </c>
      <c r="K34" s="30">
        <f t="shared" si="8"/>
        <v>0</v>
      </c>
      <c r="L34" s="30">
        <f t="shared" si="8"/>
        <v>0</v>
      </c>
      <c r="M34" s="30">
        <f t="shared" si="8"/>
        <v>0</v>
      </c>
      <c r="N34" s="30">
        <f aca="true" t="shared" si="9" ref="N34:N43">SUM(D34:M34)</f>
        <v>248339</v>
      </c>
      <c r="O34" s="42">
        <f t="shared" si="1"/>
        <v>154.7283489096573</v>
      </c>
      <c r="P34" s="10"/>
    </row>
    <row r="35" spans="1:16" ht="15">
      <c r="A35" s="12"/>
      <c r="B35" s="23">
        <v>361.1</v>
      </c>
      <c r="C35" s="19" t="s">
        <v>45</v>
      </c>
      <c r="D35" s="43">
        <v>15597</v>
      </c>
      <c r="E35" s="43">
        <v>0</v>
      </c>
      <c r="F35" s="43">
        <v>0</v>
      </c>
      <c r="G35" s="43">
        <v>4242</v>
      </c>
      <c r="H35" s="43">
        <v>0</v>
      </c>
      <c r="I35" s="43">
        <v>60</v>
      </c>
      <c r="J35" s="43">
        <v>0</v>
      </c>
      <c r="K35" s="43">
        <v>0</v>
      </c>
      <c r="L35" s="43">
        <v>0</v>
      </c>
      <c r="M35" s="43">
        <v>0</v>
      </c>
      <c r="N35" s="43">
        <f t="shared" si="9"/>
        <v>19899</v>
      </c>
      <c r="O35" s="44">
        <f t="shared" si="1"/>
        <v>12.398130841121496</v>
      </c>
      <c r="P35" s="9"/>
    </row>
    <row r="36" spans="1:16" ht="15">
      <c r="A36" s="12"/>
      <c r="B36" s="23">
        <v>362</v>
      </c>
      <c r="C36" s="19" t="s">
        <v>46</v>
      </c>
      <c r="D36" s="43">
        <v>13142</v>
      </c>
      <c r="E36" s="43">
        <v>0</v>
      </c>
      <c r="F36" s="43">
        <v>0</v>
      </c>
      <c r="G36" s="43">
        <v>0</v>
      </c>
      <c r="H36" s="43">
        <v>0</v>
      </c>
      <c r="I36" s="43">
        <v>30090</v>
      </c>
      <c r="J36" s="43">
        <v>0</v>
      </c>
      <c r="K36" s="43">
        <v>0</v>
      </c>
      <c r="L36" s="43">
        <v>0</v>
      </c>
      <c r="M36" s="43">
        <v>0</v>
      </c>
      <c r="N36" s="43">
        <f t="shared" si="9"/>
        <v>43232</v>
      </c>
      <c r="O36" s="44">
        <f t="shared" si="1"/>
        <v>26.93582554517134</v>
      </c>
      <c r="P36" s="9"/>
    </row>
    <row r="37" spans="1:16" ht="15">
      <c r="A37" s="12"/>
      <c r="B37" s="23">
        <v>363.23</v>
      </c>
      <c r="C37" s="19" t="s">
        <v>87</v>
      </c>
      <c r="D37" s="43">
        <v>153</v>
      </c>
      <c r="E37" s="43">
        <v>0</v>
      </c>
      <c r="F37" s="43">
        <v>0</v>
      </c>
      <c r="G37" s="43">
        <v>0</v>
      </c>
      <c r="H37" s="43">
        <v>0</v>
      </c>
      <c r="I37" s="43">
        <v>3204</v>
      </c>
      <c r="J37" s="43">
        <v>0</v>
      </c>
      <c r="K37" s="43">
        <v>0</v>
      </c>
      <c r="L37" s="43">
        <v>0</v>
      </c>
      <c r="M37" s="43">
        <v>0</v>
      </c>
      <c r="N37" s="43">
        <f t="shared" si="9"/>
        <v>3357</v>
      </c>
      <c r="O37" s="44">
        <f t="shared" si="1"/>
        <v>2.091588785046729</v>
      </c>
      <c r="P37" s="9"/>
    </row>
    <row r="38" spans="1:16" ht="15">
      <c r="A38" s="12"/>
      <c r="B38" s="23">
        <v>364</v>
      </c>
      <c r="C38" s="19" t="s">
        <v>47</v>
      </c>
      <c r="D38" s="43">
        <v>47199</v>
      </c>
      <c r="E38" s="43">
        <v>0</v>
      </c>
      <c r="F38" s="43">
        <v>0</v>
      </c>
      <c r="G38" s="43">
        <v>0</v>
      </c>
      <c r="H38" s="43">
        <v>0</v>
      </c>
      <c r="I38" s="43">
        <v>153</v>
      </c>
      <c r="J38" s="43">
        <v>0</v>
      </c>
      <c r="K38" s="43">
        <v>0</v>
      </c>
      <c r="L38" s="43">
        <v>0</v>
      </c>
      <c r="M38" s="43">
        <v>0</v>
      </c>
      <c r="N38" s="43">
        <f t="shared" si="9"/>
        <v>47352</v>
      </c>
      <c r="O38" s="44">
        <f t="shared" si="1"/>
        <v>29.502803738317755</v>
      </c>
      <c r="P38" s="9"/>
    </row>
    <row r="39" spans="1:16" ht="15">
      <c r="A39" s="12"/>
      <c r="B39" s="23">
        <v>366</v>
      </c>
      <c r="C39" s="19" t="s">
        <v>48</v>
      </c>
      <c r="D39" s="43">
        <v>4272</v>
      </c>
      <c r="E39" s="43">
        <v>0</v>
      </c>
      <c r="F39" s="43">
        <v>0</v>
      </c>
      <c r="G39" s="43">
        <v>31997</v>
      </c>
      <c r="H39" s="43">
        <v>0</v>
      </c>
      <c r="I39" s="43">
        <v>0</v>
      </c>
      <c r="J39" s="43">
        <v>0</v>
      </c>
      <c r="K39" s="43">
        <v>0</v>
      </c>
      <c r="L39" s="43">
        <v>0</v>
      </c>
      <c r="M39" s="43">
        <v>0</v>
      </c>
      <c r="N39" s="43">
        <f t="shared" si="9"/>
        <v>36269</v>
      </c>
      <c r="O39" s="44">
        <f t="shared" si="1"/>
        <v>22.597507788161995</v>
      </c>
      <c r="P39" s="9"/>
    </row>
    <row r="40" spans="1:16" ht="15">
      <c r="A40" s="12"/>
      <c r="B40" s="23">
        <v>369.9</v>
      </c>
      <c r="C40" s="19" t="s">
        <v>49</v>
      </c>
      <c r="D40" s="43">
        <v>7731</v>
      </c>
      <c r="E40" s="43">
        <v>0</v>
      </c>
      <c r="F40" s="43">
        <v>0</v>
      </c>
      <c r="G40" s="43">
        <v>0</v>
      </c>
      <c r="H40" s="43">
        <v>0</v>
      </c>
      <c r="I40" s="43">
        <v>90499</v>
      </c>
      <c r="J40" s="43">
        <v>0</v>
      </c>
      <c r="K40" s="43">
        <v>0</v>
      </c>
      <c r="L40" s="43">
        <v>0</v>
      </c>
      <c r="M40" s="43">
        <v>0</v>
      </c>
      <c r="N40" s="43">
        <f t="shared" si="9"/>
        <v>98230</v>
      </c>
      <c r="O40" s="44">
        <f t="shared" si="1"/>
        <v>61.202492211838006</v>
      </c>
      <c r="P40" s="9"/>
    </row>
    <row r="41" spans="1:16" ht="15.75">
      <c r="A41" s="27" t="s">
        <v>35</v>
      </c>
      <c r="B41" s="28"/>
      <c r="C41" s="29"/>
      <c r="D41" s="30">
        <f aca="true" t="shared" si="10" ref="D41:M41">SUM(D42:D42)</f>
        <v>1262073</v>
      </c>
      <c r="E41" s="30">
        <f t="shared" si="10"/>
        <v>0</v>
      </c>
      <c r="F41" s="30">
        <f t="shared" si="10"/>
        <v>0</v>
      </c>
      <c r="G41" s="30">
        <f t="shared" si="10"/>
        <v>171211</v>
      </c>
      <c r="H41" s="30">
        <f t="shared" si="10"/>
        <v>0</v>
      </c>
      <c r="I41" s="30">
        <f t="shared" si="10"/>
        <v>759897</v>
      </c>
      <c r="J41" s="30">
        <f t="shared" si="10"/>
        <v>0</v>
      </c>
      <c r="K41" s="30">
        <f t="shared" si="10"/>
        <v>0</v>
      </c>
      <c r="L41" s="30">
        <f t="shared" si="10"/>
        <v>0</v>
      </c>
      <c r="M41" s="30">
        <f t="shared" si="10"/>
        <v>0</v>
      </c>
      <c r="N41" s="30">
        <f t="shared" si="9"/>
        <v>2193181</v>
      </c>
      <c r="O41" s="42">
        <f t="shared" si="1"/>
        <v>1366.4679127725856</v>
      </c>
      <c r="P41" s="9"/>
    </row>
    <row r="42" spans="1:16" ht="15.75" thickBot="1">
      <c r="A42" s="12"/>
      <c r="B42" s="23">
        <v>381</v>
      </c>
      <c r="C42" s="19" t="s">
        <v>50</v>
      </c>
      <c r="D42" s="43">
        <v>1262073</v>
      </c>
      <c r="E42" s="43">
        <v>0</v>
      </c>
      <c r="F42" s="43">
        <v>0</v>
      </c>
      <c r="G42" s="43">
        <v>171211</v>
      </c>
      <c r="H42" s="43">
        <v>0</v>
      </c>
      <c r="I42" s="43">
        <v>759897</v>
      </c>
      <c r="J42" s="43">
        <v>0</v>
      </c>
      <c r="K42" s="43">
        <v>0</v>
      </c>
      <c r="L42" s="43">
        <v>0</v>
      </c>
      <c r="M42" s="43">
        <v>0</v>
      </c>
      <c r="N42" s="43">
        <f t="shared" si="9"/>
        <v>2193181</v>
      </c>
      <c r="O42" s="44">
        <f t="shared" si="1"/>
        <v>1366.4679127725856</v>
      </c>
      <c r="P42" s="9"/>
    </row>
    <row r="43" spans="1:119" ht="16.5" thickBot="1">
      <c r="A43" s="13" t="s">
        <v>43</v>
      </c>
      <c r="B43" s="21"/>
      <c r="C43" s="20"/>
      <c r="D43" s="14">
        <f>SUM(D5,D14,D18,D26,D34,D41)</f>
        <v>2131650</v>
      </c>
      <c r="E43" s="14">
        <f aca="true" t="shared" si="11" ref="E43:M43">SUM(E5,E14,E18,E26,E34,E41)</f>
        <v>0</v>
      </c>
      <c r="F43" s="14">
        <f t="shared" si="11"/>
        <v>0</v>
      </c>
      <c r="G43" s="14">
        <f t="shared" si="11"/>
        <v>247916</v>
      </c>
      <c r="H43" s="14">
        <f t="shared" si="11"/>
        <v>0</v>
      </c>
      <c r="I43" s="14">
        <f t="shared" si="11"/>
        <v>1529624</v>
      </c>
      <c r="J43" s="14">
        <f t="shared" si="11"/>
        <v>0</v>
      </c>
      <c r="K43" s="14">
        <f t="shared" si="11"/>
        <v>0</v>
      </c>
      <c r="L43" s="14">
        <f t="shared" si="11"/>
        <v>0</v>
      </c>
      <c r="M43" s="14">
        <f t="shared" si="11"/>
        <v>0</v>
      </c>
      <c r="N43" s="14">
        <f t="shared" si="9"/>
        <v>3909190</v>
      </c>
      <c r="O43" s="36">
        <f t="shared" si="1"/>
        <v>2435.632398753894</v>
      </c>
      <c r="P43" s="6"/>
      <c r="Q43" s="2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</row>
    <row r="44" spans="1:15" ht="15">
      <c r="A44" s="15"/>
      <c r="B44" s="17"/>
      <c r="C44" s="17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8"/>
    </row>
    <row r="45" spans="1:15" ht="15">
      <c r="A45" s="37"/>
      <c r="B45" s="38"/>
      <c r="C45" s="38"/>
      <c r="D45" s="39"/>
      <c r="E45" s="39"/>
      <c r="F45" s="39"/>
      <c r="G45" s="39"/>
      <c r="H45" s="39"/>
      <c r="I45" s="39"/>
      <c r="J45" s="39"/>
      <c r="K45" s="39"/>
      <c r="L45" s="48" t="s">
        <v>88</v>
      </c>
      <c r="M45" s="48"/>
      <c r="N45" s="48"/>
      <c r="O45" s="40">
        <v>1605</v>
      </c>
    </row>
    <row r="46" spans="1:15" ht="15">
      <c r="A46" s="49"/>
      <c r="B46" s="50"/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1"/>
    </row>
    <row r="47" spans="1:15" ht="15.75" customHeight="1" thickBot="1">
      <c r="A47" s="52" t="s">
        <v>64</v>
      </c>
      <c r="B47" s="53"/>
      <c r="C47" s="53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4"/>
    </row>
  </sheetData>
  <sheetProtection/>
  <mergeCells count="10">
    <mergeCell ref="L45:N45"/>
    <mergeCell ref="A46:O46"/>
    <mergeCell ref="A47:O4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4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9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58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110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51</v>
      </c>
      <c r="B3" s="62"/>
      <c r="C3" s="63"/>
      <c r="D3" s="67" t="s">
        <v>30</v>
      </c>
      <c r="E3" s="68"/>
      <c r="F3" s="68"/>
      <c r="G3" s="68"/>
      <c r="H3" s="69"/>
      <c r="I3" s="67" t="s">
        <v>31</v>
      </c>
      <c r="J3" s="69"/>
      <c r="K3" s="67" t="s">
        <v>33</v>
      </c>
      <c r="L3" s="69"/>
      <c r="M3" s="34"/>
      <c r="N3" s="35"/>
      <c r="O3" s="70" t="s">
        <v>56</v>
      </c>
      <c r="P3" s="11"/>
      <c r="Q3"/>
    </row>
    <row r="4" spans="1:133" ht="32.25" customHeight="1" thickBot="1">
      <c r="A4" s="64"/>
      <c r="B4" s="65"/>
      <c r="C4" s="66"/>
      <c r="D4" s="32" t="s">
        <v>4</v>
      </c>
      <c r="E4" s="32" t="s">
        <v>52</v>
      </c>
      <c r="F4" s="32" t="s">
        <v>53</v>
      </c>
      <c r="G4" s="32" t="s">
        <v>54</v>
      </c>
      <c r="H4" s="32" t="s">
        <v>5</v>
      </c>
      <c r="I4" s="32" t="s">
        <v>6</v>
      </c>
      <c r="J4" s="33" t="s">
        <v>55</v>
      </c>
      <c r="K4" s="33" t="s">
        <v>7</v>
      </c>
      <c r="L4" s="33" t="s">
        <v>8</v>
      </c>
      <c r="M4" s="33" t="s">
        <v>9</v>
      </c>
      <c r="N4" s="33" t="s">
        <v>32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</v>
      </c>
      <c r="B5" s="24"/>
      <c r="C5" s="24"/>
      <c r="D5" s="25">
        <f aca="true" t="shared" si="0" ref="D5:M5">SUM(D6:D14)</f>
        <v>450780</v>
      </c>
      <c r="E5" s="25">
        <f t="shared" si="0"/>
        <v>0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6">
        <f>SUM(D5:M5)</f>
        <v>450780</v>
      </c>
      <c r="O5" s="31">
        <f aca="true" t="shared" si="1" ref="O5:O45">(N5/O$47)</f>
        <v>317.6744186046512</v>
      </c>
      <c r="P5" s="6"/>
    </row>
    <row r="6" spans="1:16" ht="15">
      <c r="A6" s="12"/>
      <c r="B6" s="23">
        <v>311</v>
      </c>
      <c r="C6" s="19" t="s">
        <v>2</v>
      </c>
      <c r="D6" s="43">
        <v>132978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132978</v>
      </c>
      <c r="O6" s="44">
        <f t="shared" si="1"/>
        <v>93.71247357293869</v>
      </c>
      <c r="P6" s="9"/>
    </row>
    <row r="7" spans="1:16" ht="15">
      <c r="A7" s="12"/>
      <c r="B7" s="23">
        <v>312.1</v>
      </c>
      <c r="C7" s="19" t="s">
        <v>10</v>
      </c>
      <c r="D7" s="43">
        <v>7002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aca="true" t="shared" si="2" ref="N7:N14">SUM(D7:M7)</f>
        <v>7002</v>
      </c>
      <c r="O7" s="44">
        <f t="shared" si="1"/>
        <v>4.93446088794926</v>
      </c>
      <c r="P7" s="9"/>
    </row>
    <row r="8" spans="1:16" ht="15">
      <c r="A8" s="12"/>
      <c r="B8" s="23">
        <v>312.41</v>
      </c>
      <c r="C8" s="19" t="s">
        <v>11</v>
      </c>
      <c r="D8" s="43">
        <v>47303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47303</v>
      </c>
      <c r="O8" s="44">
        <f t="shared" si="1"/>
        <v>33.335447498238196</v>
      </c>
      <c r="P8" s="9"/>
    </row>
    <row r="9" spans="1:16" ht="15">
      <c r="A9" s="12"/>
      <c r="B9" s="23">
        <v>312.6</v>
      </c>
      <c r="C9" s="19" t="s">
        <v>12</v>
      </c>
      <c r="D9" s="43">
        <v>102381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102381</v>
      </c>
      <c r="O9" s="44">
        <f t="shared" si="1"/>
        <v>72.15010570824525</v>
      </c>
      <c r="P9" s="9"/>
    </row>
    <row r="10" spans="1:16" ht="15">
      <c r="A10" s="12"/>
      <c r="B10" s="23">
        <v>314.1</v>
      </c>
      <c r="C10" s="19" t="s">
        <v>13</v>
      </c>
      <c r="D10" s="43">
        <v>103513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103513</v>
      </c>
      <c r="O10" s="44">
        <f t="shared" si="1"/>
        <v>72.94785059901339</v>
      </c>
      <c r="P10" s="9"/>
    </row>
    <row r="11" spans="1:16" ht="15">
      <c r="A11" s="12"/>
      <c r="B11" s="23">
        <v>314.3</v>
      </c>
      <c r="C11" s="19" t="s">
        <v>14</v>
      </c>
      <c r="D11" s="43">
        <v>13363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2"/>
        <v>13363</v>
      </c>
      <c r="O11" s="44">
        <f t="shared" si="1"/>
        <v>9.417195207892883</v>
      </c>
      <c r="P11" s="9"/>
    </row>
    <row r="12" spans="1:16" ht="15">
      <c r="A12" s="12"/>
      <c r="B12" s="23">
        <v>314.8</v>
      </c>
      <c r="C12" s="19" t="s">
        <v>16</v>
      </c>
      <c r="D12" s="43">
        <v>1717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2"/>
        <v>1717</v>
      </c>
      <c r="O12" s="44">
        <f t="shared" si="1"/>
        <v>1.2100070472163496</v>
      </c>
      <c r="P12" s="9"/>
    </row>
    <row r="13" spans="1:16" ht="15">
      <c r="A13" s="12"/>
      <c r="B13" s="23">
        <v>315</v>
      </c>
      <c r="C13" s="19" t="s">
        <v>74</v>
      </c>
      <c r="D13" s="43">
        <v>42509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2"/>
        <v>42509</v>
      </c>
      <c r="O13" s="44">
        <f t="shared" si="1"/>
        <v>29.957011980267794</v>
      </c>
      <c r="P13" s="9"/>
    </row>
    <row r="14" spans="1:16" ht="15">
      <c r="A14" s="12"/>
      <c r="B14" s="23">
        <v>319</v>
      </c>
      <c r="C14" s="19" t="s">
        <v>103</v>
      </c>
      <c r="D14" s="43">
        <v>14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2"/>
        <v>14</v>
      </c>
      <c r="O14" s="44">
        <f t="shared" si="1"/>
        <v>0.009866102889358703</v>
      </c>
      <c r="P14" s="9"/>
    </row>
    <row r="15" spans="1:16" ht="15.75">
      <c r="A15" s="27" t="s">
        <v>17</v>
      </c>
      <c r="B15" s="28"/>
      <c r="C15" s="29"/>
      <c r="D15" s="30">
        <f aca="true" t="shared" si="3" ref="D15:M15">SUM(D16:D19)</f>
        <v>135451</v>
      </c>
      <c r="E15" s="30">
        <f t="shared" si="3"/>
        <v>0</v>
      </c>
      <c r="F15" s="30">
        <f t="shared" si="3"/>
        <v>0</v>
      </c>
      <c r="G15" s="30">
        <f t="shared" si="3"/>
        <v>0</v>
      </c>
      <c r="H15" s="30">
        <f t="shared" si="3"/>
        <v>0</v>
      </c>
      <c r="I15" s="30">
        <f t="shared" si="3"/>
        <v>116578</v>
      </c>
      <c r="J15" s="30">
        <f t="shared" si="3"/>
        <v>0</v>
      </c>
      <c r="K15" s="30">
        <f t="shared" si="3"/>
        <v>0</v>
      </c>
      <c r="L15" s="30">
        <f t="shared" si="3"/>
        <v>0</v>
      </c>
      <c r="M15" s="30">
        <f t="shared" si="3"/>
        <v>0</v>
      </c>
      <c r="N15" s="41">
        <f aca="true" t="shared" si="4" ref="N15:N45">SUM(D15:M15)</f>
        <v>252029</v>
      </c>
      <c r="O15" s="42">
        <f t="shared" si="1"/>
        <v>177.61028893587033</v>
      </c>
      <c r="P15" s="10"/>
    </row>
    <row r="16" spans="1:16" ht="15">
      <c r="A16" s="12"/>
      <c r="B16" s="23">
        <v>322</v>
      </c>
      <c r="C16" s="19" t="s">
        <v>0</v>
      </c>
      <c r="D16" s="43">
        <v>11894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4"/>
        <v>11894</v>
      </c>
      <c r="O16" s="44">
        <f t="shared" si="1"/>
        <v>8.381959126145173</v>
      </c>
      <c r="P16" s="9"/>
    </row>
    <row r="17" spans="1:16" ht="15">
      <c r="A17" s="12"/>
      <c r="B17" s="23">
        <v>323.1</v>
      </c>
      <c r="C17" s="19" t="s">
        <v>18</v>
      </c>
      <c r="D17" s="43">
        <v>119933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4"/>
        <v>119933</v>
      </c>
      <c r="O17" s="44">
        <f t="shared" si="1"/>
        <v>84.51937984496124</v>
      </c>
      <c r="P17" s="9"/>
    </row>
    <row r="18" spans="1:16" ht="15">
      <c r="A18" s="12"/>
      <c r="B18" s="23">
        <v>324.22</v>
      </c>
      <c r="C18" s="19" t="s">
        <v>19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116578</v>
      </c>
      <c r="J18" s="43">
        <v>0</v>
      </c>
      <c r="K18" s="43">
        <v>0</v>
      </c>
      <c r="L18" s="43">
        <v>0</v>
      </c>
      <c r="M18" s="43">
        <v>0</v>
      </c>
      <c r="N18" s="43">
        <f t="shared" si="4"/>
        <v>116578</v>
      </c>
      <c r="O18" s="44">
        <f t="shared" si="1"/>
        <v>82.15503875968992</v>
      </c>
      <c r="P18" s="9"/>
    </row>
    <row r="19" spans="1:16" ht="15">
      <c r="A19" s="12"/>
      <c r="B19" s="23">
        <v>329</v>
      </c>
      <c r="C19" s="19" t="s">
        <v>67</v>
      </c>
      <c r="D19" s="43">
        <v>3624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4"/>
        <v>3624</v>
      </c>
      <c r="O19" s="44">
        <f t="shared" si="1"/>
        <v>2.553911205073996</v>
      </c>
      <c r="P19" s="9"/>
    </row>
    <row r="20" spans="1:16" ht="15.75">
      <c r="A20" s="27" t="s">
        <v>21</v>
      </c>
      <c r="B20" s="28"/>
      <c r="C20" s="29"/>
      <c r="D20" s="30">
        <f aca="true" t="shared" si="5" ref="D20:M20">SUM(D21:D28)</f>
        <v>235200</v>
      </c>
      <c r="E20" s="30">
        <f t="shared" si="5"/>
        <v>0</v>
      </c>
      <c r="F20" s="30">
        <f t="shared" si="5"/>
        <v>0</v>
      </c>
      <c r="G20" s="30">
        <f t="shared" si="5"/>
        <v>0</v>
      </c>
      <c r="H20" s="30">
        <f t="shared" si="5"/>
        <v>0</v>
      </c>
      <c r="I20" s="30">
        <f t="shared" si="5"/>
        <v>166761</v>
      </c>
      <c r="J20" s="30">
        <f t="shared" si="5"/>
        <v>0</v>
      </c>
      <c r="K20" s="30">
        <f t="shared" si="5"/>
        <v>0</v>
      </c>
      <c r="L20" s="30">
        <f t="shared" si="5"/>
        <v>0</v>
      </c>
      <c r="M20" s="30">
        <f t="shared" si="5"/>
        <v>0</v>
      </c>
      <c r="N20" s="41">
        <f t="shared" si="4"/>
        <v>401961</v>
      </c>
      <c r="O20" s="42">
        <f t="shared" si="1"/>
        <v>283.2706131078224</v>
      </c>
      <c r="P20" s="10"/>
    </row>
    <row r="21" spans="1:16" ht="15">
      <c r="A21" s="12"/>
      <c r="B21" s="23">
        <v>331.35</v>
      </c>
      <c r="C21" s="19" t="s">
        <v>22</v>
      </c>
      <c r="D21" s="43">
        <v>0</v>
      </c>
      <c r="E21" s="43">
        <v>0</v>
      </c>
      <c r="F21" s="43">
        <v>0</v>
      </c>
      <c r="G21" s="43">
        <v>0</v>
      </c>
      <c r="H21" s="43">
        <v>0</v>
      </c>
      <c r="I21" s="43">
        <v>10000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4"/>
        <v>10000</v>
      </c>
      <c r="O21" s="44">
        <f t="shared" si="1"/>
        <v>7.047216349541931</v>
      </c>
      <c r="P21" s="9"/>
    </row>
    <row r="22" spans="1:16" ht="15">
      <c r="A22" s="12"/>
      <c r="B22" s="23">
        <v>334.31</v>
      </c>
      <c r="C22" s="19" t="s">
        <v>100</v>
      </c>
      <c r="D22" s="43">
        <v>0</v>
      </c>
      <c r="E22" s="43">
        <v>0</v>
      </c>
      <c r="F22" s="43">
        <v>0</v>
      </c>
      <c r="G22" s="43">
        <v>0</v>
      </c>
      <c r="H22" s="43">
        <v>0</v>
      </c>
      <c r="I22" s="43">
        <v>156761</v>
      </c>
      <c r="J22" s="43">
        <v>0</v>
      </c>
      <c r="K22" s="43">
        <v>0</v>
      </c>
      <c r="L22" s="43">
        <v>0</v>
      </c>
      <c r="M22" s="43">
        <v>0</v>
      </c>
      <c r="N22" s="43">
        <f t="shared" si="4"/>
        <v>156761</v>
      </c>
      <c r="O22" s="44">
        <f t="shared" si="1"/>
        <v>110.47286821705427</v>
      </c>
      <c r="P22" s="9"/>
    </row>
    <row r="23" spans="1:16" ht="15">
      <c r="A23" s="12"/>
      <c r="B23" s="23">
        <v>335.12</v>
      </c>
      <c r="C23" s="19" t="s">
        <v>75</v>
      </c>
      <c r="D23" s="43">
        <v>64014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4"/>
        <v>64014</v>
      </c>
      <c r="O23" s="44">
        <f t="shared" si="1"/>
        <v>45.112050739957716</v>
      </c>
      <c r="P23" s="9"/>
    </row>
    <row r="24" spans="1:16" ht="15">
      <c r="A24" s="12"/>
      <c r="B24" s="23">
        <v>335.14</v>
      </c>
      <c r="C24" s="19" t="s">
        <v>76</v>
      </c>
      <c r="D24" s="43">
        <v>754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4"/>
        <v>754</v>
      </c>
      <c r="O24" s="44">
        <f t="shared" si="1"/>
        <v>0.5313601127554616</v>
      </c>
      <c r="P24" s="9"/>
    </row>
    <row r="25" spans="1:16" ht="15">
      <c r="A25" s="12"/>
      <c r="B25" s="23">
        <v>335.15</v>
      </c>
      <c r="C25" s="19" t="s">
        <v>77</v>
      </c>
      <c r="D25" s="43">
        <v>392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4"/>
        <v>392</v>
      </c>
      <c r="O25" s="44">
        <f t="shared" si="1"/>
        <v>0.2762508809020437</v>
      </c>
      <c r="P25" s="9"/>
    </row>
    <row r="26" spans="1:16" ht="15">
      <c r="A26" s="12"/>
      <c r="B26" s="23">
        <v>335.18</v>
      </c>
      <c r="C26" s="19" t="s">
        <v>78</v>
      </c>
      <c r="D26" s="43">
        <v>147798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4"/>
        <v>147798</v>
      </c>
      <c r="O26" s="44">
        <f t="shared" si="1"/>
        <v>104.15644820295984</v>
      </c>
      <c r="P26" s="9"/>
    </row>
    <row r="27" spans="1:16" ht="15">
      <c r="A27" s="12"/>
      <c r="B27" s="23">
        <v>335.49</v>
      </c>
      <c r="C27" s="19" t="s">
        <v>27</v>
      </c>
      <c r="D27" s="43">
        <v>17307</v>
      </c>
      <c r="E27" s="43">
        <v>0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f t="shared" si="4"/>
        <v>17307</v>
      </c>
      <c r="O27" s="44">
        <f t="shared" si="1"/>
        <v>12.19661733615222</v>
      </c>
      <c r="P27" s="9"/>
    </row>
    <row r="28" spans="1:16" ht="15">
      <c r="A28" s="12"/>
      <c r="B28" s="23">
        <v>338</v>
      </c>
      <c r="C28" s="19" t="s">
        <v>29</v>
      </c>
      <c r="D28" s="43">
        <v>4935</v>
      </c>
      <c r="E28" s="43">
        <v>0</v>
      </c>
      <c r="F28" s="43">
        <v>0</v>
      </c>
      <c r="G28" s="43">
        <v>0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N28" s="43">
        <f t="shared" si="4"/>
        <v>4935</v>
      </c>
      <c r="O28" s="44">
        <f t="shared" si="1"/>
        <v>3.477801268498943</v>
      </c>
      <c r="P28" s="9"/>
    </row>
    <row r="29" spans="1:16" ht="15.75">
      <c r="A29" s="27" t="s">
        <v>34</v>
      </c>
      <c r="B29" s="28"/>
      <c r="C29" s="29"/>
      <c r="D29" s="30">
        <f aca="true" t="shared" si="6" ref="D29:M29">SUM(D30:D34)</f>
        <v>2026</v>
      </c>
      <c r="E29" s="30">
        <f t="shared" si="6"/>
        <v>0</v>
      </c>
      <c r="F29" s="30">
        <f t="shared" si="6"/>
        <v>0</v>
      </c>
      <c r="G29" s="30">
        <f t="shared" si="6"/>
        <v>0</v>
      </c>
      <c r="H29" s="30">
        <f t="shared" si="6"/>
        <v>0</v>
      </c>
      <c r="I29" s="30">
        <f t="shared" si="6"/>
        <v>860746</v>
      </c>
      <c r="J29" s="30">
        <f t="shared" si="6"/>
        <v>0</v>
      </c>
      <c r="K29" s="30">
        <f t="shared" si="6"/>
        <v>0</v>
      </c>
      <c r="L29" s="30">
        <f t="shared" si="6"/>
        <v>0</v>
      </c>
      <c r="M29" s="30">
        <f t="shared" si="6"/>
        <v>0</v>
      </c>
      <c r="N29" s="30">
        <f t="shared" si="4"/>
        <v>862772</v>
      </c>
      <c r="O29" s="42">
        <f t="shared" si="1"/>
        <v>608.014094432699</v>
      </c>
      <c r="P29" s="10"/>
    </row>
    <row r="30" spans="1:16" ht="15">
      <c r="A30" s="12"/>
      <c r="B30" s="23">
        <v>341.2</v>
      </c>
      <c r="C30" s="19" t="s">
        <v>79</v>
      </c>
      <c r="D30" s="43">
        <v>420</v>
      </c>
      <c r="E30" s="43">
        <v>0</v>
      </c>
      <c r="F30" s="43">
        <v>0</v>
      </c>
      <c r="G30" s="43">
        <v>0</v>
      </c>
      <c r="H30" s="43">
        <v>0</v>
      </c>
      <c r="I30" s="43">
        <v>0</v>
      </c>
      <c r="J30" s="43">
        <v>0</v>
      </c>
      <c r="K30" s="43">
        <v>0</v>
      </c>
      <c r="L30" s="43">
        <v>0</v>
      </c>
      <c r="M30" s="43">
        <v>0</v>
      </c>
      <c r="N30" s="43">
        <f t="shared" si="4"/>
        <v>420</v>
      </c>
      <c r="O30" s="44">
        <f t="shared" si="1"/>
        <v>0.2959830866807611</v>
      </c>
      <c r="P30" s="9"/>
    </row>
    <row r="31" spans="1:16" ht="15">
      <c r="A31" s="12"/>
      <c r="B31" s="23">
        <v>343.3</v>
      </c>
      <c r="C31" s="19" t="s">
        <v>39</v>
      </c>
      <c r="D31" s="43">
        <v>0</v>
      </c>
      <c r="E31" s="43">
        <v>0</v>
      </c>
      <c r="F31" s="43">
        <v>0</v>
      </c>
      <c r="G31" s="43">
        <v>0</v>
      </c>
      <c r="H31" s="43">
        <v>0</v>
      </c>
      <c r="I31" s="43">
        <v>327852</v>
      </c>
      <c r="J31" s="43">
        <v>0</v>
      </c>
      <c r="K31" s="43">
        <v>0</v>
      </c>
      <c r="L31" s="43">
        <v>0</v>
      </c>
      <c r="M31" s="43">
        <v>0</v>
      </c>
      <c r="N31" s="43">
        <f t="shared" si="4"/>
        <v>327852</v>
      </c>
      <c r="O31" s="44">
        <f t="shared" si="1"/>
        <v>231.04439746300213</v>
      </c>
      <c r="P31" s="9"/>
    </row>
    <row r="32" spans="1:16" ht="15">
      <c r="A32" s="12"/>
      <c r="B32" s="23">
        <v>343.4</v>
      </c>
      <c r="C32" s="19" t="s">
        <v>40</v>
      </c>
      <c r="D32" s="43">
        <v>0</v>
      </c>
      <c r="E32" s="43">
        <v>0</v>
      </c>
      <c r="F32" s="43">
        <v>0</v>
      </c>
      <c r="G32" s="43">
        <v>0</v>
      </c>
      <c r="H32" s="43">
        <v>0</v>
      </c>
      <c r="I32" s="43">
        <v>146910</v>
      </c>
      <c r="J32" s="43">
        <v>0</v>
      </c>
      <c r="K32" s="43">
        <v>0</v>
      </c>
      <c r="L32" s="43">
        <v>0</v>
      </c>
      <c r="M32" s="43">
        <v>0</v>
      </c>
      <c r="N32" s="43">
        <f t="shared" si="4"/>
        <v>146910</v>
      </c>
      <c r="O32" s="44">
        <f t="shared" si="1"/>
        <v>103.5306553911205</v>
      </c>
      <c r="P32" s="9"/>
    </row>
    <row r="33" spans="1:16" ht="15">
      <c r="A33" s="12"/>
      <c r="B33" s="23">
        <v>343.5</v>
      </c>
      <c r="C33" s="19" t="s">
        <v>41</v>
      </c>
      <c r="D33" s="43">
        <v>0</v>
      </c>
      <c r="E33" s="43">
        <v>0</v>
      </c>
      <c r="F33" s="43">
        <v>0</v>
      </c>
      <c r="G33" s="43">
        <v>0</v>
      </c>
      <c r="H33" s="43">
        <v>0</v>
      </c>
      <c r="I33" s="43">
        <v>385984</v>
      </c>
      <c r="J33" s="43">
        <v>0</v>
      </c>
      <c r="K33" s="43">
        <v>0</v>
      </c>
      <c r="L33" s="43">
        <v>0</v>
      </c>
      <c r="M33" s="43">
        <v>0</v>
      </c>
      <c r="N33" s="43">
        <f t="shared" si="4"/>
        <v>385984</v>
      </c>
      <c r="O33" s="44">
        <f t="shared" si="1"/>
        <v>272.01127554615925</v>
      </c>
      <c r="P33" s="9"/>
    </row>
    <row r="34" spans="1:16" ht="15">
      <c r="A34" s="12"/>
      <c r="B34" s="23">
        <v>344.9</v>
      </c>
      <c r="C34" s="19" t="s">
        <v>80</v>
      </c>
      <c r="D34" s="43">
        <v>1606</v>
      </c>
      <c r="E34" s="43">
        <v>0</v>
      </c>
      <c r="F34" s="43">
        <v>0</v>
      </c>
      <c r="G34" s="43">
        <v>0</v>
      </c>
      <c r="H34" s="43">
        <v>0</v>
      </c>
      <c r="I34" s="43">
        <v>0</v>
      </c>
      <c r="J34" s="43">
        <v>0</v>
      </c>
      <c r="K34" s="43">
        <v>0</v>
      </c>
      <c r="L34" s="43">
        <v>0</v>
      </c>
      <c r="M34" s="43">
        <v>0</v>
      </c>
      <c r="N34" s="43">
        <f t="shared" si="4"/>
        <v>1606</v>
      </c>
      <c r="O34" s="44">
        <f t="shared" si="1"/>
        <v>1.1317829457364341</v>
      </c>
      <c r="P34" s="9"/>
    </row>
    <row r="35" spans="1:16" ht="15.75">
      <c r="A35" s="27" t="s">
        <v>107</v>
      </c>
      <c r="B35" s="28"/>
      <c r="C35" s="29"/>
      <c r="D35" s="30">
        <f aca="true" t="shared" si="7" ref="D35:M35">SUM(D36:D36)</f>
        <v>500</v>
      </c>
      <c r="E35" s="30">
        <f t="shared" si="7"/>
        <v>0</v>
      </c>
      <c r="F35" s="30">
        <f t="shared" si="7"/>
        <v>0</v>
      </c>
      <c r="G35" s="30">
        <f t="shared" si="7"/>
        <v>0</v>
      </c>
      <c r="H35" s="30">
        <f t="shared" si="7"/>
        <v>0</v>
      </c>
      <c r="I35" s="30">
        <f t="shared" si="7"/>
        <v>0</v>
      </c>
      <c r="J35" s="30">
        <f t="shared" si="7"/>
        <v>0</v>
      </c>
      <c r="K35" s="30">
        <f t="shared" si="7"/>
        <v>0</v>
      </c>
      <c r="L35" s="30">
        <f t="shared" si="7"/>
        <v>0</v>
      </c>
      <c r="M35" s="30">
        <f t="shared" si="7"/>
        <v>0</v>
      </c>
      <c r="N35" s="30">
        <f t="shared" si="4"/>
        <v>500</v>
      </c>
      <c r="O35" s="42">
        <f t="shared" si="1"/>
        <v>0.3523608174770965</v>
      </c>
      <c r="P35" s="10"/>
    </row>
    <row r="36" spans="1:16" ht="15">
      <c r="A36" s="45"/>
      <c r="B36" s="46">
        <v>351.1</v>
      </c>
      <c r="C36" s="47" t="s">
        <v>108</v>
      </c>
      <c r="D36" s="43">
        <v>500</v>
      </c>
      <c r="E36" s="43">
        <v>0</v>
      </c>
      <c r="F36" s="43">
        <v>0</v>
      </c>
      <c r="G36" s="43">
        <v>0</v>
      </c>
      <c r="H36" s="43">
        <v>0</v>
      </c>
      <c r="I36" s="43">
        <v>0</v>
      </c>
      <c r="J36" s="43">
        <v>0</v>
      </c>
      <c r="K36" s="43">
        <v>0</v>
      </c>
      <c r="L36" s="43">
        <v>0</v>
      </c>
      <c r="M36" s="43">
        <v>0</v>
      </c>
      <c r="N36" s="43">
        <f t="shared" si="4"/>
        <v>500</v>
      </c>
      <c r="O36" s="44">
        <f t="shared" si="1"/>
        <v>0.3523608174770965</v>
      </c>
      <c r="P36" s="9"/>
    </row>
    <row r="37" spans="1:16" ht="15.75">
      <c r="A37" s="27" t="s">
        <v>3</v>
      </c>
      <c r="B37" s="28"/>
      <c r="C37" s="29"/>
      <c r="D37" s="30">
        <f aca="true" t="shared" si="8" ref="D37:M37">SUM(D38:D42)</f>
        <v>45173</v>
      </c>
      <c r="E37" s="30">
        <f t="shared" si="8"/>
        <v>0</v>
      </c>
      <c r="F37" s="30">
        <f t="shared" si="8"/>
        <v>0</v>
      </c>
      <c r="G37" s="30">
        <f t="shared" si="8"/>
        <v>0</v>
      </c>
      <c r="H37" s="30">
        <f t="shared" si="8"/>
        <v>0</v>
      </c>
      <c r="I37" s="30">
        <f t="shared" si="8"/>
        <v>1041449</v>
      </c>
      <c r="J37" s="30">
        <f t="shared" si="8"/>
        <v>0</v>
      </c>
      <c r="K37" s="30">
        <f t="shared" si="8"/>
        <v>0</v>
      </c>
      <c r="L37" s="30">
        <f t="shared" si="8"/>
        <v>0</v>
      </c>
      <c r="M37" s="30">
        <f t="shared" si="8"/>
        <v>0</v>
      </c>
      <c r="N37" s="30">
        <f t="shared" si="4"/>
        <v>1086622</v>
      </c>
      <c r="O37" s="42">
        <f t="shared" si="1"/>
        <v>765.7660324171952</v>
      </c>
      <c r="P37" s="10"/>
    </row>
    <row r="38" spans="1:16" ht="15">
      <c r="A38" s="12"/>
      <c r="B38" s="23">
        <v>361.1</v>
      </c>
      <c r="C38" s="19" t="s">
        <v>45</v>
      </c>
      <c r="D38" s="43">
        <v>23875</v>
      </c>
      <c r="E38" s="43">
        <v>0</v>
      </c>
      <c r="F38" s="43">
        <v>0</v>
      </c>
      <c r="G38" s="43">
        <v>0</v>
      </c>
      <c r="H38" s="43">
        <v>0</v>
      </c>
      <c r="I38" s="43">
        <v>0</v>
      </c>
      <c r="J38" s="43">
        <v>0</v>
      </c>
      <c r="K38" s="43">
        <v>0</v>
      </c>
      <c r="L38" s="43">
        <v>0</v>
      </c>
      <c r="M38" s="43">
        <v>0</v>
      </c>
      <c r="N38" s="43">
        <f t="shared" si="4"/>
        <v>23875</v>
      </c>
      <c r="O38" s="44">
        <f t="shared" si="1"/>
        <v>16.82522903453136</v>
      </c>
      <c r="P38" s="9"/>
    </row>
    <row r="39" spans="1:16" ht="15">
      <c r="A39" s="12"/>
      <c r="B39" s="23">
        <v>362</v>
      </c>
      <c r="C39" s="19" t="s">
        <v>46</v>
      </c>
      <c r="D39" s="43">
        <v>4250</v>
      </c>
      <c r="E39" s="43">
        <v>0</v>
      </c>
      <c r="F39" s="43">
        <v>0</v>
      </c>
      <c r="G39" s="43">
        <v>0</v>
      </c>
      <c r="H39" s="43">
        <v>0</v>
      </c>
      <c r="I39" s="43">
        <v>0</v>
      </c>
      <c r="J39" s="43">
        <v>0</v>
      </c>
      <c r="K39" s="43">
        <v>0</v>
      </c>
      <c r="L39" s="43">
        <v>0</v>
      </c>
      <c r="M39" s="43">
        <v>0</v>
      </c>
      <c r="N39" s="43">
        <f t="shared" si="4"/>
        <v>4250</v>
      </c>
      <c r="O39" s="44">
        <f t="shared" si="1"/>
        <v>2.9950669485553205</v>
      </c>
      <c r="P39" s="9"/>
    </row>
    <row r="40" spans="1:16" ht="15">
      <c r="A40" s="12"/>
      <c r="B40" s="23">
        <v>364</v>
      </c>
      <c r="C40" s="19" t="s">
        <v>81</v>
      </c>
      <c r="D40" s="43">
        <v>3657</v>
      </c>
      <c r="E40" s="43">
        <v>0</v>
      </c>
      <c r="F40" s="43">
        <v>0</v>
      </c>
      <c r="G40" s="43">
        <v>0</v>
      </c>
      <c r="H40" s="43">
        <v>0</v>
      </c>
      <c r="I40" s="43">
        <v>0</v>
      </c>
      <c r="J40" s="43">
        <v>0</v>
      </c>
      <c r="K40" s="43">
        <v>0</v>
      </c>
      <c r="L40" s="43">
        <v>0</v>
      </c>
      <c r="M40" s="43">
        <v>0</v>
      </c>
      <c r="N40" s="43">
        <f t="shared" si="4"/>
        <v>3657</v>
      </c>
      <c r="O40" s="44">
        <f t="shared" si="1"/>
        <v>2.5771670190274842</v>
      </c>
      <c r="P40" s="9"/>
    </row>
    <row r="41" spans="1:16" ht="15">
      <c r="A41" s="12"/>
      <c r="B41" s="23">
        <v>366</v>
      </c>
      <c r="C41" s="19" t="s">
        <v>48</v>
      </c>
      <c r="D41" s="43">
        <v>1600</v>
      </c>
      <c r="E41" s="43">
        <v>0</v>
      </c>
      <c r="F41" s="43">
        <v>0</v>
      </c>
      <c r="G41" s="43">
        <v>0</v>
      </c>
      <c r="H41" s="43">
        <v>0</v>
      </c>
      <c r="I41" s="43">
        <v>0</v>
      </c>
      <c r="J41" s="43">
        <v>0</v>
      </c>
      <c r="K41" s="43">
        <v>0</v>
      </c>
      <c r="L41" s="43">
        <v>0</v>
      </c>
      <c r="M41" s="43">
        <v>0</v>
      </c>
      <c r="N41" s="43">
        <f t="shared" si="4"/>
        <v>1600</v>
      </c>
      <c r="O41" s="44">
        <f t="shared" si="1"/>
        <v>1.127554615926709</v>
      </c>
      <c r="P41" s="9"/>
    </row>
    <row r="42" spans="1:16" ht="15">
      <c r="A42" s="12"/>
      <c r="B42" s="23">
        <v>369.9</v>
      </c>
      <c r="C42" s="19" t="s">
        <v>49</v>
      </c>
      <c r="D42" s="43">
        <v>11791</v>
      </c>
      <c r="E42" s="43">
        <v>0</v>
      </c>
      <c r="F42" s="43">
        <v>0</v>
      </c>
      <c r="G42" s="43">
        <v>0</v>
      </c>
      <c r="H42" s="43">
        <v>0</v>
      </c>
      <c r="I42" s="43">
        <v>1041449</v>
      </c>
      <c r="J42" s="43">
        <v>0</v>
      </c>
      <c r="K42" s="43">
        <v>0</v>
      </c>
      <c r="L42" s="43">
        <v>0</v>
      </c>
      <c r="M42" s="43">
        <v>0</v>
      </c>
      <c r="N42" s="43">
        <f t="shared" si="4"/>
        <v>1053240</v>
      </c>
      <c r="O42" s="44">
        <f t="shared" si="1"/>
        <v>742.2410147991543</v>
      </c>
      <c r="P42" s="9"/>
    </row>
    <row r="43" spans="1:16" ht="15.75">
      <c r="A43" s="27" t="s">
        <v>35</v>
      </c>
      <c r="B43" s="28"/>
      <c r="C43" s="29"/>
      <c r="D43" s="30">
        <f aca="true" t="shared" si="9" ref="D43:M43">SUM(D44:D44)</f>
        <v>77928</v>
      </c>
      <c r="E43" s="30">
        <f t="shared" si="9"/>
        <v>0</v>
      </c>
      <c r="F43" s="30">
        <f t="shared" si="9"/>
        <v>0</v>
      </c>
      <c r="G43" s="30">
        <f t="shared" si="9"/>
        <v>0</v>
      </c>
      <c r="H43" s="30">
        <f t="shared" si="9"/>
        <v>0</v>
      </c>
      <c r="I43" s="30">
        <f t="shared" si="9"/>
        <v>359641</v>
      </c>
      <c r="J43" s="30">
        <f t="shared" si="9"/>
        <v>0</v>
      </c>
      <c r="K43" s="30">
        <f t="shared" si="9"/>
        <v>0</v>
      </c>
      <c r="L43" s="30">
        <f t="shared" si="9"/>
        <v>0</v>
      </c>
      <c r="M43" s="30">
        <f t="shared" si="9"/>
        <v>0</v>
      </c>
      <c r="N43" s="30">
        <f t="shared" si="4"/>
        <v>437569</v>
      </c>
      <c r="O43" s="42">
        <f t="shared" si="1"/>
        <v>308.3643410852713</v>
      </c>
      <c r="P43" s="9"/>
    </row>
    <row r="44" spans="1:16" ht="15.75" thickBot="1">
      <c r="A44" s="12"/>
      <c r="B44" s="23">
        <v>381</v>
      </c>
      <c r="C44" s="19" t="s">
        <v>50</v>
      </c>
      <c r="D44" s="43">
        <v>77928</v>
      </c>
      <c r="E44" s="43">
        <v>0</v>
      </c>
      <c r="F44" s="43">
        <v>0</v>
      </c>
      <c r="G44" s="43">
        <v>0</v>
      </c>
      <c r="H44" s="43">
        <v>0</v>
      </c>
      <c r="I44" s="43">
        <v>359641</v>
      </c>
      <c r="J44" s="43">
        <v>0</v>
      </c>
      <c r="K44" s="43">
        <v>0</v>
      </c>
      <c r="L44" s="43">
        <v>0</v>
      </c>
      <c r="M44" s="43">
        <v>0</v>
      </c>
      <c r="N44" s="43">
        <f t="shared" si="4"/>
        <v>437569</v>
      </c>
      <c r="O44" s="44">
        <f t="shared" si="1"/>
        <v>308.3643410852713</v>
      </c>
      <c r="P44" s="9"/>
    </row>
    <row r="45" spans="1:119" ht="16.5" thickBot="1">
      <c r="A45" s="13" t="s">
        <v>43</v>
      </c>
      <c r="B45" s="21"/>
      <c r="C45" s="20"/>
      <c r="D45" s="14">
        <f aca="true" t="shared" si="10" ref="D45:M45">SUM(D5,D15,D20,D29,D35,D37,D43)</f>
        <v>947058</v>
      </c>
      <c r="E45" s="14">
        <f t="shared" si="10"/>
        <v>0</v>
      </c>
      <c r="F45" s="14">
        <f t="shared" si="10"/>
        <v>0</v>
      </c>
      <c r="G45" s="14">
        <f t="shared" si="10"/>
        <v>0</v>
      </c>
      <c r="H45" s="14">
        <f t="shared" si="10"/>
        <v>0</v>
      </c>
      <c r="I45" s="14">
        <f t="shared" si="10"/>
        <v>2545175</v>
      </c>
      <c r="J45" s="14">
        <f t="shared" si="10"/>
        <v>0</v>
      </c>
      <c r="K45" s="14">
        <f t="shared" si="10"/>
        <v>0</v>
      </c>
      <c r="L45" s="14">
        <f t="shared" si="10"/>
        <v>0</v>
      </c>
      <c r="M45" s="14">
        <f t="shared" si="10"/>
        <v>0</v>
      </c>
      <c r="N45" s="14">
        <f t="shared" si="4"/>
        <v>3492233</v>
      </c>
      <c r="O45" s="36">
        <f t="shared" si="1"/>
        <v>2461.0521494009868</v>
      </c>
      <c r="P45" s="6"/>
      <c r="Q45" s="2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</row>
    <row r="46" spans="1:15" ht="15">
      <c r="A46" s="15"/>
      <c r="B46" s="17"/>
      <c r="C46" s="17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8"/>
    </row>
    <row r="47" spans="1:15" ht="15">
      <c r="A47" s="37"/>
      <c r="B47" s="38"/>
      <c r="C47" s="38"/>
      <c r="D47" s="39"/>
      <c r="E47" s="39"/>
      <c r="F47" s="39"/>
      <c r="G47" s="39"/>
      <c r="H47" s="39"/>
      <c r="I47" s="39"/>
      <c r="J47" s="39"/>
      <c r="K47" s="39"/>
      <c r="L47" s="48" t="s">
        <v>111</v>
      </c>
      <c r="M47" s="48"/>
      <c r="N47" s="48"/>
      <c r="O47" s="40">
        <v>1419</v>
      </c>
    </row>
    <row r="48" spans="1:15" ht="15">
      <c r="A48" s="49"/>
      <c r="B48" s="50"/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1"/>
    </row>
    <row r="49" spans="1:15" ht="15.75" customHeight="1" thickBot="1">
      <c r="A49" s="52" t="s">
        <v>64</v>
      </c>
      <c r="B49" s="53"/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4"/>
    </row>
  </sheetData>
  <sheetProtection/>
  <mergeCells count="10">
    <mergeCell ref="L47:N47"/>
    <mergeCell ref="A48:O48"/>
    <mergeCell ref="A49:O4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5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58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106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51</v>
      </c>
      <c r="B3" s="62"/>
      <c r="C3" s="63"/>
      <c r="D3" s="67" t="s">
        <v>30</v>
      </c>
      <c r="E3" s="68"/>
      <c r="F3" s="68"/>
      <c r="G3" s="68"/>
      <c r="H3" s="69"/>
      <c r="I3" s="67" t="s">
        <v>31</v>
      </c>
      <c r="J3" s="69"/>
      <c r="K3" s="67" t="s">
        <v>33</v>
      </c>
      <c r="L3" s="69"/>
      <c r="M3" s="34"/>
      <c r="N3" s="35"/>
      <c r="O3" s="70" t="s">
        <v>56</v>
      </c>
      <c r="P3" s="11"/>
      <c r="Q3"/>
    </row>
    <row r="4" spans="1:133" ht="32.25" customHeight="1" thickBot="1">
      <c r="A4" s="64"/>
      <c r="B4" s="65"/>
      <c r="C4" s="66"/>
      <c r="D4" s="32" t="s">
        <v>4</v>
      </c>
      <c r="E4" s="32" t="s">
        <v>52</v>
      </c>
      <c r="F4" s="32" t="s">
        <v>53</v>
      </c>
      <c r="G4" s="32" t="s">
        <v>54</v>
      </c>
      <c r="H4" s="32" t="s">
        <v>5</v>
      </c>
      <c r="I4" s="32" t="s">
        <v>6</v>
      </c>
      <c r="J4" s="33" t="s">
        <v>55</v>
      </c>
      <c r="K4" s="33" t="s">
        <v>7</v>
      </c>
      <c r="L4" s="33" t="s">
        <v>8</v>
      </c>
      <c r="M4" s="33" t="s">
        <v>9</v>
      </c>
      <c r="N4" s="33" t="s">
        <v>32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</v>
      </c>
      <c r="B5" s="24"/>
      <c r="C5" s="24"/>
      <c r="D5" s="25">
        <f aca="true" t="shared" si="0" ref="D5:M5">SUM(D6:D13)</f>
        <v>457655</v>
      </c>
      <c r="E5" s="25">
        <f t="shared" si="0"/>
        <v>0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6">
        <f>SUM(D5:M5)</f>
        <v>457655</v>
      </c>
      <c r="O5" s="31">
        <f aca="true" t="shared" si="1" ref="O5:O41">(N5/O$43)</f>
        <v>323.43109540636044</v>
      </c>
      <c r="P5" s="6"/>
    </row>
    <row r="6" spans="1:16" ht="15">
      <c r="A6" s="12"/>
      <c r="B6" s="23">
        <v>311</v>
      </c>
      <c r="C6" s="19" t="s">
        <v>2</v>
      </c>
      <c r="D6" s="43">
        <v>131113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131113</v>
      </c>
      <c r="O6" s="44">
        <f t="shared" si="1"/>
        <v>92.65936395759718</v>
      </c>
      <c r="P6" s="9"/>
    </row>
    <row r="7" spans="1:16" ht="15">
      <c r="A7" s="12"/>
      <c r="B7" s="23">
        <v>312.1</v>
      </c>
      <c r="C7" s="19" t="s">
        <v>10</v>
      </c>
      <c r="D7" s="43">
        <v>8707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aca="true" t="shared" si="2" ref="N7:N13">SUM(D7:M7)</f>
        <v>8707</v>
      </c>
      <c r="O7" s="44">
        <f t="shared" si="1"/>
        <v>6.153356890459364</v>
      </c>
      <c r="P7" s="9"/>
    </row>
    <row r="8" spans="1:16" ht="15">
      <c r="A8" s="12"/>
      <c r="B8" s="23">
        <v>312.41</v>
      </c>
      <c r="C8" s="19" t="s">
        <v>11</v>
      </c>
      <c r="D8" s="43">
        <v>50897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50897</v>
      </c>
      <c r="O8" s="44">
        <f t="shared" si="1"/>
        <v>35.96961130742049</v>
      </c>
      <c r="P8" s="9"/>
    </row>
    <row r="9" spans="1:16" ht="15">
      <c r="A9" s="12"/>
      <c r="B9" s="23">
        <v>312.6</v>
      </c>
      <c r="C9" s="19" t="s">
        <v>12</v>
      </c>
      <c r="D9" s="43">
        <v>105074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105074</v>
      </c>
      <c r="O9" s="44">
        <f t="shared" si="1"/>
        <v>74.25724381625442</v>
      </c>
      <c r="P9" s="9"/>
    </row>
    <row r="10" spans="1:16" ht="15">
      <c r="A10" s="12"/>
      <c r="B10" s="23">
        <v>314.1</v>
      </c>
      <c r="C10" s="19" t="s">
        <v>13</v>
      </c>
      <c r="D10" s="43">
        <v>104316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104316</v>
      </c>
      <c r="O10" s="44">
        <f t="shared" si="1"/>
        <v>73.72155477031802</v>
      </c>
      <c r="P10" s="9"/>
    </row>
    <row r="11" spans="1:16" ht="15">
      <c r="A11" s="12"/>
      <c r="B11" s="23">
        <v>314.3</v>
      </c>
      <c r="C11" s="19" t="s">
        <v>14</v>
      </c>
      <c r="D11" s="43">
        <v>14034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2"/>
        <v>14034</v>
      </c>
      <c r="O11" s="44">
        <f t="shared" si="1"/>
        <v>9.918021201413428</v>
      </c>
      <c r="P11" s="9"/>
    </row>
    <row r="12" spans="1:16" ht="15">
      <c r="A12" s="12"/>
      <c r="B12" s="23">
        <v>314.8</v>
      </c>
      <c r="C12" s="19" t="s">
        <v>16</v>
      </c>
      <c r="D12" s="43">
        <v>1565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2"/>
        <v>1565</v>
      </c>
      <c r="O12" s="44">
        <f t="shared" si="1"/>
        <v>1.1060070671378093</v>
      </c>
      <c r="P12" s="9"/>
    </row>
    <row r="13" spans="1:16" ht="15">
      <c r="A13" s="12"/>
      <c r="B13" s="23">
        <v>315</v>
      </c>
      <c r="C13" s="19" t="s">
        <v>74</v>
      </c>
      <c r="D13" s="43">
        <v>41949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2"/>
        <v>41949</v>
      </c>
      <c r="O13" s="44">
        <f t="shared" si="1"/>
        <v>29.64593639575972</v>
      </c>
      <c r="P13" s="9"/>
    </row>
    <row r="14" spans="1:16" ht="15.75">
      <c r="A14" s="27" t="s">
        <v>17</v>
      </c>
      <c r="B14" s="28"/>
      <c r="C14" s="29"/>
      <c r="D14" s="30">
        <f aca="true" t="shared" si="3" ref="D14:M14">SUM(D15:D18)</f>
        <v>111056</v>
      </c>
      <c r="E14" s="30">
        <f t="shared" si="3"/>
        <v>0</v>
      </c>
      <c r="F14" s="30">
        <f t="shared" si="3"/>
        <v>0</v>
      </c>
      <c r="G14" s="30">
        <f t="shared" si="3"/>
        <v>0</v>
      </c>
      <c r="H14" s="30">
        <f t="shared" si="3"/>
        <v>0</v>
      </c>
      <c r="I14" s="30">
        <f t="shared" si="3"/>
        <v>5820</v>
      </c>
      <c r="J14" s="30">
        <f t="shared" si="3"/>
        <v>0</v>
      </c>
      <c r="K14" s="30">
        <f t="shared" si="3"/>
        <v>0</v>
      </c>
      <c r="L14" s="30">
        <f t="shared" si="3"/>
        <v>0</v>
      </c>
      <c r="M14" s="30">
        <f t="shared" si="3"/>
        <v>0</v>
      </c>
      <c r="N14" s="41">
        <f aca="true" t="shared" si="4" ref="N14:N41">SUM(D14:M14)</f>
        <v>116876</v>
      </c>
      <c r="O14" s="42">
        <f t="shared" si="1"/>
        <v>82.59787985865725</v>
      </c>
      <c r="P14" s="10"/>
    </row>
    <row r="15" spans="1:16" ht="15">
      <c r="A15" s="12"/>
      <c r="B15" s="23">
        <v>322</v>
      </c>
      <c r="C15" s="19" t="s">
        <v>0</v>
      </c>
      <c r="D15" s="43">
        <v>10478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10478</v>
      </c>
      <c r="O15" s="44">
        <f t="shared" si="1"/>
        <v>7.404946996466431</v>
      </c>
      <c r="P15" s="9"/>
    </row>
    <row r="16" spans="1:16" ht="15">
      <c r="A16" s="12"/>
      <c r="B16" s="23">
        <v>323.1</v>
      </c>
      <c r="C16" s="19" t="s">
        <v>18</v>
      </c>
      <c r="D16" s="43">
        <v>96588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4"/>
        <v>96588</v>
      </c>
      <c r="O16" s="44">
        <f t="shared" si="1"/>
        <v>68.26007067137809</v>
      </c>
      <c r="P16" s="9"/>
    </row>
    <row r="17" spans="1:16" ht="15">
      <c r="A17" s="12"/>
      <c r="B17" s="23">
        <v>324.21</v>
      </c>
      <c r="C17" s="19" t="s">
        <v>60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5820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4"/>
        <v>5820</v>
      </c>
      <c r="O17" s="44">
        <f t="shared" si="1"/>
        <v>4.113074204946996</v>
      </c>
      <c r="P17" s="9"/>
    </row>
    <row r="18" spans="1:16" ht="15">
      <c r="A18" s="12"/>
      <c r="B18" s="23">
        <v>329</v>
      </c>
      <c r="C18" s="19" t="s">
        <v>67</v>
      </c>
      <c r="D18" s="43">
        <v>3990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4"/>
        <v>3990</v>
      </c>
      <c r="O18" s="44">
        <f t="shared" si="1"/>
        <v>2.8197879858657244</v>
      </c>
      <c r="P18" s="9"/>
    </row>
    <row r="19" spans="1:16" ht="15.75">
      <c r="A19" s="27" t="s">
        <v>21</v>
      </c>
      <c r="B19" s="28"/>
      <c r="C19" s="29"/>
      <c r="D19" s="30">
        <f aca="true" t="shared" si="5" ref="D19:M19">SUM(D20:D25)</f>
        <v>242480</v>
      </c>
      <c r="E19" s="30">
        <f t="shared" si="5"/>
        <v>0</v>
      </c>
      <c r="F19" s="30">
        <f t="shared" si="5"/>
        <v>0</v>
      </c>
      <c r="G19" s="30">
        <f t="shared" si="5"/>
        <v>0</v>
      </c>
      <c r="H19" s="30">
        <f t="shared" si="5"/>
        <v>0</v>
      </c>
      <c r="I19" s="30">
        <f t="shared" si="5"/>
        <v>2485744</v>
      </c>
      <c r="J19" s="30">
        <f t="shared" si="5"/>
        <v>0</v>
      </c>
      <c r="K19" s="30">
        <f t="shared" si="5"/>
        <v>0</v>
      </c>
      <c r="L19" s="30">
        <f t="shared" si="5"/>
        <v>0</v>
      </c>
      <c r="M19" s="30">
        <f t="shared" si="5"/>
        <v>0</v>
      </c>
      <c r="N19" s="41">
        <f t="shared" si="4"/>
        <v>2728224</v>
      </c>
      <c r="O19" s="42">
        <f t="shared" si="1"/>
        <v>1928.0734982332156</v>
      </c>
      <c r="P19" s="10"/>
    </row>
    <row r="20" spans="1:16" ht="15">
      <c r="A20" s="12"/>
      <c r="B20" s="23">
        <v>334.31</v>
      </c>
      <c r="C20" s="19" t="s">
        <v>100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2485744</v>
      </c>
      <c r="J20" s="43">
        <v>0</v>
      </c>
      <c r="K20" s="43">
        <v>0</v>
      </c>
      <c r="L20" s="43">
        <v>0</v>
      </c>
      <c r="M20" s="43">
        <v>0</v>
      </c>
      <c r="N20" s="43">
        <f t="shared" si="4"/>
        <v>2485744</v>
      </c>
      <c r="O20" s="44">
        <f t="shared" si="1"/>
        <v>1756.7095406360424</v>
      </c>
      <c r="P20" s="9"/>
    </row>
    <row r="21" spans="1:16" ht="15">
      <c r="A21" s="12"/>
      <c r="B21" s="23">
        <v>335.12</v>
      </c>
      <c r="C21" s="19" t="s">
        <v>75</v>
      </c>
      <c r="D21" s="43">
        <v>69080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4"/>
        <v>69080</v>
      </c>
      <c r="O21" s="44">
        <f t="shared" si="1"/>
        <v>48.81978798586572</v>
      </c>
      <c r="P21" s="9"/>
    </row>
    <row r="22" spans="1:16" ht="15">
      <c r="A22" s="12"/>
      <c r="B22" s="23">
        <v>335.14</v>
      </c>
      <c r="C22" s="19" t="s">
        <v>76</v>
      </c>
      <c r="D22" s="43">
        <v>796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4"/>
        <v>796</v>
      </c>
      <c r="O22" s="44">
        <f t="shared" si="1"/>
        <v>0.5625441696113074</v>
      </c>
      <c r="P22" s="9"/>
    </row>
    <row r="23" spans="1:16" ht="15">
      <c r="A23" s="12"/>
      <c r="B23" s="23">
        <v>335.15</v>
      </c>
      <c r="C23" s="19" t="s">
        <v>77</v>
      </c>
      <c r="D23" s="43">
        <v>441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4"/>
        <v>441</v>
      </c>
      <c r="O23" s="44">
        <f t="shared" si="1"/>
        <v>0.311660777385159</v>
      </c>
      <c r="P23" s="9"/>
    </row>
    <row r="24" spans="1:16" ht="15">
      <c r="A24" s="12"/>
      <c r="B24" s="23">
        <v>335.18</v>
      </c>
      <c r="C24" s="19" t="s">
        <v>78</v>
      </c>
      <c r="D24" s="43">
        <v>155361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4"/>
        <v>155361</v>
      </c>
      <c r="O24" s="44">
        <f t="shared" si="1"/>
        <v>109.79575971731448</v>
      </c>
      <c r="P24" s="9"/>
    </row>
    <row r="25" spans="1:16" ht="15">
      <c r="A25" s="12"/>
      <c r="B25" s="23">
        <v>335.49</v>
      </c>
      <c r="C25" s="19" t="s">
        <v>27</v>
      </c>
      <c r="D25" s="43">
        <v>16802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4"/>
        <v>16802</v>
      </c>
      <c r="O25" s="44">
        <f t="shared" si="1"/>
        <v>11.874204946996466</v>
      </c>
      <c r="P25" s="9"/>
    </row>
    <row r="26" spans="1:16" ht="15.75">
      <c r="A26" s="27" t="s">
        <v>34</v>
      </c>
      <c r="B26" s="28"/>
      <c r="C26" s="29"/>
      <c r="D26" s="30">
        <f aca="true" t="shared" si="6" ref="D26:M26">SUM(D27:D30)</f>
        <v>257</v>
      </c>
      <c r="E26" s="30">
        <f t="shared" si="6"/>
        <v>0</v>
      </c>
      <c r="F26" s="30">
        <f t="shared" si="6"/>
        <v>0</v>
      </c>
      <c r="G26" s="30">
        <f t="shared" si="6"/>
        <v>0</v>
      </c>
      <c r="H26" s="30">
        <f t="shared" si="6"/>
        <v>0</v>
      </c>
      <c r="I26" s="30">
        <f t="shared" si="6"/>
        <v>868749</v>
      </c>
      <c r="J26" s="30">
        <f t="shared" si="6"/>
        <v>0</v>
      </c>
      <c r="K26" s="30">
        <f t="shared" si="6"/>
        <v>0</v>
      </c>
      <c r="L26" s="30">
        <f t="shared" si="6"/>
        <v>0</v>
      </c>
      <c r="M26" s="30">
        <f t="shared" si="6"/>
        <v>0</v>
      </c>
      <c r="N26" s="30">
        <f t="shared" si="4"/>
        <v>869006</v>
      </c>
      <c r="O26" s="42">
        <f t="shared" si="1"/>
        <v>614.13851590106</v>
      </c>
      <c r="P26" s="10"/>
    </row>
    <row r="27" spans="1:16" ht="15">
      <c r="A27" s="12"/>
      <c r="B27" s="23">
        <v>341.2</v>
      </c>
      <c r="C27" s="19" t="s">
        <v>79</v>
      </c>
      <c r="D27" s="43">
        <v>257</v>
      </c>
      <c r="E27" s="43">
        <v>0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f t="shared" si="4"/>
        <v>257</v>
      </c>
      <c r="O27" s="44">
        <f t="shared" si="1"/>
        <v>0.18162544169611308</v>
      </c>
      <c r="P27" s="9"/>
    </row>
    <row r="28" spans="1:16" ht="15">
      <c r="A28" s="12"/>
      <c r="B28" s="23">
        <v>343.3</v>
      </c>
      <c r="C28" s="19" t="s">
        <v>39</v>
      </c>
      <c r="D28" s="43">
        <v>0</v>
      </c>
      <c r="E28" s="43">
        <v>0</v>
      </c>
      <c r="F28" s="43">
        <v>0</v>
      </c>
      <c r="G28" s="43">
        <v>0</v>
      </c>
      <c r="H28" s="43">
        <v>0</v>
      </c>
      <c r="I28" s="43">
        <v>332083</v>
      </c>
      <c r="J28" s="43">
        <v>0</v>
      </c>
      <c r="K28" s="43">
        <v>0</v>
      </c>
      <c r="L28" s="43">
        <v>0</v>
      </c>
      <c r="M28" s="43">
        <v>0</v>
      </c>
      <c r="N28" s="43">
        <f t="shared" si="4"/>
        <v>332083</v>
      </c>
      <c r="O28" s="44">
        <f t="shared" si="1"/>
        <v>234.68763250883393</v>
      </c>
      <c r="P28" s="9"/>
    </row>
    <row r="29" spans="1:16" ht="15">
      <c r="A29" s="12"/>
      <c r="B29" s="23">
        <v>343.4</v>
      </c>
      <c r="C29" s="19" t="s">
        <v>40</v>
      </c>
      <c r="D29" s="43">
        <v>0</v>
      </c>
      <c r="E29" s="43">
        <v>0</v>
      </c>
      <c r="F29" s="43">
        <v>0</v>
      </c>
      <c r="G29" s="43">
        <v>0</v>
      </c>
      <c r="H29" s="43">
        <v>0</v>
      </c>
      <c r="I29" s="43">
        <v>138727</v>
      </c>
      <c r="J29" s="43">
        <v>0</v>
      </c>
      <c r="K29" s="43">
        <v>0</v>
      </c>
      <c r="L29" s="43">
        <v>0</v>
      </c>
      <c r="M29" s="43">
        <v>0</v>
      </c>
      <c r="N29" s="43">
        <f t="shared" si="4"/>
        <v>138727</v>
      </c>
      <c r="O29" s="44">
        <f t="shared" si="1"/>
        <v>98.04028268551237</v>
      </c>
      <c r="P29" s="9"/>
    </row>
    <row r="30" spans="1:16" ht="15">
      <c r="A30" s="12"/>
      <c r="B30" s="23">
        <v>343.5</v>
      </c>
      <c r="C30" s="19" t="s">
        <v>41</v>
      </c>
      <c r="D30" s="43">
        <v>0</v>
      </c>
      <c r="E30" s="43">
        <v>0</v>
      </c>
      <c r="F30" s="43">
        <v>0</v>
      </c>
      <c r="G30" s="43">
        <v>0</v>
      </c>
      <c r="H30" s="43">
        <v>0</v>
      </c>
      <c r="I30" s="43">
        <v>397939</v>
      </c>
      <c r="J30" s="43">
        <v>0</v>
      </c>
      <c r="K30" s="43">
        <v>0</v>
      </c>
      <c r="L30" s="43">
        <v>0</v>
      </c>
      <c r="M30" s="43">
        <v>0</v>
      </c>
      <c r="N30" s="43">
        <f t="shared" si="4"/>
        <v>397939</v>
      </c>
      <c r="O30" s="44">
        <f t="shared" si="1"/>
        <v>281.22897526501765</v>
      </c>
      <c r="P30" s="9"/>
    </row>
    <row r="31" spans="1:16" ht="15.75">
      <c r="A31" s="27" t="s">
        <v>107</v>
      </c>
      <c r="B31" s="28"/>
      <c r="C31" s="29"/>
      <c r="D31" s="30">
        <f aca="true" t="shared" si="7" ref="D31:M31">SUM(D32:D32)</f>
        <v>250</v>
      </c>
      <c r="E31" s="30">
        <f t="shared" si="7"/>
        <v>0</v>
      </c>
      <c r="F31" s="30">
        <f t="shared" si="7"/>
        <v>0</v>
      </c>
      <c r="G31" s="30">
        <f t="shared" si="7"/>
        <v>0</v>
      </c>
      <c r="H31" s="30">
        <f t="shared" si="7"/>
        <v>0</v>
      </c>
      <c r="I31" s="30">
        <f t="shared" si="7"/>
        <v>0</v>
      </c>
      <c r="J31" s="30">
        <f t="shared" si="7"/>
        <v>0</v>
      </c>
      <c r="K31" s="30">
        <f t="shared" si="7"/>
        <v>0</v>
      </c>
      <c r="L31" s="30">
        <f t="shared" si="7"/>
        <v>0</v>
      </c>
      <c r="M31" s="30">
        <f t="shared" si="7"/>
        <v>0</v>
      </c>
      <c r="N31" s="30">
        <f t="shared" si="4"/>
        <v>250</v>
      </c>
      <c r="O31" s="42">
        <f t="shared" si="1"/>
        <v>0.17667844522968199</v>
      </c>
      <c r="P31" s="10"/>
    </row>
    <row r="32" spans="1:16" ht="15">
      <c r="A32" s="45"/>
      <c r="B32" s="46">
        <v>351.1</v>
      </c>
      <c r="C32" s="47" t="s">
        <v>108</v>
      </c>
      <c r="D32" s="43">
        <v>250</v>
      </c>
      <c r="E32" s="43">
        <v>0</v>
      </c>
      <c r="F32" s="43">
        <v>0</v>
      </c>
      <c r="G32" s="43">
        <v>0</v>
      </c>
      <c r="H32" s="43">
        <v>0</v>
      </c>
      <c r="I32" s="43">
        <v>0</v>
      </c>
      <c r="J32" s="43">
        <v>0</v>
      </c>
      <c r="K32" s="43">
        <v>0</v>
      </c>
      <c r="L32" s="43">
        <v>0</v>
      </c>
      <c r="M32" s="43">
        <v>0</v>
      </c>
      <c r="N32" s="43">
        <f t="shared" si="4"/>
        <v>250</v>
      </c>
      <c r="O32" s="44">
        <f t="shared" si="1"/>
        <v>0.17667844522968199</v>
      </c>
      <c r="P32" s="9"/>
    </row>
    <row r="33" spans="1:16" ht="15.75">
      <c r="A33" s="27" t="s">
        <v>3</v>
      </c>
      <c r="B33" s="28"/>
      <c r="C33" s="29"/>
      <c r="D33" s="30">
        <f aca="true" t="shared" si="8" ref="D33:M33">SUM(D34:D38)</f>
        <v>66506</v>
      </c>
      <c r="E33" s="30">
        <f t="shared" si="8"/>
        <v>0</v>
      </c>
      <c r="F33" s="30">
        <f t="shared" si="8"/>
        <v>0</v>
      </c>
      <c r="G33" s="30">
        <f t="shared" si="8"/>
        <v>0</v>
      </c>
      <c r="H33" s="30">
        <f t="shared" si="8"/>
        <v>0</v>
      </c>
      <c r="I33" s="30">
        <f t="shared" si="8"/>
        <v>189768</v>
      </c>
      <c r="J33" s="30">
        <f t="shared" si="8"/>
        <v>0</v>
      </c>
      <c r="K33" s="30">
        <f t="shared" si="8"/>
        <v>0</v>
      </c>
      <c r="L33" s="30">
        <f t="shared" si="8"/>
        <v>0</v>
      </c>
      <c r="M33" s="30">
        <f t="shared" si="8"/>
        <v>0</v>
      </c>
      <c r="N33" s="30">
        <f t="shared" si="4"/>
        <v>256274</v>
      </c>
      <c r="O33" s="42">
        <f t="shared" si="1"/>
        <v>181.11236749116608</v>
      </c>
      <c r="P33" s="10"/>
    </row>
    <row r="34" spans="1:16" ht="15">
      <c r="A34" s="12"/>
      <c r="B34" s="23">
        <v>361.1</v>
      </c>
      <c r="C34" s="19" t="s">
        <v>45</v>
      </c>
      <c r="D34" s="43">
        <v>29927</v>
      </c>
      <c r="E34" s="43">
        <v>0</v>
      </c>
      <c r="F34" s="43">
        <v>0</v>
      </c>
      <c r="G34" s="43">
        <v>0</v>
      </c>
      <c r="H34" s="43">
        <v>0</v>
      </c>
      <c r="I34" s="43">
        <v>0</v>
      </c>
      <c r="J34" s="43">
        <v>0</v>
      </c>
      <c r="K34" s="43">
        <v>0</v>
      </c>
      <c r="L34" s="43">
        <v>0</v>
      </c>
      <c r="M34" s="43">
        <v>0</v>
      </c>
      <c r="N34" s="43">
        <f t="shared" si="4"/>
        <v>29927</v>
      </c>
      <c r="O34" s="44">
        <f t="shared" si="1"/>
        <v>21.14982332155477</v>
      </c>
      <c r="P34" s="9"/>
    </row>
    <row r="35" spans="1:16" ht="15">
      <c r="A35" s="12"/>
      <c r="B35" s="23">
        <v>362</v>
      </c>
      <c r="C35" s="19" t="s">
        <v>46</v>
      </c>
      <c r="D35" s="43">
        <v>7907</v>
      </c>
      <c r="E35" s="43">
        <v>0</v>
      </c>
      <c r="F35" s="43">
        <v>0</v>
      </c>
      <c r="G35" s="43">
        <v>0</v>
      </c>
      <c r="H35" s="43">
        <v>0</v>
      </c>
      <c r="I35" s="43">
        <v>4307</v>
      </c>
      <c r="J35" s="43">
        <v>0</v>
      </c>
      <c r="K35" s="43">
        <v>0</v>
      </c>
      <c r="L35" s="43">
        <v>0</v>
      </c>
      <c r="M35" s="43">
        <v>0</v>
      </c>
      <c r="N35" s="43">
        <f t="shared" si="4"/>
        <v>12214</v>
      </c>
      <c r="O35" s="44">
        <f t="shared" si="1"/>
        <v>8.631802120141343</v>
      </c>
      <c r="P35" s="9"/>
    </row>
    <row r="36" spans="1:16" ht="15">
      <c r="A36" s="12"/>
      <c r="B36" s="23">
        <v>364</v>
      </c>
      <c r="C36" s="19" t="s">
        <v>81</v>
      </c>
      <c r="D36" s="43">
        <v>851</v>
      </c>
      <c r="E36" s="43">
        <v>0</v>
      </c>
      <c r="F36" s="43">
        <v>0</v>
      </c>
      <c r="G36" s="43">
        <v>0</v>
      </c>
      <c r="H36" s="43">
        <v>0</v>
      </c>
      <c r="I36" s="43">
        <v>0</v>
      </c>
      <c r="J36" s="43">
        <v>0</v>
      </c>
      <c r="K36" s="43">
        <v>0</v>
      </c>
      <c r="L36" s="43">
        <v>0</v>
      </c>
      <c r="M36" s="43">
        <v>0</v>
      </c>
      <c r="N36" s="43">
        <f t="shared" si="4"/>
        <v>851</v>
      </c>
      <c r="O36" s="44">
        <f t="shared" si="1"/>
        <v>0.6014134275618375</v>
      </c>
      <c r="P36" s="9"/>
    </row>
    <row r="37" spans="1:16" ht="15">
      <c r="A37" s="12"/>
      <c r="B37" s="23">
        <v>366</v>
      </c>
      <c r="C37" s="19" t="s">
        <v>48</v>
      </c>
      <c r="D37" s="43">
        <v>9100</v>
      </c>
      <c r="E37" s="43">
        <v>0</v>
      </c>
      <c r="F37" s="43">
        <v>0</v>
      </c>
      <c r="G37" s="43">
        <v>0</v>
      </c>
      <c r="H37" s="43">
        <v>0</v>
      </c>
      <c r="I37" s="43">
        <v>0</v>
      </c>
      <c r="J37" s="43">
        <v>0</v>
      </c>
      <c r="K37" s="43">
        <v>0</v>
      </c>
      <c r="L37" s="43">
        <v>0</v>
      </c>
      <c r="M37" s="43">
        <v>0</v>
      </c>
      <c r="N37" s="43">
        <f t="shared" si="4"/>
        <v>9100</v>
      </c>
      <c r="O37" s="44">
        <f t="shared" si="1"/>
        <v>6.431095406360424</v>
      </c>
      <c r="P37" s="9"/>
    </row>
    <row r="38" spans="1:16" ht="15">
      <c r="A38" s="12"/>
      <c r="B38" s="23">
        <v>369.9</v>
      </c>
      <c r="C38" s="19" t="s">
        <v>49</v>
      </c>
      <c r="D38" s="43">
        <v>18721</v>
      </c>
      <c r="E38" s="43">
        <v>0</v>
      </c>
      <c r="F38" s="43">
        <v>0</v>
      </c>
      <c r="G38" s="43">
        <v>0</v>
      </c>
      <c r="H38" s="43">
        <v>0</v>
      </c>
      <c r="I38" s="43">
        <v>185461</v>
      </c>
      <c r="J38" s="43">
        <v>0</v>
      </c>
      <c r="K38" s="43">
        <v>0</v>
      </c>
      <c r="L38" s="43">
        <v>0</v>
      </c>
      <c r="M38" s="43">
        <v>0</v>
      </c>
      <c r="N38" s="43">
        <f t="shared" si="4"/>
        <v>204182</v>
      </c>
      <c r="O38" s="44">
        <f t="shared" si="1"/>
        <v>144.2982332155477</v>
      </c>
      <c r="P38" s="9"/>
    </row>
    <row r="39" spans="1:16" ht="15.75">
      <c r="A39" s="27" t="s">
        <v>35</v>
      </c>
      <c r="B39" s="28"/>
      <c r="C39" s="29"/>
      <c r="D39" s="30">
        <f aca="true" t="shared" si="9" ref="D39:M39">SUM(D40:D40)</f>
        <v>1955993</v>
      </c>
      <c r="E39" s="30">
        <f t="shared" si="9"/>
        <v>0</v>
      </c>
      <c r="F39" s="30">
        <f t="shared" si="9"/>
        <v>0</v>
      </c>
      <c r="G39" s="30">
        <f t="shared" si="9"/>
        <v>0</v>
      </c>
      <c r="H39" s="30">
        <f t="shared" si="9"/>
        <v>0</v>
      </c>
      <c r="I39" s="30">
        <f t="shared" si="9"/>
        <v>1694100</v>
      </c>
      <c r="J39" s="30">
        <f t="shared" si="9"/>
        <v>0</v>
      </c>
      <c r="K39" s="30">
        <f t="shared" si="9"/>
        <v>0</v>
      </c>
      <c r="L39" s="30">
        <f t="shared" si="9"/>
        <v>0</v>
      </c>
      <c r="M39" s="30">
        <f t="shared" si="9"/>
        <v>0</v>
      </c>
      <c r="N39" s="30">
        <f t="shared" si="4"/>
        <v>3650093</v>
      </c>
      <c r="O39" s="42">
        <f t="shared" si="1"/>
        <v>2579.5710247349825</v>
      </c>
      <c r="P39" s="9"/>
    </row>
    <row r="40" spans="1:16" ht="15.75" thickBot="1">
      <c r="A40" s="12"/>
      <c r="B40" s="23">
        <v>381</v>
      </c>
      <c r="C40" s="19" t="s">
        <v>50</v>
      </c>
      <c r="D40" s="43">
        <v>1955993</v>
      </c>
      <c r="E40" s="43">
        <v>0</v>
      </c>
      <c r="F40" s="43">
        <v>0</v>
      </c>
      <c r="G40" s="43">
        <v>0</v>
      </c>
      <c r="H40" s="43">
        <v>0</v>
      </c>
      <c r="I40" s="43">
        <v>1694100</v>
      </c>
      <c r="J40" s="43">
        <v>0</v>
      </c>
      <c r="K40" s="43">
        <v>0</v>
      </c>
      <c r="L40" s="43">
        <v>0</v>
      </c>
      <c r="M40" s="43">
        <v>0</v>
      </c>
      <c r="N40" s="43">
        <f t="shared" si="4"/>
        <v>3650093</v>
      </c>
      <c r="O40" s="44">
        <f t="shared" si="1"/>
        <v>2579.5710247349825</v>
      </c>
      <c r="P40" s="9"/>
    </row>
    <row r="41" spans="1:119" ht="16.5" thickBot="1">
      <c r="A41" s="13" t="s">
        <v>43</v>
      </c>
      <c r="B41" s="21"/>
      <c r="C41" s="20"/>
      <c r="D41" s="14">
        <f aca="true" t="shared" si="10" ref="D41:M41">SUM(D5,D14,D19,D26,D31,D33,D39)</f>
        <v>2834197</v>
      </c>
      <c r="E41" s="14">
        <f t="shared" si="10"/>
        <v>0</v>
      </c>
      <c r="F41" s="14">
        <f t="shared" si="10"/>
        <v>0</v>
      </c>
      <c r="G41" s="14">
        <f t="shared" si="10"/>
        <v>0</v>
      </c>
      <c r="H41" s="14">
        <f t="shared" si="10"/>
        <v>0</v>
      </c>
      <c r="I41" s="14">
        <f t="shared" si="10"/>
        <v>5244181</v>
      </c>
      <c r="J41" s="14">
        <f t="shared" si="10"/>
        <v>0</v>
      </c>
      <c r="K41" s="14">
        <f t="shared" si="10"/>
        <v>0</v>
      </c>
      <c r="L41" s="14">
        <f t="shared" si="10"/>
        <v>0</v>
      </c>
      <c r="M41" s="14">
        <f t="shared" si="10"/>
        <v>0</v>
      </c>
      <c r="N41" s="14">
        <f t="shared" si="4"/>
        <v>8078378</v>
      </c>
      <c r="O41" s="36">
        <f t="shared" si="1"/>
        <v>5709.101060070671</v>
      </c>
      <c r="P41" s="6"/>
      <c r="Q41" s="2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</row>
    <row r="42" spans="1:15" ht="15">
      <c r="A42" s="15"/>
      <c r="B42" s="17"/>
      <c r="C42" s="17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8"/>
    </row>
    <row r="43" spans="1:15" ht="15">
      <c r="A43" s="37"/>
      <c r="B43" s="38"/>
      <c r="C43" s="38"/>
      <c r="D43" s="39"/>
      <c r="E43" s="39"/>
      <c r="F43" s="39"/>
      <c r="G43" s="39"/>
      <c r="H43" s="39"/>
      <c r="I43" s="39"/>
      <c r="J43" s="39"/>
      <c r="K43" s="39"/>
      <c r="L43" s="48" t="s">
        <v>109</v>
      </c>
      <c r="M43" s="48"/>
      <c r="N43" s="48"/>
      <c r="O43" s="40">
        <v>1415</v>
      </c>
    </row>
    <row r="44" spans="1:15" ht="15">
      <c r="A44" s="49"/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1"/>
    </row>
    <row r="45" spans="1:15" ht="15.75" customHeight="1" thickBot="1">
      <c r="A45" s="52" t="s">
        <v>64</v>
      </c>
      <c r="B45" s="53"/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4"/>
    </row>
  </sheetData>
  <sheetProtection/>
  <mergeCells count="10">
    <mergeCell ref="L43:N43"/>
    <mergeCell ref="A44:O44"/>
    <mergeCell ref="A45:O4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5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58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102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51</v>
      </c>
      <c r="B3" s="62"/>
      <c r="C3" s="63"/>
      <c r="D3" s="67" t="s">
        <v>30</v>
      </c>
      <c r="E3" s="68"/>
      <c r="F3" s="68"/>
      <c r="G3" s="68"/>
      <c r="H3" s="69"/>
      <c r="I3" s="67" t="s">
        <v>31</v>
      </c>
      <c r="J3" s="69"/>
      <c r="K3" s="67" t="s">
        <v>33</v>
      </c>
      <c r="L3" s="69"/>
      <c r="M3" s="34"/>
      <c r="N3" s="35"/>
      <c r="O3" s="70" t="s">
        <v>56</v>
      </c>
      <c r="P3" s="11"/>
      <c r="Q3"/>
    </row>
    <row r="4" spans="1:133" ht="32.25" customHeight="1" thickBot="1">
      <c r="A4" s="64"/>
      <c r="B4" s="65"/>
      <c r="C4" s="66"/>
      <c r="D4" s="32" t="s">
        <v>4</v>
      </c>
      <c r="E4" s="32" t="s">
        <v>52</v>
      </c>
      <c r="F4" s="32" t="s">
        <v>53</v>
      </c>
      <c r="G4" s="32" t="s">
        <v>54</v>
      </c>
      <c r="H4" s="32" t="s">
        <v>5</v>
      </c>
      <c r="I4" s="32" t="s">
        <v>6</v>
      </c>
      <c r="J4" s="33" t="s">
        <v>55</v>
      </c>
      <c r="K4" s="33" t="s">
        <v>7</v>
      </c>
      <c r="L4" s="33" t="s">
        <v>8</v>
      </c>
      <c r="M4" s="33" t="s">
        <v>9</v>
      </c>
      <c r="N4" s="33" t="s">
        <v>32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</v>
      </c>
      <c r="B5" s="24"/>
      <c r="C5" s="24"/>
      <c r="D5" s="25">
        <f aca="true" t="shared" si="0" ref="D5:M5">SUM(D6:D14)</f>
        <v>455398</v>
      </c>
      <c r="E5" s="25">
        <f t="shared" si="0"/>
        <v>0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6">
        <f>SUM(D5:M5)</f>
        <v>455398</v>
      </c>
      <c r="O5" s="31">
        <f aca="true" t="shared" si="1" ref="O5:O41">(N5/O$43)</f>
        <v>320.9288231148696</v>
      </c>
      <c r="P5" s="6"/>
    </row>
    <row r="6" spans="1:16" ht="15">
      <c r="A6" s="12"/>
      <c r="B6" s="23">
        <v>311</v>
      </c>
      <c r="C6" s="19" t="s">
        <v>2</v>
      </c>
      <c r="D6" s="43">
        <v>132189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132189</v>
      </c>
      <c r="O6" s="44">
        <f t="shared" si="1"/>
        <v>93.15644820295984</v>
      </c>
      <c r="P6" s="9"/>
    </row>
    <row r="7" spans="1:16" ht="15">
      <c r="A7" s="12"/>
      <c r="B7" s="23">
        <v>312.1</v>
      </c>
      <c r="C7" s="19" t="s">
        <v>10</v>
      </c>
      <c r="D7" s="43">
        <v>8711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aca="true" t="shared" si="2" ref="N7:N14">SUM(D7:M7)</f>
        <v>8711</v>
      </c>
      <c r="O7" s="44">
        <f t="shared" si="1"/>
        <v>6.138830162085976</v>
      </c>
      <c r="P7" s="9"/>
    </row>
    <row r="8" spans="1:16" ht="15">
      <c r="A8" s="12"/>
      <c r="B8" s="23">
        <v>312.41</v>
      </c>
      <c r="C8" s="19" t="s">
        <v>11</v>
      </c>
      <c r="D8" s="43">
        <v>45607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45607</v>
      </c>
      <c r="O8" s="44">
        <f t="shared" si="1"/>
        <v>32.14023960535589</v>
      </c>
      <c r="P8" s="9"/>
    </row>
    <row r="9" spans="1:16" ht="15">
      <c r="A9" s="12"/>
      <c r="B9" s="23">
        <v>312.6</v>
      </c>
      <c r="C9" s="19" t="s">
        <v>12</v>
      </c>
      <c r="D9" s="43">
        <v>98854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98854</v>
      </c>
      <c r="O9" s="44">
        <f t="shared" si="1"/>
        <v>69.6645525017618</v>
      </c>
      <c r="P9" s="9"/>
    </row>
    <row r="10" spans="1:16" ht="15">
      <c r="A10" s="12"/>
      <c r="B10" s="23">
        <v>314.1</v>
      </c>
      <c r="C10" s="19" t="s">
        <v>13</v>
      </c>
      <c r="D10" s="43">
        <v>105899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105899</v>
      </c>
      <c r="O10" s="44">
        <f t="shared" si="1"/>
        <v>74.62931642001409</v>
      </c>
      <c r="P10" s="9"/>
    </row>
    <row r="11" spans="1:16" ht="15">
      <c r="A11" s="12"/>
      <c r="B11" s="23">
        <v>314.3</v>
      </c>
      <c r="C11" s="19" t="s">
        <v>14</v>
      </c>
      <c r="D11" s="43">
        <v>12852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2"/>
        <v>12852</v>
      </c>
      <c r="O11" s="44">
        <f t="shared" si="1"/>
        <v>9.05708245243129</v>
      </c>
      <c r="P11" s="9"/>
    </row>
    <row r="12" spans="1:16" ht="15">
      <c r="A12" s="12"/>
      <c r="B12" s="23">
        <v>314.8</v>
      </c>
      <c r="C12" s="19" t="s">
        <v>16</v>
      </c>
      <c r="D12" s="43">
        <v>1750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2"/>
        <v>1750</v>
      </c>
      <c r="O12" s="44">
        <f t="shared" si="1"/>
        <v>1.233262861169838</v>
      </c>
      <c r="P12" s="9"/>
    </row>
    <row r="13" spans="1:16" ht="15">
      <c r="A13" s="12"/>
      <c r="B13" s="23">
        <v>315</v>
      </c>
      <c r="C13" s="19" t="s">
        <v>74</v>
      </c>
      <c r="D13" s="43">
        <v>49525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2"/>
        <v>49525</v>
      </c>
      <c r="O13" s="44">
        <f t="shared" si="1"/>
        <v>34.90133897110641</v>
      </c>
      <c r="P13" s="9"/>
    </row>
    <row r="14" spans="1:16" ht="15">
      <c r="A14" s="12"/>
      <c r="B14" s="23">
        <v>319</v>
      </c>
      <c r="C14" s="19" t="s">
        <v>103</v>
      </c>
      <c r="D14" s="43">
        <v>11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2"/>
        <v>11</v>
      </c>
      <c r="O14" s="44">
        <f t="shared" si="1"/>
        <v>0.007751937984496124</v>
      </c>
      <c r="P14" s="9"/>
    </row>
    <row r="15" spans="1:16" ht="15.75">
      <c r="A15" s="27" t="s">
        <v>17</v>
      </c>
      <c r="B15" s="28"/>
      <c r="C15" s="29"/>
      <c r="D15" s="30">
        <f aca="true" t="shared" si="3" ref="D15:M15">SUM(D16:D18)</f>
        <v>118255</v>
      </c>
      <c r="E15" s="30">
        <f t="shared" si="3"/>
        <v>0</v>
      </c>
      <c r="F15" s="30">
        <f t="shared" si="3"/>
        <v>0</v>
      </c>
      <c r="G15" s="30">
        <f t="shared" si="3"/>
        <v>0</v>
      </c>
      <c r="H15" s="30">
        <f t="shared" si="3"/>
        <v>0</v>
      </c>
      <c r="I15" s="30">
        <f t="shared" si="3"/>
        <v>0</v>
      </c>
      <c r="J15" s="30">
        <f t="shared" si="3"/>
        <v>0</v>
      </c>
      <c r="K15" s="30">
        <f t="shared" si="3"/>
        <v>0</v>
      </c>
      <c r="L15" s="30">
        <f t="shared" si="3"/>
        <v>0</v>
      </c>
      <c r="M15" s="30">
        <f t="shared" si="3"/>
        <v>0</v>
      </c>
      <c r="N15" s="41">
        <f aca="true" t="shared" si="4" ref="N15:N41">SUM(D15:M15)</f>
        <v>118255</v>
      </c>
      <c r="O15" s="42">
        <f t="shared" si="1"/>
        <v>83.3368569415081</v>
      </c>
      <c r="P15" s="10"/>
    </row>
    <row r="16" spans="1:16" ht="15">
      <c r="A16" s="12"/>
      <c r="B16" s="23">
        <v>322</v>
      </c>
      <c r="C16" s="19" t="s">
        <v>0</v>
      </c>
      <c r="D16" s="43">
        <v>7612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4"/>
        <v>7612</v>
      </c>
      <c r="O16" s="44">
        <f t="shared" si="1"/>
        <v>5.364341085271318</v>
      </c>
      <c r="P16" s="9"/>
    </row>
    <row r="17" spans="1:16" ht="15">
      <c r="A17" s="12"/>
      <c r="B17" s="23">
        <v>323.1</v>
      </c>
      <c r="C17" s="19" t="s">
        <v>18</v>
      </c>
      <c r="D17" s="43">
        <v>106540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4"/>
        <v>106540</v>
      </c>
      <c r="O17" s="44">
        <f t="shared" si="1"/>
        <v>75.08104298801973</v>
      </c>
      <c r="P17" s="9"/>
    </row>
    <row r="18" spans="1:16" ht="15">
      <c r="A18" s="12"/>
      <c r="B18" s="23">
        <v>329</v>
      </c>
      <c r="C18" s="19" t="s">
        <v>67</v>
      </c>
      <c r="D18" s="43">
        <v>4103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4"/>
        <v>4103</v>
      </c>
      <c r="O18" s="44">
        <f t="shared" si="1"/>
        <v>2.891472868217054</v>
      </c>
      <c r="P18" s="9"/>
    </row>
    <row r="19" spans="1:16" ht="15.75">
      <c r="A19" s="27" t="s">
        <v>21</v>
      </c>
      <c r="B19" s="28"/>
      <c r="C19" s="29"/>
      <c r="D19" s="30">
        <f aca="true" t="shared" si="5" ref="D19:M19">SUM(D20:D27)</f>
        <v>246703</v>
      </c>
      <c r="E19" s="30">
        <f t="shared" si="5"/>
        <v>0</v>
      </c>
      <c r="F19" s="30">
        <f t="shared" si="5"/>
        <v>0</v>
      </c>
      <c r="G19" s="30">
        <f t="shared" si="5"/>
        <v>0</v>
      </c>
      <c r="H19" s="30">
        <f t="shared" si="5"/>
        <v>0</v>
      </c>
      <c r="I19" s="30">
        <f t="shared" si="5"/>
        <v>175624</v>
      </c>
      <c r="J19" s="30">
        <f t="shared" si="5"/>
        <v>0</v>
      </c>
      <c r="K19" s="30">
        <f t="shared" si="5"/>
        <v>0</v>
      </c>
      <c r="L19" s="30">
        <f t="shared" si="5"/>
        <v>0</v>
      </c>
      <c r="M19" s="30">
        <f t="shared" si="5"/>
        <v>0</v>
      </c>
      <c r="N19" s="41">
        <f t="shared" si="4"/>
        <v>422327</v>
      </c>
      <c r="O19" s="42">
        <f t="shared" si="1"/>
        <v>297.6229739252995</v>
      </c>
      <c r="P19" s="10"/>
    </row>
    <row r="20" spans="1:16" ht="15">
      <c r="A20" s="12"/>
      <c r="B20" s="23">
        <v>331.1</v>
      </c>
      <c r="C20" s="19" t="s">
        <v>104</v>
      </c>
      <c r="D20" s="43">
        <v>6875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4"/>
        <v>6875</v>
      </c>
      <c r="O20" s="44">
        <f t="shared" si="1"/>
        <v>4.844961240310077</v>
      </c>
      <c r="P20" s="9"/>
    </row>
    <row r="21" spans="1:16" ht="15">
      <c r="A21" s="12"/>
      <c r="B21" s="23">
        <v>331.35</v>
      </c>
      <c r="C21" s="19" t="s">
        <v>22</v>
      </c>
      <c r="D21" s="43">
        <v>0</v>
      </c>
      <c r="E21" s="43">
        <v>0</v>
      </c>
      <c r="F21" s="43">
        <v>0</v>
      </c>
      <c r="G21" s="43">
        <v>0</v>
      </c>
      <c r="H21" s="43">
        <v>0</v>
      </c>
      <c r="I21" s="43">
        <v>175624</v>
      </c>
      <c r="J21" s="43">
        <v>0</v>
      </c>
      <c r="K21" s="43">
        <v>0</v>
      </c>
      <c r="L21" s="43">
        <v>0</v>
      </c>
      <c r="M21" s="43">
        <v>0</v>
      </c>
      <c r="N21" s="43">
        <f t="shared" si="4"/>
        <v>175624</v>
      </c>
      <c r="O21" s="44">
        <f t="shared" si="1"/>
        <v>123.7660324171952</v>
      </c>
      <c r="P21" s="9"/>
    </row>
    <row r="22" spans="1:16" ht="15">
      <c r="A22" s="12"/>
      <c r="B22" s="23">
        <v>335.12</v>
      </c>
      <c r="C22" s="19" t="s">
        <v>75</v>
      </c>
      <c r="D22" s="43">
        <v>65615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4"/>
        <v>65615</v>
      </c>
      <c r="O22" s="44">
        <f t="shared" si="1"/>
        <v>46.24031007751938</v>
      </c>
      <c r="P22" s="9"/>
    </row>
    <row r="23" spans="1:16" ht="15">
      <c r="A23" s="12"/>
      <c r="B23" s="23">
        <v>335.14</v>
      </c>
      <c r="C23" s="19" t="s">
        <v>76</v>
      </c>
      <c r="D23" s="43">
        <v>975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4"/>
        <v>975</v>
      </c>
      <c r="O23" s="44">
        <f t="shared" si="1"/>
        <v>0.6871035940803383</v>
      </c>
      <c r="P23" s="9"/>
    </row>
    <row r="24" spans="1:16" ht="15">
      <c r="A24" s="12"/>
      <c r="B24" s="23">
        <v>335.15</v>
      </c>
      <c r="C24" s="19" t="s">
        <v>77</v>
      </c>
      <c r="D24" s="43">
        <v>392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4"/>
        <v>392</v>
      </c>
      <c r="O24" s="44">
        <f t="shared" si="1"/>
        <v>0.2762508809020437</v>
      </c>
      <c r="P24" s="9"/>
    </row>
    <row r="25" spans="1:16" ht="15">
      <c r="A25" s="12"/>
      <c r="B25" s="23">
        <v>335.18</v>
      </c>
      <c r="C25" s="19" t="s">
        <v>78</v>
      </c>
      <c r="D25" s="43">
        <v>151695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4"/>
        <v>151695</v>
      </c>
      <c r="O25" s="44">
        <f t="shared" si="1"/>
        <v>106.90274841437632</v>
      </c>
      <c r="P25" s="9"/>
    </row>
    <row r="26" spans="1:16" ht="15">
      <c r="A26" s="12"/>
      <c r="B26" s="23">
        <v>335.49</v>
      </c>
      <c r="C26" s="19" t="s">
        <v>27</v>
      </c>
      <c r="D26" s="43">
        <v>16312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4"/>
        <v>16312</v>
      </c>
      <c r="O26" s="44">
        <f t="shared" si="1"/>
        <v>11.495419309372798</v>
      </c>
      <c r="P26" s="9"/>
    </row>
    <row r="27" spans="1:16" ht="15">
      <c r="A27" s="12"/>
      <c r="B27" s="23">
        <v>338</v>
      </c>
      <c r="C27" s="19" t="s">
        <v>29</v>
      </c>
      <c r="D27" s="43">
        <v>4839</v>
      </c>
      <c r="E27" s="43">
        <v>0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f t="shared" si="4"/>
        <v>4839</v>
      </c>
      <c r="O27" s="44">
        <f t="shared" si="1"/>
        <v>3.4101479915433406</v>
      </c>
      <c r="P27" s="9"/>
    </row>
    <row r="28" spans="1:16" ht="15.75">
      <c r="A28" s="27" t="s">
        <v>34</v>
      </c>
      <c r="B28" s="28"/>
      <c r="C28" s="29"/>
      <c r="D28" s="30">
        <f aca="true" t="shared" si="6" ref="D28:M28">SUM(D29:D33)</f>
        <v>1912</v>
      </c>
      <c r="E28" s="30">
        <f t="shared" si="6"/>
        <v>0</v>
      </c>
      <c r="F28" s="30">
        <f t="shared" si="6"/>
        <v>0</v>
      </c>
      <c r="G28" s="30">
        <f t="shared" si="6"/>
        <v>0</v>
      </c>
      <c r="H28" s="30">
        <f t="shared" si="6"/>
        <v>0</v>
      </c>
      <c r="I28" s="30">
        <f t="shared" si="6"/>
        <v>883377</v>
      </c>
      <c r="J28" s="30">
        <f t="shared" si="6"/>
        <v>0</v>
      </c>
      <c r="K28" s="30">
        <f t="shared" si="6"/>
        <v>0</v>
      </c>
      <c r="L28" s="30">
        <f t="shared" si="6"/>
        <v>0</v>
      </c>
      <c r="M28" s="30">
        <f t="shared" si="6"/>
        <v>0</v>
      </c>
      <c r="N28" s="30">
        <f t="shared" si="4"/>
        <v>885289</v>
      </c>
      <c r="O28" s="42">
        <f t="shared" si="1"/>
        <v>623.8823114869626</v>
      </c>
      <c r="P28" s="10"/>
    </row>
    <row r="29" spans="1:16" ht="15">
      <c r="A29" s="12"/>
      <c r="B29" s="23">
        <v>341.2</v>
      </c>
      <c r="C29" s="19" t="s">
        <v>79</v>
      </c>
      <c r="D29" s="43">
        <v>26</v>
      </c>
      <c r="E29" s="43">
        <v>0</v>
      </c>
      <c r="F29" s="43">
        <v>0</v>
      </c>
      <c r="G29" s="43">
        <v>0</v>
      </c>
      <c r="H29" s="43">
        <v>0</v>
      </c>
      <c r="I29" s="43">
        <v>0</v>
      </c>
      <c r="J29" s="43">
        <v>0</v>
      </c>
      <c r="K29" s="43">
        <v>0</v>
      </c>
      <c r="L29" s="43">
        <v>0</v>
      </c>
      <c r="M29" s="43">
        <v>0</v>
      </c>
      <c r="N29" s="43">
        <f t="shared" si="4"/>
        <v>26</v>
      </c>
      <c r="O29" s="44">
        <f t="shared" si="1"/>
        <v>0.018322762508809022</v>
      </c>
      <c r="P29" s="9"/>
    </row>
    <row r="30" spans="1:16" ht="15">
      <c r="A30" s="12"/>
      <c r="B30" s="23">
        <v>343.3</v>
      </c>
      <c r="C30" s="19" t="s">
        <v>39</v>
      </c>
      <c r="D30" s="43">
        <v>0</v>
      </c>
      <c r="E30" s="43">
        <v>0</v>
      </c>
      <c r="F30" s="43">
        <v>0</v>
      </c>
      <c r="G30" s="43">
        <v>0</v>
      </c>
      <c r="H30" s="43">
        <v>0</v>
      </c>
      <c r="I30" s="43">
        <v>335735</v>
      </c>
      <c r="J30" s="43">
        <v>0</v>
      </c>
      <c r="K30" s="43">
        <v>0</v>
      </c>
      <c r="L30" s="43">
        <v>0</v>
      </c>
      <c r="M30" s="43">
        <v>0</v>
      </c>
      <c r="N30" s="43">
        <f t="shared" si="4"/>
        <v>335735</v>
      </c>
      <c r="O30" s="44">
        <f t="shared" si="1"/>
        <v>236.59971811134602</v>
      </c>
      <c r="P30" s="9"/>
    </row>
    <row r="31" spans="1:16" ht="15">
      <c r="A31" s="12"/>
      <c r="B31" s="23">
        <v>343.4</v>
      </c>
      <c r="C31" s="19" t="s">
        <v>40</v>
      </c>
      <c r="D31" s="43">
        <v>0</v>
      </c>
      <c r="E31" s="43">
        <v>0</v>
      </c>
      <c r="F31" s="43">
        <v>0</v>
      </c>
      <c r="G31" s="43">
        <v>0</v>
      </c>
      <c r="H31" s="43">
        <v>0</v>
      </c>
      <c r="I31" s="43">
        <v>139398</v>
      </c>
      <c r="J31" s="43">
        <v>0</v>
      </c>
      <c r="K31" s="43">
        <v>0</v>
      </c>
      <c r="L31" s="43">
        <v>0</v>
      </c>
      <c r="M31" s="43">
        <v>0</v>
      </c>
      <c r="N31" s="43">
        <f t="shared" si="4"/>
        <v>139398</v>
      </c>
      <c r="O31" s="44">
        <f t="shared" si="1"/>
        <v>98.23678646934461</v>
      </c>
      <c r="P31" s="9"/>
    </row>
    <row r="32" spans="1:16" ht="15">
      <c r="A32" s="12"/>
      <c r="B32" s="23">
        <v>343.5</v>
      </c>
      <c r="C32" s="19" t="s">
        <v>41</v>
      </c>
      <c r="D32" s="43">
        <v>0</v>
      </c>
      <c r="E32" s="43">
        <v>0</v>
      </c>
      <c r="F32" s="43">
        <v>0</v>
      </c>
      <c r="G32" s="43">
        <v>0</v>
      </c>
      <c r="H32" s="43">
        <v>0</v>
      </c>
      <c r="I32" s="43">
        <v>408244</v>
      </c>
      <c r="J32" s="43">
        <v>0</v>
      </c>
      <c r="K32" s="43">
        <v>0</v>
      </c>
      <c r="L32" s="43">
        <v>0</v>
      </c>
      <c r="M32" s="43">
        <v>0</v>
      </c>
      <c r="N32" s="43">
        <f t="shared" si="4"/>
        <v>408244</v>
      </c>
      <c r="O32" s="44">
        <f t="shared" si="1"/>
        <v>287.6983791402396</v>
      </c>
      <c r="P32" s="9"/>
    </row>
    <row r="33" spans="1:16" ht="15">
      <c r="A33" s="12"/>
      <c r="B33" s="23">
        <v>344.9</v>
      </c>
      <c r="C33" s="19" t="s">
        <v>80</v>
      </c>
      <c r="D33" s="43">
        <v>1886</v>
      </c>
      <c r="E33" s="43">
        <v>0</v>
      </c>
      <c r="F33" s="43">
        <v>0</v>
      </c>
      <c r="G33" s="43">
        <v>0</v>
      </c>
      <c r="H33" s="43">
        <v>0</v>
      </c>
      <c r="I33" s="43">
        <v>0</v>
      </c>
      <c r="J33" s="43">
        <v>0</v>
      </c>
      <c r="K33" s="43">
        <v>0</v>
      </c>
      <c r="L33" s="43">
        <v>0</v>
      </c>
      <c r="M33" s="43">
        <v>0</v>
      </c>
      <c r="N33" s="43">
        <f t="shared" si="4"/>
        <v>1886</v>
      </c>
      <c r="O33" s="44">
        <f t="shared" si="1"/>
        <v>1.3291050035236083</v>
      </c>
      <c r="P33" s="9"/>
    </row>
    <row r="34" spans="1:16" ht="15.75">
      <c r="A34" s="27" t="s">
        <v>3</v>
      </c>
      <c r="B34" s="28"/>
      <c r="C34" s="29"/>
      <c r="D34" s="30">
        <f aca="true" t="shared" si="7" ref="D34:M34">SUM(D35:D38)</f>
        <v>36522</v>
      </c>
      <c r="E34" s="30">
        <f t="shared" si="7"/>
        <v>0</v>
      </c>
      <c r="F34" s="30">
        <f t="shared" si="7"/>
        <v>0</v>
      </c>
      <c r="G34" s="30">
        <f t="shared" si="7"/>
        <v>0</v>
      </c>
      <c r="H34" s="30">
        <f t="shared" si="7"/>
        <v>0</v>
      </c>
      <c r="I34" s="30">
        <f t="shared" si="7"/>
        <v>76609</v>
      </c>
      <c r="J34" s="30">
        <f t="shared" si="7"/>
        <v>0</v>
      </c>
      <c r="K34" s="30">
        <f t="shared" si="7"/>
        <v>0</v>
      </c>
      <c r="L34" s="30">
        <f t="shared" si="7"/>
        <v>0</v>
      </c>
      <c r="M34" s="30">
        <f t="shared" si="7"/>
        <v>0</v>
      </c>
      <c r="N34" s="30">
        <f t="shared" si="4"/>
        <v>113131</v>
      </c>
      <c r="O34" s="42">
        <f t="shared" si="1"/>
        <v>79.72586328400281</v>
      </c>
      <c r="P34" s="10"/>
    </row>
    <row r="35" spans="1:16" ht="15">
      <c r="A35" s="12"/>
      <c r="B35" s="23">
        <v>361.1</v>
      </c>
      <c r="C35" s="19" t="s">
        <v>45</v>
      </c>
      <c r="D35" s="43">
        <v>13916</v>
      </c>
      <c r="E35" s="43">
        <v>0</v>
      </c>
      <c r="F35" s="43">
        <v>0</v>
      </c>
      <c r="G35" s="43">
        <v>0</v>
      </c>
      <c r="H35" s="43">
        <v>0</v>
      </c>
      <c r="I35" s="43">
        <v>0</v>
      </c>
      <c r="J35" s="43">
        <v>0</v>
      </c>
      <c r="K35" s="43">
        <v>0</v>
      </c>
      <c r="L35" s="43">
        <v>0</v>
      </c>
      <c r="M35" s="43">
        <v>0</v>
      </c>
      <c r="N35" s="43">
        <f t="shared" si="4"/>
        <v>13916</v>
      </c>
      <c r="O35" s="44">
        <f t="shared" si="1"/>
        <v>9.806906272022552</v>
      </c>
      <c r="P35" s="9"/>
    </row>
    <row r="36" spans="1:16" ht="15">
      <c r="A36" s="12"/>
      <c r="B36" s="23">
        <v>362</v>
      </c>
      <c r="C36" s="19" t="s">
        <v>46</v>
      </c>
      <c r="D36" s="43">
        <v>7500</v>
      </c>
      <c r="E36" s="43">
        <v>0</v>
      </c>
      <c r="F36" s="43">
        <v>0</v>
      </c>
      <c r="G36" s="43">
        <v>0</v>
      </c>
      <c r="H36" s="43">
        <v>0</v>
      </c>
      <c r="I36" s="43">
        <v>25735</v>
      </c>
      <c r="J36" s="43">
        <v>0</v>
      </c>
      <c r="K36" s="43">
        <v>0</v>
      </c>
      <c r="L36" s="43">
        <v>0</v>
      </c>
      <c r="M36" s="43">
        <v>0</v>
      </c>
      <c r="N36" s="43">
        <f t="shared" si="4"/>
        <v>33235</v>
      </c>
      <c r="O36" s="44">
        <f t="shared" si="1"/>
        <v>23.42142353770261</v>
      </c>
      <c r="P36" s="9"/>
    </row>
    <row r="37" spans="1:16" ht="15">
      <c r="A37" s="12"/>
      <c r="B37" s="23">
        <v>366</v>
      </c>
      <c r="C37" s="19" t="s">
        <v>48</v>
      </c>
      <c r="D37" s="43">
        <v>1000</v>
      </c>
      <c r="E37" s="43">
        <v>0</v>
      </c>
      <c r="F37" s="43">
        <v>0</v>
      </c>
      <c r="G37" s="43">
        <v>0</v>
      </c>
      <c r="H37" s="43">
        <v>0</v>
      </c>
      <c r="I37" s="43">
        <v>0</v>
      </c>
      <c r="J37" s="43">
        <v>0</v>
      </c>
      <c r="K37" s="43">
        <v>0</v>
      </c>
      <c r="L37" s="43">
        <v>0</v>
      </c>
      <c r="M37" s="43">
        <v>0</v>
      </c>
      <c r="N37" s="43">
        <f t="shared" si="4"/>
        <v>1000</v>
      </c>
      <c r="O37" s="44">
        <f t="shared" si="1"/>
        <v>0.704721634954193</v>
      </c>
      <c r="P37" s="9"/>
    </row>
    <row r="38" spans="1:16" ht="15">
      <c r="A38" s="12"/>
      <c r="B38" s="23">
        <v>369.9</v>
      </c>
      <c r="C38" s="19" t="s">
        <v>49</v>
      </c>
      <c r="D38" s="43">
        <v>14106</v>
      </c>
      <c r="E38" s="43">
        <v>0</v>
      </c>
      <c r="F38" s="43">
        <v>0</v>
      </c>
      <c r="G38" s="43">
        <v>0</v>
      </c>
      <c r="H38" s="43">
        <v>0</v>
      </c>
      <c r="I38" s="43">
        <v>50874</v>
      </c>
      <c r="J38" s="43">
        <v>0</v>
      </c>
      <c r="K38" s="43">
        <v>0</v>
      </c>
      <c r="L38" s="43">
        <v>0</v>
      </c>
      <c r="M38" s="43">
        <v>0</v>
      </c>
      <c r="N38" s="43">
        <f t="shared" si="4"/>
        <v>64980</v>
      </c>
      <c r="O38" s="44">
        <f t="shared" si="1"/>
        <v>45.79281183932347</v>
      </c>
      <c r="P38" s="9"/>
    </row>
    <row r="39" spans="1:16" ht="15.75">
      <c r="A39" s="27" t="s">
        <v>35</v>
      </c>
      <c r="B39" s="28"/>
      <c r="C39" s="29"/>
      <c r="D39" s="30">
        <f aca="true" t="shared" si="8" ref="D39:M39">SUM(D40:D40)</f>
        <v>374085</v>
      </c>
      <c r="E39" s="30">
        <f t="shared" si="8"/>
        <v>0</v>
      </c>
      <c r="F39" s="30">
        <f t="shared" si="8"/>
        <v>0</v>
      </c>
      <c r="G39" s="30">
        <f t="shared" si="8"/>
        <v>0</v>
      </c>
      <c r="H39" s="30">
        <f t="shared" si="8"/>
        <v>0</v>
      </c>
      <c r="I39" s="30">
        <f t="shared" si="8"/>
        <v>0</v>
      </c>
      <c r="J39" s="30">
        <f t="shared" si="8"/>
        <v>0</v>
      </c>
      <c r="K39" s="30">
        <f t="shared" si="8"/>
        <v>0</v>
      </c>
      <c r="L39" s="30">
        <f t="shared" si="8"/>
        <v>0</v>
      </c>
      <c r="M39" s="30">
        <f t="shared" si="8"/>
        <v>0</v>
      </c>
      <c r="N39" s="30">
        <f t="shared" si="4"/>
        <v>374085</v>
      </c>
      <c r="O39" s="42">
        <f t="shared" si="1"/>
        <v>263.62579281183935</v>
      </c>
      <c r="P39" s="9"/>
    </row>
    <row r="40" spans="1:16" ht="15.75" thickBot="1">
      <c r="A40" s="12"/>
      <c r="B40" s="23">
        <v>381</v>
      </c>
      <c r="C40" s="19" t="s">
        <v>50</v>
      </c>
      <c r="D40" s="43">
        <v>374085</v>
      </c>
      <c r="E40" s="43">
        <v>0</v>
      </c>
      <c r="F40" s="43">
        <v>0</v>
      </c>
      <c r="G40" s="43">
        <v>0</v>
      </c>
      <c r="H40" s="43">
        <v>0</v>
      </c>
      <c r="I40" s="43">
        <v>0</v>
      </c>
      <c r="J40" s="43">
        <v>0</v>
      </c>
      <c r="K40" s="43">
        <v>0</v>
      </c>
      <c r="L40" s="43">
        <v>0</v>
      </c>
      <c r="M40" s="43">
        <v>0</v>
      </c>
      <c r="N40" s="43">
        <f t="shared" si="4"/>
        <v>374085</v>
      </c>
      <c r="O40" s="44">
        <f t="shared" si="1"/>
        <v>263.62579281183935</v>
      </c>
      <c r="P40" s="9"/>
    </row>
    <row r="41" spans="1:119" ht="16.5" thickBot="1">
      <c r="A41" s="13" t="s">
        <v>43</v>
      </c>
      <c r="B41" s="21"/>
      <c r="C41" s="20"/>
      <c r="D41" s="14">
        <f>SUM(D5,D15,D19,D28,D34,D39)</f>
        <v>1232875</v>
      </c>
      <c r="E41" s="14">
        <f aca="true" t="shared" si="9" ref="E41:M41">SUM(E5,E15,E19,E28,E34,E39)</f>
        <v>0</v>
      </c>
      <c r="F41" s="14">
        <f t="shared" si="9"/>
        <v>0</v>
      </c>
      <c r="G41" s="14">
        <f t="shared" si="9"/>
        <v>0</v>
      </c>
      <c r="H41" s="14">
        <f t="shared" si="9"/>
        <v>0</v>
      </c>
      <c r="I41" s="14">
        <f t="shared" si="9"/>
        <v>1135610</v>
      </c>
      <c r="J41" s="14">
        <f t="shared" si="9"/>
        <v>0</v>
      </c>
      <c r="K41" s="14">
        <f t="shared" si="9"/>
        <v>0</v>
      </c>
      <c r="L41" s="14">
        <f t="shared" si="9"/>
        <v>0</v>
      </c>
      <c r="M41" s="14">
        <f t="shared" si="9"/>
        <v>0</v>
      </c>
      <c r="N41" s="14">
        <f t="shared" si="4"/>
        <v>2368485</v>
      </c>
      <c r="O41" s="36">
        <f t="shared" si="1"/>
        <v>1669.122621564482</v>
      </c>
      <c r="P41" s="6"/>
      <c r="Q41" s="2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</row>
    <row r="42" spans="1:15" ht="15">
      <c r="A42" s="15"/>
      <c r="B42" s="17"/>
      <c r="C42" s="17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8"/>
    </row>
    <row r="43" spans="1:15" ht="15">
      <c r="A43" s="37"/>
      <c r="B43" s="38"/>
      <c r="C43" s="38"/>
      <c r="D43" s="39"/>
      <c r="E43" s="39"/>
      <c r="F43" s="39"/>
      <c r="G43" s="39"/>
      <c r="H43" s="39"/>
      <c r="I43" s="39"/>
      <c r="J43" s="39"/>
      <c r="K43" s="39"/>
      <c r="L43" s="48" t="s">
        <v>105</v>
      </c>
      <c r="M43" s="48"/>
      <c r="N43" s="48"/>
      <c r="O43" s="40">
        <v>1419</v>
      </c>
    </row>
    <row r="44" spans="1:15" ht="15">
      <c r="A44" s="49"/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1"/>
    </row>
    <row r="45" spans="1:15" ht="15.75" customHeight="1" thickBot="1">
      <c r="A45" s="52" t="s">
        <v>64</v>
      </c>
      <c r="B45" s="53"/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4"/>
    </row>
  </sheetData>
  <sheetProtection/>
  <mergeCells count="10">
    <mergeCell ref="L43:N43"/>
    <mergeCell ref="A44:O44"/>
    <mergeCell ref="A45:O4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5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58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99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51</v>
      </c>
      <c r="B3" s="62"/>
      <c r="C3" s="63"/>
      <c r="D3" s="67" t="s">
        <v>30</v>
      </c>
      <c r="E3" s="68"/>
      <c r="F3" s="68"/>
      <c r="G3" s="68"/>
      <c r="H3" s="69"/>
      <c r="I3" s="67" t="s">
        <v>31</v>
      </c>
      <c r="J3" s="69"/>
      <c r="K3" s="67" t="s">
        <v>33</v>
      </c>
      <c r="L3" s="69"/>
      <c r="M3" s="34"/>
      <c r="N3" s="35"/>
      <c r="O3" s="70" t="s">
        <v>56</v>
      </c>
      <c r="P3" s="11"/>
      <c r="Q3"/>
    </row>
    <row r="4" spans="1:133" ht="32.25" customHeight="1" thickBot="1">
      <c r="A4" s="64"/>
      <c r="B4" s="65"/>
      <c r="C4" s="66"/>
      <c r="D4" s="32" t="s">
        <v>4</v>
      </c>
      <c r="E4" s="32" t="s">
        <v>52</v>
      </c>
      <c r="F4" s="32" t="s">
        <v>53</v>
      </c>
      <c r="G4" s="32" t="s">
        <v>54</v>
      </c>
      <c r="H4" s="32" t="s">
        <v>5</v>
      </c>
      <c r="I4" s="32" t="s">
        <v>6</v>
      </c>
      <c r="J4" s="33" t="s">
        <v>55</v>
      </c>
      <c r="K4" s="33" t="s">
        <v>7</v>
      </c>
      <c r="L4" s="33" t="s">
        <v>8</v>
      </c>
      <c r="M4" s="33" t="s">
        <v>9</v>
      </c>
      <c r="N4" s="33" t="s">
        <v>32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</v>
      </c>
      <c r="B5" s="24"/>
      <c r="C5" s="24"/>
      <c r="D5" s="25">
        <f aca="true" t="shared" si="0" ref="D5:M5">SUM(D6:D13)</f>
        <v>463611</v>
      </c>
      <c r="E5" s="25">
        <f t="shared" si="0"/>
        <v>0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6">
        <f>SUM(D5:M5)</f>
        <v>463611</v>
      </c>
      <c r="O5" s="31">
        <f aca="true" t="shared" si="1" ref="O5:O41">(N5/O$43)</f>
        <v>329.5031982942431</v>
      </c>
      <c r="P5" s="6"/>
    </row>
    <row r="6" spans="1:16" ht="15">
      <c r="A6" s="12"/>
      <c r="B6" s="23">
        <v>311</v>
      </c>
      <c r="C6" s="19" t="s">
        <v>2</v>
      </c>
      <c r="D6" s="43">
        <v>129136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129136</v>
      </c>
      <c r="O6" s="44">
        <f t="shared" si="1"/>
        <v>91.78109452736318</v>
      </c>
      <c r="P6" s="9"/>
    </row>
    <row r="7" spans="1:16" ht="15">
      <c r="A7" s="12"/>
      <c r="B7" s="23">
        <v>312.1</v>
      </c>
      <c r="C7" s="19" t="s">
        <v>10</v>
      </c>
      <c r="D7" s="43">
        <v>5928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aca="true" t="shared" si="2" ref="N7:N13">SUM(D7:M7)</f>
        <v>5928</v>
      </c>
      <c r="O7" s="44">
        <f t="shared" si="1"/>
        <v>4.21321961620469</v>
      </c>
      <c r="P7" s="9"/>
    </row>
    <row r="8" spans="1:16" ht="15">
      <c r="A8" s="12"/>
      <c r="B8" s="23">
        <v>312.41</v>
      </c>
      <c r="C8" s="19" t="s">
        <v>11</v>
      </c>
      <c r="D8" s="43">
        <v>53264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53264</v>
      </c>
      <c r="O8" s="44">
        <f t="shared" si="1"/>
        <v>37.856432125088844</v>
      </c>
      <c r="P8" s="9"/>
    </row>
    <row r="9" spans="1:16" ht="15">
      <c r="A9" s="12"/>
      <c r="B9" s="23">
        <v>312.6</v>
      </c>
      <c r="C9" s="19" t="s">
        <v>12</v>
      </c>
      <c r="D9" s="43">
        <v>104019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104019</v>
      </c>
      <c r="O9" s="44">
        <f t="shared" si="1"/>
        <v>73.92963752665246</v>
      </c>
      <c r="P9" s="9"/>
    </row>
    <row r="10" spans="1:16" ht="15">
      <c r="A10" s="12"/>
      <c r="B10" s="23">
        <v>314.1</v>
      </c>
      <c r="C10" s="19" t="s">
        <v>13</v>
      </c>
      <c r="D10" s="43">
        <v>103732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103732</v>
      </c>
      <c r="O10" s="44">
        <f t="shared" si="1"/>
        <v>73.72565742714997</v>
      </c>
      <c r="P10" s="9"/>
    </row>
    <row r="11" spans="1:16" ht="15">
      <c r="A11" s="12"/>
      <c r="B11" s="23">
        <v>314.3</v>
      </c>
      <c r="C11" s="19" t="s">
        <v>14</v>
      </c>
      <c r="D11" s="43">
        <v>14312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2"/>
        <v>14312</v>
      </c>
      <c r="O11" s="44">
        <f t="shared" si="1"/>
        <v>10.171997157071784</v>
      </c>
      <c r="P11" s="9"/>
    </row>
    <row r="12" spans="1:16" ht="15">
      <c r="A12" s="12"/>
      <c r="B12" s="23">
        <v>314.8</v>
      </c>
      <c r="C12" s="19" t="s">
        <v>16</v>
      </c>
      <c r="D12" s="43">
        <v>2419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2"/>
        <v>2419</v>
      </c>
      <c r="O12" s="44">
        <f t="shared" si="1"/>
        <v>1.7192608386638237</v>
      </c>
      <c r="P12" s="9"/>
    </row>
    <row r="13" spans="1:16" ht="15">
      <c r="A13" s="12"/>
      <c r="B13" s="23">
        <v>315</v>
      </c>
      <c r="C13" s="19" t="s">
        <v>74</v>
      </c>
      <c r="D13" s="43">
        <v>50801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2"/>
        <v>50801</v>
      </c>
      <c r="O13" s="44">
        <f t="shared" si="1"/>
        <v>36.10589907604833</v>
      </c>
      <c r="P13" s="9"/>
    </row>
    <row r="14" spans="1:16" ht="15.75">
      <c r="A14" s="27" t="s">
        <v>17</v>
      </c>
      <c r="B14" s="28"/>
      <c r="C14" s="29"/>
      <c r="D14" s="30">
        <f aca="true" t="shared" si="3" ref="D14:M14">SUM(D15:D18)</f>
        <v>116102</v>
      </c>
      <c r="E14" s="30">
        <f t="shared" si="3"/>
        <v>0</v>
      </c>
      <c r="F14" s="30">
        <f t="shared" si="3"/>
        <v>0</v>
      </c>
      <c r="G14" s="30">
        <f t="shared" si="3"/>
        <v>0</v>
      </c>
      <c r="H14" s="30">
        <f t="shared" si="3"/>
        <v>0</v>
      </c>
      <c r="I14" s="30">
        <f t="shared" si="3"/>
        <v>8925</v>
      </c>
      <c r="J14" s="30">
        <f t="shared" si="3"/>
        <v>0</v>
      </c>
      <c r="K14" s="30">
        <f t="shared" si="3"/>
        <v>0</v>
      </c>
      <c r="L14" s="30">
        <f t="shared" si="3"/>
        <v>0</v>
      </c>
      <c r="M14" s="30">
        <f t="shared" si="3"/>
        <v>0</v>
      </c>
      <c r="N14" s="41">
        <f aca="true" t="shared" si="4" ref="N14:N21">SUM(D14:M14)</f>
        <v>125027</v>
      </c>
      <c r="O14" s="42">
        <f t="shared" si="1"/>
        <v>88.86069651741293</v>
      </c>
      <c r="P14" s="10"/>
    </row>
    <row r="15" spans="1:16" ht="15">
      <c r="A15" s="12"/>
      <c r="B15" s="23">
        <v>322</v>
      </c>
      <c r="C15" s="19" t="s">
        <v>0</v>
      </c>
      <c r="D15" s="43">
        <v>7354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7354</v>
      </c>
      <c r="O15" s="44">
        <f t="shared" si="1"/>
        <v>5.226723525230988</v>
      </c>
      <c r="P15" s="9"/>
    </row>
    <row r="16" spans="1:16" ht="15">
      <c r="A16" s="12"/>
      <c r="B16" s="23">
        <v>323.1</v>
      </c>
      <c r="C16" s="19" t="s">
        <v>18</v>
      </c>
      <c r="D16" s="43">
        <v>104959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4"/>
        <v>104959</v>
      </c>
      <c r="O16" s="44">
        <f t="shared" si="1"/>
        <v>74.59772565742715</v>
      </c>
      <c r="P16" s="9"/>
    </row>
    <row r="17" spans="1:16" ht="15">
      <c r="A17" s="12"/>
      <c r="B17" s="23">
        <v>324.22</v>
      </c>
      <c r="C17" s="19" t="s">
        <v>19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8925</v>
      </c>
      <c r="J17" s="43">
        <v>0</v>
      </c>
      <c r="K17" s="43">
        <v>0</v>
      </c>
      <c r="L17" s="43">
        <v>0</v>
      </c>
      <c r="M17" s="43">
        <v>0</v>
      </c>
      <c r="N17" s="43">
        <f t="shared" si="4"/>
        <v>8925</v>
      </c>
      <c r="O17" s="44">
        <f t="shared" si="1"/>
        <v>6.343283582089552</v>
      </c>
      <c r="P17" s="9"/>
    </row>
    <row r="18" spans="1:16" ht="15">
      <c r="A18" s="12"/>
      <c r="B18" s="23">
        <v>329</v>
      </c>
      <c r="C18" s="19" t="s">
        <v>67</v>
      </c>
      <c r="D18" s="43">
        <v>3789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4"/>
        <v>3789</v>
      </c>
      <c r="O18" s="44">
        <f t="shared" si="1"/>
        <v>2.692963752665245</v>
      </c>
      <c r="P18" s="9"/>
    </row>
    <row r="19" spans="1:16" ht="15.75">
      <c r="A19" s="27" t="s">
        <v>21</v>
      </c>
      <c r="B19" s="28"/>
      <c r="C19" s="29"/>
      <c r="D19" s="30">
        <f aca="true" t="shared" si="5" ref="D19:M19">SUM(D20:D27)</f>
        <v>275247</v>
      </c>
      <c r="E19" s="30">
        <f t="shared" si="5"/>
        <v>0</v>
      </c>
      <c r="F19" s="30">
        <f t="shared" si="5"/>
        <v>0</v>
      </c>
      <c r="G19" s="30">
        <f t="shared" si="5"/>
        <v>0</v>
      </c>
      <c r="H19" s="30">
        <f t="shared" si="5"/>
        <v>0</v>
      </c>
      <c r="I19" s="30">
        <f t="shared" si="5"/>
        <v>540005</v>
      </c>
      <c r="J19" s="30">
        <f t="shared" si="5"/>
        <v>0</v>
      </c>
      <c r="K19" s="30">
        <f t="shared" si="5"/>
        <v>0</v>
      </c>
      <c r="L19" s="30">
        <f t="shared" si="5"/>
        <v>0</v>
      </c>
      <c r="M19" s="30">
        <f t="shared" si="5"/>
        <v>0</v>
      </c>
      <c r="N19" s="41">
        <f t="shared" si="4"/>
        <v>815252</v>
      </c>
      <c r="O19" s="42">
        <f t="shared" si="1"/>
        <v>579.4257285003554</v>
      </c>
      <c r="P19" s="10"/>
    </row>
    <row r="20" spans="1:16" ht="15">
      <c r="A20" s="12"/>
      <c r="B20" s="23">
        <v>331.35</v>
      </c>
      <c r="C20" s="19" t="s">
        <v>22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535987</v>
      </c>
      <c r="J20" s="43">
        <v>0</v>
      </c>
      <c r="K20" s="43">
        <v>0</v>
      </c>
      <c r="L20" s="43">
        <v>0</v>
      </c>
      <c r="M20" s="43">
        <v>0</v>
      </c>
      <c r="N20" s="43">
        <f t="shared" si="4"/>
        <v>535987</v>
      </c>
      <c r="O20" s="44">
        <f t="shared" si="1"/>
        <v>380.94314143567874</v>
      </c>
      <c r="P20" s="9"/>
    </row>
    <row r="21" spans="1:16" ht="15">
      <c r="A21" s="12"/>
      <c r="B21" s="23">
        <v>334.31</v>
      </c>
      <c r="C21" s="19" t="s">
        <v>100</v>
      </c>
      <c r="D21" s="43">
        <v>0</v>
      </c>
      <c r="E21" s="43">
        <v>0</v>
      </c>
      <c r="F21" s="43">
        <v>0</v>
      </c>
      <c r="G21" s="43">
        <v>0</v>
      </c>
      <c r="H21" s="43">
        <v>0</v>
      </c>
      <c r="I21" s="43">
        <v>4018</v>
      </c>
      <c r="J21" s="43">
        <v>0</v>
      </c>
      <c r="K21" s="43">
        <v>0</v>
      </c>
      <c r="L21" s="43">
        <v>0</v>
      </c>
      <c r="M21" s="43">
        <v>0</v>
      </c>
      <c r="N21" s="43">
        <f t="shared" si="4"/>
        <v>4018</v>
      </c>
      <c r="O21" s="44">
        <f t="shared" si="1"/>
        <v>2.855721393034826</v>
      </c>
      <c r="P21" s="9"/>
    </row>
    <row r="22" spans="1:16" ht="15">
      <c r="A22" s="12"/>
      <c r="B22" s="23">
        <v>334.7</v>
      </c>
      <c r="C22" s="19" t="s">
        <v>62</v>
      </c>
      <c r="D22" s="43">
        <v>50000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aca="true" t="shared" si="6" ref="N22:N27">SUM(D22:M22)</f>
        <v>50000</v>
      </c>
      <c r="O22" s="44">
        <f t="shared" si="1"/>
        <v>35.536602700781806</v>
      </c>
      <c r="P22" s="9"/>
    </row>
    <row r="23" spans="1:16" ht="15">
      <c r="A23" s="12"/>
      <c r="B23" s="23">
        <v>335.12</v>
      </c>
      <c r="C23" s="19" t="s">
        <v>75</v>
      </c>
      <c r="D23" s="43">
        <v>63388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6"/>
        <v>63388</v>
      </c>
      <c r="O23" s="44">
        <f t="shared" si="1"/>
        <v>45.05188343994314</v>
      </c>
      <c r="P23" s="9"/>
    </row>
    <row r="24" spans="1:16" ht="15">
      <c r="A24" s="12"/>
      <c r="B24" s="23">
        <v>335.14</v>
      </c>
      <c r="C24" s="19" t="s">
        <v>76</v>
      </c>
      <c r="D24" s="43">
        <v>912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6"/>
        <v>912</v>
      </c>
      <c r="O24" s="44">
        <f t="shared" si="1"/>
        <v>0.6481876332622601</v>
      </c>
      <c r="P24" s="9"/>
    </row>
    <row r="25" spans="1:16" ht="15">
      <c r="A25" s="12"/>
      <c r="B25" s="23">
        <v>335.15</v>
      </c>
      <c r="C25" s="19" t="s">
        <v>77</v>
      </c>
      <c r="D25" s="43">
        <v>416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6"/>
        <v>416</v>
      </c>
      <c r="O25" s="44">
        <f t="shared" si="1"/>
        <v>0.2956645344705046</v>
      </c>
      <c r="P25" s="9"/>
    </row>
    <row r="26" spans="1:16" ht="15">
      <c r="A26" s="12"/>
      <c r="B26" s="23">
        <v>335.18</v>
      </c>
      <c r="C26" s="19" t="s">
        <v>78</v>
      </c>
      <c r="D26" s="43">
        <v>144694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6"/>
        <v>144694</v>
      </c>
      <c r="O26" s="44">
        <f t="shared" si="1"/>
        <v>102.83866382373846</v>
      </c>
      <c r="P26" s="9"/>
    </row>
    <row r="27" spans="1:16" ht="15">
      <c r="A27" s="12"/>
      <c r="B27" s="23">
        <v>335.49</v>
      </c>
      <c r="C27" s="19" t="s">
        <v>27</v>
      </c>
      <c r="D27" s="43">
        <v>15837</v>
      </c>
      <c r="E27" s="43">
        <v>0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f t="shared" si="6"/>
        <v>15837</v>
      </c>
      <c r="O27" s="44">
        <f t="shared" si="1"/>
        <v>11.25586353944563</v>
      </c>
      <c r="P27" s="9"/>
    </row>
    <row r="28" spans="1:16" ht="15.75">
      <c r="A28" s="27" t="s">
        <v>34</v>
      </c>
      <c r="B28" s="28"/>
      <c r="C28" s="29"/>
      <c r="D28" s="30">
        <f aca="true" t="shared" si="7" ref="D28:M28">SUM(D29:D33)</f>
        <v>1355</v>
      </c>
      <c r="E28" s="30">
        <f t="shared" si="7"/>
        <v>0</v>
      </c>
      <c r="F28" s="30">
        <f t="shared" si="7"/>
        <v>0</v>
      </c>
      <c r="G28" s="30">
        <f t="shared" si="7"/>
        <v>0</v>
      </c>
      <c r="H28" s="30">
        <f t="shared" si="7"/>
        <v>0</v>
      </c>
      <c r="I28" s="30">
        <f t="shared" si="7"/>
        <v>922307</v>
      </c>
      <c r="J28" s="30">
        <f t="shared" si="7"/>
        <v>0</v>
      </c>
      <c r="K28" s="30">
        <f t="shared" si="7"/>
        <v>0</v>
      </c>
      <c r="L28" s="30">
        <f t="shared" si="7"/>
        <v>0</v>
      </c>
      <c r="M28" s="30">
        <f t="shared" si="7"/>
        <v>0</v>
      </c>
      <c r="N28" s="30">
        <f aca="true" t="shared" si="8" ref="N28:N41">SUM(D28:M28)</f>
        <v>923662</v>
      </c>
      <c r="O28" s="42">
        <f t="shared" si="1"/>
        <v>656.4761904761905</v>
      </c>
      <c r="P28" s="10"/>
    </row>
    <row r="29" spans="1:16" ht="15">
      <c r="A29" s="12"/>
      <c r="B29" s="23">
        <v>341.2</v>
      </c>
      <c r="C29" s="19" t="s">
        <v>79</v>
      </c>
      <c r="D29" s="43">
        <v>92</v>
      </c>
      <c r="E29" s="43">
        <v>0</v>
      </c>
      <c r="F29" s="43">
        <v>0</v>
      </c>
      <c r="G29" s="43">
        <v>0</v>
      </c>
      <c r="H29" s="43">
        <v>0</v>
      </c>
      <c r="I29" s="43">
        <v>0</v>
      </c>
      <c r="J29" s="43">
        <v>0</v>
      </c>
      <c r="K29" s="43">
        <v>0</v>
      </c>
      <c r="L29" s="43">
        <v>0</v>
      </c>
      <c r="M29" s="43">
        <v>0</v>
      </c>
      <c r="N29" s="43">
        <f t="shared" si="8"/>
        <v>92</v>
      </c>
      <c r="O29" s="44">
        <f t="shared" si="1"/>
        <v>0.06538734896943853</v>
      </c>
      <c r="P29" s="9"/>
    </row>
    <row r="30" spans="1:16" ht="15">
      <c r="A30" s="12"/>
      <c r="B30" s="23">
        <v>343.3</v>
      </c>
      <c r="C30" s="19" t="s">
        <v>39</v>
      </c>
      <c r="D30" s="43">
        <v>0</v>
      </c>
      <c r="E30" s="43">
        <v>0</v>
      </c>
      <c r="F30" s="43">
        <v>0</v>
      </c>
      <c r="G30" s="43">
        <v>0</v>
      </c>
      <c r="H30" s="43">
        <v>0</v>
      </c>
      <c r="I30" s="43">
        <v>347200</v>
      </c>
      <c r="J30" s="43">
        <v>0</v>
      </c>
      <c r="K30" s="43">
        <v>0</v>
      </c>
      <c r="L30" s="43">
        <v>0</v>
      </c>
      <c r="M30" s="43">
        <v>0</v>
      </c>
      <c r="N30" s="43">
        <f t="shared" si="8"/>
        <v>347200</v>
      </c>
      <c r="O30" s="44">
        <f t="shared" si="1"/>
        <v>246.76616915422886</v>
      </c>
      <c r="P30" s="9"/>
    </row>
    <row r="31" spans="1:16" ht="15">
      <c r="A31" s="12"/>
      <c r="B31" s="23">
        <v>343.4</v>
      </c>
      <c r="C31" s="19" t="s">
        <v>40</v>
      </c>
      <c r="D31" s="43">
        <v>0</v>
      </c>
      <c r="E31" s="43">
        <v>0</v>
      </c>
      <c r="F31" s="43">
        <v>0</v>
      </c>
      <c r="G31" s="43">
        <v>0</v>
      </c>
      <c r="H31" s="43">
        <v>0</v>
      </c>
      <c r="I31" s="43">
        <v>140248</v>
      </c>
      <c r="J31" s="43">
        <v>0</v>
      </c>
      <c r="K31" s="43">
        <v>0</v>
      </c>
      <c r="L31" s="43">
        <v>0</v>
      </c>
      <c r="M31" s="43">
        <v>0</v>
      </c>
      <c r="N31" s="43">
        <f t="shared" si="8"/>
        <v>140248</v>
      </c>
      <c r="O31" s="44">
        <f t="shared" si="1"/>
        <v>99.67874911158493</v>
      </c>
      <c r="P31" s="9"/>
    </row>
    <row r="32" spans="1:16" ht="15">
      <c r="A32" s="12"/>
      <c r="B32" s="23">
        <v>343.5</v>
      </c>
      <c r="C32" s="19" t="s">
        <v>41</v>
      </c>
      <c r="D32" s="43">
        <v>0</v>
      </c>
      <c r="E32" s="43">
        <v>0</v>
      </c>
      <c r="F32" s="43">
        <v>0</v>
      </c>
      <c r="G32" s="43">
        <v>0</v>
      </c>
      <c r="H32" s="43">
        <v>0</v>
      </c>
      <c r="I32" s="43">
        <v>434859</v>
      </c>
      <c r="J32" s="43">
        <v>0</v>
      </c>
      <c r="K32" s="43">
        <v>0</v>
      </c>
      <c r="L32" s="43">
        <v>0</v>
      </c>
      <c r="M32" s="43">
        <v>0</v>
      </c>
      <c r="N32" s="43">
        <f t="shared" si="8"/>
        <v>434859</v>
      </c>
      <c r="O32" s="44">
        <f t="shared" si="1"/>
        <v>309.0682302771855</v>
      </c>
      <c r="P32" s="9"/>
    </row>
    <row r="33" spans="1:16" ht="15">
      <c r="A33" s="12"/>
      <c r="B33" s="23">
        <v>344.9</v>
      </c>
      <c r="C33" s="19" t="s">
        <v>80</v>
      </c>
      <c r="D33" s="43">
        <v>1263</v>
      </c>
      <c r="E33" s="43">
        <v>0</v>
      </c>
      <c r="F33" s="43">
        <v>0</v>
      </c>
      <c r="G33" s="43">
        <v>0</v>
      </c>
      <c r="H33" s="43">
        <v>0</v>
      </c>
      <c r="I33" s="43">
        <v>0</v>
      </c>
      <c r="J33" s="43">
        <v>0</v>
      </c>
      <c r="K33" s="43">
        <v>0</v>
      </c>
      <c r="L33" s="43">
        <v>0</v>
      </c>
      <c r="M33" s="43">
        <v>0</v>
      </c>
      <c r="N33" s="43">
        <f t="shared" si="8"/>
        <v>1263</v>
      </c>
      <c r="O33" s="44">
        <f t="shared" si="1"/>
        <v>0.8976545842217484</v>
      </c>
      <c r="P33" s="9"/>
    </row>
    <row r="34" spans="1:16" ht="15.75">
      <c r="A34" s="27" t="s">
        <v>3</v>
      </c>
      <c r="B34" s="28"/>
      <c r="C34" s="29"/>
      <c r="D34" s="30">
        <f aca="true" t="shared" si="9" ref="D34:M34">SUM(D35:D38)</f>
        <v>13884</v>
      </c>
      <c r="E34" s="30">
        <f t="shared" si="9"/>
        <v>0</v>
      </c>
      <c r="F34" s="30">
        <f t="shared" si="9"/>
        <v>0</v>
      </c>
      <c r="G34" s="30">
        <f t="shared" si="9"/>
        <v>0</v>
      </c>
      <c r="H34" s="30">
        <f t="shared" si="9"/>
        <v>0</v>
      </c>
      <c r="I34" s="30">
        <f t="shared" si="9"/>
        <v>77404</v>
      </c>
      <c r="J34" s="30">
        <f t="shared" si="9"/>
        <v>0</v>
      </c>
      <c r="K34" s="30">
        <f t="shared" si="9"/>
        <v>0</v>
      </c>
      <c r="L34" s="30">
        <f t="shared" si="9"/>
        <v>0</v>
      </c>
      <c r="M34" s="30">
        <f t="shared" si="9"/>
        <v>0</v>
      </c>
      <c r="N34" s="30">
        <f t="shared" si="8"/>
        <v>91288</v>
      </c>
      <c r="O34" s="42">
        <f t="shared" si="1"/>
        <v>64.88130774697939</v>
      </c>
      <c r="P34" s="10"/>
    </row>
    <row r="35" spans="1:16" ht="15">
      <c r="A35" s="12"/>
      <c r="B35" s="23">
        <v>361.1</v>
      </c>
      <c r="C35" s="19" t="s">
        <v>45</v>
      </c>
      <c r="D35" s="43">
        <v>6254</v>
      </c>
      <c r="E35" s="43">
        <v>0</v>
      </c>
      <c r="F35" s="43">
        <v>0</v>
      </c>
      <c r="G35" s="43">
        <v>0</v>
      </c>
      <c r="H35" s="43">
        <v>0</v>
      </c>
      <c r="I35" s="43">
        <v>0</v>
      </c>
      <c r="J35" s="43">
        <v>0</v>
      </c>
      <c r="K35" s="43">
        <v>0</v>
      </c>
      <c r="L35" s="43">
        <v>0</v>
      </c>
      <c r="M35" s="43">
        <v>0</v>
      </c>
      <c r="N35" s="43">
        <f t="shared" si="8"/>
        <v>6254</v>
      </c>
      <c r="O35" s="44">
        <f t="shared" si="1"/>
        <v>4.444918265813788</v>
      </c>
      <c r="P35" s="9"/>
    </row>
    <row r="36" spans="1:16" ht="15">
      <c r="A36" s="12"/>
      <c r="B36" s="23">
        <v>362</v>
      </c>
      <c r="C36" s="19" t="s">
        <v>46</v>
      </c>
      <c r="D36" s="43">
        <v>6750</v>
      </c>
      <c r="E36" s="43">
        <v>0</v>
      </c>
      <c r="F36" s="43">
        <v>0</v>
      </c>
      <c r="G36" s="43">
        <v>0</v>
      </c>
      <c r="H36" s="43">
        <v>0</v>
      </c>
      <c r="I36" s="43">
        <v>26036</v>
      </c>
      <c r="J36" s="43">
        <v>0</v>
      </c>
      <c r="K36" s="43">
        <v>0</v>
      </c>
      <c r="L36" s="43">
        <v>0</v>
      </c>
      <c r="M36" s="43">
        <v>0</v>
      </c>
      <c r="N36" s="43">
        <f t="shared" si="8"/>
        <v>32786</v>
      </c>
      <c r="O36" s="44">
        <f t="shared" si="1"/>
        <v>23.302061122956644</v>
      </c>
      <c r="P36" s="9"/>
    </row>
    <row r="37" spans="1:16" ht="15">
      <c r="A37" s="12"/>
      <c r="B37" s="23">
        <v>366</v>
      </c>
      <c r="C37" s="19" t="s">
        <v>48</v>
      </c>
      <c r="D37" s="43">
        <v>46</v>
      </c>
      <c r="E37" s="43">
        <v>0</v>
      </c>
      <c r="F37" s="43">
        <v>0</v>
      </c>
      <c r="G37" s="43">
        <v>0</v>
      </c>
      <c r="H37" s="43">
        <v>0</v>
      </c>
      <c r="I37" s="43">
        <v>0</v>
      </c>
      <c r="J37" s="43">
        <v>0</v>
      </c>
      <c r="K37" s="43">
        <v>0</v>
      </c>
      <c r="L37" s="43">
        <v>0</v>
      </c>
      <c r="M37" s="43">
        <v>0</v>
      </c>
      <c r="N37" s="43">
        <f t="shared" si="8"/>
        <v>46</v>
      </c>
      <c r="O37" s="44">
        <f t="shared" si="1"/>
        <v>0.032693674484719264</v>
      </c>
      <c r="P37" s="9"/>
    </row>
    <row r="38" spans="1:16" ht="15">
      <c r="A38" s="12"/>
      <c r="B38" s="23">
        <v>369.9</v>
      </c>
      <c r="C38" s="19" t="s">
        <v>49</v>
      </c>
      <c r="D38" s="43">
        <v>834</v>
      </c>
      <c r="E38" s="43">
        <v>0</v>
      </c>
      <c r="F38" s="43">
        <v>0</v>
      </c>
      <c r="G38" s="43">
        <v>0</v>
      </c>
      <c r="H38" s="43">
        <v>0</v>
      </c>
      <c r="I38" s="43">
        <v>51368</v>
      </c>
      <c r="J38" s="43">
        <v>0</v>
      </c>
      <c r="K38" s="43">
        <v>0</v>
      </c>
      <c r="L38" s="43">
        <v>0</v>
      </c>
      <c r="M38" s="43">
        <v>0</v>
      </c>
      <c r="N38" s="43">
        <f t="shared" si="8"/>
        <v>52202</v>
      </c>
      <c r="O38" s="44">
        <f t="shared" si="1"/>
        <v>37.101634683724235</v>
      </c>
      <c r="P38" s="9"/>
    </row>
    <row r="39" spans="1:16" ht="15.75">
      <c r="A39" s="27" t="s">
        <v>35</v>
      </c>
      <c r="B39" s="28"/>
      <c r="C39" s="29"/>
      <c r="D39" s="30">
        <f aca="true" t="shared" si="10" ref="D39:M39">SUM(D40:D40)</f>
        <v>1541989</v>
      </c>
      <c r="E39" s="30">
        <f t="shared" si="10"/>
        <v>0</v>
      </c>
      <c r="F39" s="30">
        <f t="shared" si="10"/>
        <v>0</v>
      </c>
      <c r="G39" s="30">
        <f t="shared" si="10"/>
        <v>0</v>
      </c>
      <c r="H39" s="30">
        <f t="shared" si="10"/>
        <v>0</v>
      </c>
      <c r="I39" s="30">
        <f t="shared" si="10"/>
        <v>1269781</v>
      </c>
      <c r="J39" s="30">
        <f t="shared" si="10"/>
        <v>0</v>
      </c>
      <c r="K39" s="30">
        <f t="shared" si="10"/>
        <v>0</v>
      </c>
      <c r="L39" s="30">
        <f t="shared" si="10"/>
        <v>0</v>
      </c>
      <c r="M39" s="30">
        <f t="shared" si="10"/>
        <v>0</v>
      </c>
      <c r="N39" s="30">
        <f t="shared" si="8"/>
        <v>2811770</v>
      </c>
      <c r="O39" s="42">
        <f t="shared" si="1"/>
        <v>1998.4150675195451</v>
      </c>
      <c r="P39" s="9"/>
    </row>
    <row r="40" spans="1:16" ht="15.75" thickBot="1">
      <c r="A40" s="12"/>
      <c r="B40" s="23">
        <v>381</v>
      </c>
      <c r="C40" s="19" t="s">
        <v>50</v>
      </c>
      <c r="D40" s="43">
        <v>1541989</v>
      </c>
      <c r="E40" s="43">
        <v>0</v>
      </c>
      <c r="F40" s="43">
        <v>0</v>
      </c>
      <c r="G40" s="43">
        <v>0</v>
      </c>
      <c r="H40" s="43">
        <v>0</v>
      </c>
      <c r="I40" s="43">
        <v>1269781</v>
      </c>
      <c r="J40" s="43">
        <v>0</v>
      </c>
      <c r="K40" s="43">
        <v>0</v>
      </c>
      <c r="L40" s="43">
        <v>0</v>
      </c>
      <c r="M40" s="43">
        <v>0</v>
      </c>
      <c r="N40" s="43">
        <f t="shared" si="8"/>
        <v>2811770</v>
      </c>
      <c r="O40" s="44">
        <f t="shared" si="1"/>
        <v>1998.4150675195451</v>
      </c>
      <c r="P40" s="9"/>
    </row>
    <row r="41" spans="1:119" ht="16.5" thickBot="1">
      <c r="A41" s="13" t="s">
        <v>43</v>
      </c>
      <c r="B41" s="21"/>
      <c r="C41" s="20"/>
      <c r="D41" s="14">
        <f>SUM(D5,D14,D19,D28,D34,D39)</f>
        <v>2412188</v>
      </c>
      <c r="E41" s="14">
        <f aca="true" t="shared" si="11" ref="E41:M41">SUM(E5,E14,E19,E28,E34,E39)</f>
        <v>0</v>
      </c>
      <c r="F41" s="14">
        <f t="shared" si="11"/>
        <v>0</v>
      </c>
      <c r="G41" s="14">
        <f t="shared" si="11"/>
        <v>0</v>
      </c>
      <c r="H41" s="14">
        <f t="shared" si="11"/>
        <v>0</v>
      </c>
      <c r="I41" s="14">
        <f t="shared" si="11"/>
        <v>2818422</v>
      </c>
      <c r="J41" s="14">
        <f t="shared" si="11"/>
        <v>0</v>
      </c>
      <c r="K41" s="14">
        <f t="shared" si="11"/>
        <v>0</v>
      </c>
      <c r="L41" s="14">
        <f t="shared" si="11"/>
        <v>0</v>
      </c>
      <c r="M41" s="14">
        <f t="shared" si="11"/>
        <v>0</v>
      </c>
      <c r="N41" s="14">
        <f t="shared" si="8"/>
        <v>5230610</v>
      </c>
      <c r="O41" s="36">
        <f t="shared" si="1"/>
        <v>3717.5621890547263</v>
      </c>
      <c r="P41" s="6"/>
      <c r="Q41" s="2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</row>
    <row r="42" spans="1:15" ht="15">
      <c r="A42" s="15"/>
      <c r="B42" s="17"/>
      <c r="C42" s="17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8"/>
    </row>
    <row r="43" spans="1:15" ht="15">
      <c r="A43" s="37"/>
      <c r="B43" s="38"/>
      <c r="C43" s="38"/>
      <c r="D43" s="39"/>
      <c r="E43" s="39"/>
      <c r="F43" s="39"/>
      <c r="G43" s="39"/>
      <c r="H43" s="39"/>
      <c r="I43" s="39"/>
      <c r="J43" s="39"/>
      <c r="K43" s="39"/>
      <c r="L43" s="48" t="s">
        <v>101</v>
      </c>
      <c r="M43" s="48"/>
      <c r="N43" s="48"/>
      <c r="O43" s="40">
        <v>1407</v>
      </c>
    </row>
    <row r="44" spans="1:15" ht="15">
      <c r="A44" s="49"/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1"/>
    </row>
    <row r="45" spans="1:15" ht="15.75" customHeight="1" thickBot="1">
      <c r="A45" s="52" t="s">
        <v>64</v>
      </c>
      <c r="B45" s="53"/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4"/>
    </row>
  </sheetData>
  <sheetProtection/>
  <mergeCells count="10">
    <mergeCell ref="L43:N43"/>
    <mergeCell ref="A44:O44"/>
    <mergeCell ref="A45:O4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3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58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96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51</v>
      </c>
      <c r="B3" s="62"/>
      <c r="C3" s="63"/>
      <c r="D3" s="67" t="s">
        <v>30</v>
      </c>
      <c r="E3" s="68"/>
      <c r="F3" s="68"/>
      <c r="G3" s="68"/>
      <c r="H3" s="69"/>
      <c r="I3" s="67" t="s">
        <v>31</v>
      </c>
      <c r="J3" s="69"/>
      <c r="K3" s="67" t="s">
        <v>33</v>
      </c>
      <c r="L3" s="69"/>
      <c r="M3" s="34"/>
      <c r="N3" s="35"/>
      <c r="O3" s="70" t="s">
        <v>56</v>
      </c>
      <c r="P3" s="11"/>
      <c r="Q3"/>
    </row>
    <row r="4" spans="1:133" ht="32.25" customHeight="1" thickBot="1">
      <c r="A4" s="64"/>
      <c r="B4" s="65"/>
      <c r="C4" s="66"/>
      <c r="D4" s="32" t="s">
        <v>4</v>
      </c>
      <c r="E4" s="32" t="s">
        <v>52</v>
      </c>
      <c r="F4" s="32" t="s">
        <v>53</v>
      </c>
      <c r="G4" s="32" t="s">
        <v>54</v>
      </c>
      <c r="H4" s="32" t="s">
        <v>5</v>
      </c>
      <c r="I4" s="32" t="s">
        <v>6</v>
      </c>
      <c r="J4" s="33" t="s">
        <v>55</v>
      </c>
      <c r="K4" s="33" t="s">
        <v>7</v>
      </c>
      <c r="L4" s="33" t="s">
        <v>8</v>
      </c>
      <c r="M4" s="33" t="s">
        <v>9</v>
      </c>
      <c r="N4" s="33" t="s">
        <v>32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</v>
      </c>
      <c r="B5" s="24"/>
      <c r="C5" s="24"/>
      <c r="D5" s="25">
        <f aca="true" t="shared" si="0" ref="D5:M5">SUM(D6:D12)</f>
        <v>447420</v>
      </c>
      <c r="E5" s="25">
        <f t="shared" si="0"/>
        <v>0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6">
        <f>SUM(D5:M5)</f>
        <v>447420</v>
      </c>
      <c r="O5" s="31">
        <f aca="true" t="shared" si="1" ref="O5:O39">(N5/O$41)</f>
        <v>321.42241379310343</v>
      </c>
      <c r="P5" s="6"/>
    </row>
    <row r="6" spans="1:16" ht="15">
      <c r="A6" s="12"/>
      <c r="B6" s="23">
        <v>311</v>
      </c>
      <c r="C6" s="19" t="s">
        <v>2</v>
      </c>
      <c r="D6" s="43">
        <v>127232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127232</v>
      </c>
      <c r="O6" s="44">
        <f t="shared" si="1"/>
        <v>91.40229885057471</v>
      </c>
      <c r="P6" s="9"/>
    </row>
    <row r="7" spans="1:16" ht="15">
      <c r="A7" s="12"/>
      <c r="B7" s="23">
        <v>312.41</v>
      </c>
      <c r="C7" s="19" t="s">
        <v>11</v>
      </c>
      <c r="D7" s="43">
        <v>57028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aca="true" t="shared" si="2" ref="N7:N12">SUM(D7:M7)</f>
        <v>57028</v>
      </c>
      <c r="O7" s="44">
        <f t="shared" si="1"/>
        <v>40.9683908045977</v>
      </c>
      <c r="P7" s="9"/>
    </row>
    <row r="8" spans="1:16" ht="15">
      <c r="A8" s="12"/>
      <c r="B8" s="23">
        <v>312.6</v>
      </c>
      <c r="C8" s="19" t="s">
        <v>12</v>
      </c>
      <c r="D8" s="43">
        <v>90580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90580</v>
      </c>
      <c r="O8" s="44">
        <f t="shared" si="1"/>
        <v>65.07183908045977</v>
      </c>
      <c r="P8" s="9"/>
    </row>
    <row r="9" spans="1:16" ht="15">
      <c r="A9" s="12"/>
      <c r="B9" s="23">
        <v>314.1</v>
      </c>
      <c r="C9" s="19" t="s">
        <v>13</v>
      </c>
      <c r="D9" s="43">
        <v>104379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104379</v>
      </c>
      <c r="O9" s="44">
        <f t="shared" si="1"/>
        <v>74.98491379310344</v>
      </c>
      <c r="P9" s="9"/>
    </row>
    <row r="10" spans="1:16" ht="15">
      <c r="A10" s="12"/>
      <c r="B10" s="23">
        <v>314.3</v>
      </c>
      <c r="C10" s="19" t="s">
        <v>14</v>
      </c>
      <c r="D10" s="43">
        <v>9346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9346</v>
      </c>
      <c r="O10" s="44">
        <f t="shared" si="1"/>
        <v>6.714080459770115</v>
      </c>
      <c r="P10" s="9"/>
    </row>
    <row r="11" spans="1:16" ht="15">
      <c r="A11" s="12"/>
      <c r="B11" s="23">
        <v>314.8</v>
      </c>
      <c r="C11" s="19" t="s">
        <v>16</v>
      </c>
      <c r="D11" s="43">
        <v>2828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2"/>
        <v>2828</v>
      </c>
      <c r="O11" s="44">
        <f t="shared" si="1"/>
        <v>2.031609195402299</v>
      </c>
      <c r="P11" s="9"/>
    </row>
    <row r="12" spans="1:16" ht="15">
      <c r="A12" s="12"/>
      <c r="B12" s="23">
        <v>315</v>
      </c>
      <c r="C12" s="19" t="s">
        <v>74</v>
      </c>
      <c r="D12" s="43">
        <v>56027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2"/>
        <v>56027</v>
      </c>
      <c r="O12" s="44">
        <f t="shared" si="1"/>
        <v>40.2492816091954</v>
      </c>
      <c r="P12" s="9"/>
    </row>
    <row r="13" spans="1:16" ht="15.75">
      <c r="A13" s="27" t="s">
        <v>17</v>
      </c>
      <c r="B13" s="28"/>
      <c r="C13" s="29"/>
      <c r="D13" s="30">
        <f aca="true" t="shared" si="3" ref="D13:M13">SUM(D14:D17)</f>
        <v>125063</v>
      </c>
      <c r="E13" s="30">
        <f t="shared" si="3"/>
        <v>0</v>
      </c>
      <c r="F13" s="30">
        <f t="shared" si="3"/>
        <v>0</v>
      </c>
      <c r="G13" s="30">
        <f t="shared" si="3"/>
        <v>0</v>
      </c>
      <c r="H13" s="30">
        <f t="shared" si="3"/>
        <v>0</v>
      </c>
      <c r="I13" s="30">
        <f t="shared" si="3"/>
        <v>4546</v>
      </c>
      <c r="J13" s="30">
        <f t="shared" si="3"/>
        <v>0</v>
      </c>
      <c r="K13" s="30">
        <f t="shared" si="3"/>
        <v>0</v>
      </c>
      <c r="L13" s="30">
        <f t="shared" si="3"/>
        <v>0</v>
      </c>
      <c r="M13" s="30">
        <f t="shared" si="3"/>
        <v>0</v>
      </c>
      <c r="N13" s="41">
        <f aca="true" t="shared" si="4" ref="N13:N26">SUM(D13:M13)</f>
        <v>129609</v>
      </c>
      <c r="O13" s="42">
        <f t="shared" si="1"/>
        <v>93.10991379310344</v>
      </c>
      <c r="P13" s="10"/>
    </row>
    <row r="14" spans="1:16" ht="15">
      <c r="A14" s="12"/>
      <c r="B14" s="23">
        <v>322</v>
      </c>
      <c r="C14" s="19" t="s">
        <v>0</v>
      </c>
      <c r="D14" s="43">
        <v>2893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4"/>
        <v>2893</v>
      </c>
      <c r="O14" s="44">
        <f t="shared" si="1"/>
        <v>2.0783045977011496</v>
      </c>
      <c r="P14" s="9"/>
    </row>
    <row r="15" spans="1:16" ht="15">
      <c r="A15" s="12"/>
      <c r="B15" s="23">
        <v>323.1</v>
      </c>
      <c r="C15" s="19" t="s">
        <v>18</v>
      </c>
      <c r="D15" s="43">
        <v>119129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119129</v>
      </c>
      <c r="O15" s="44">
        <f t="shared" si="1"/>
        <v>85.58117816091954</v>
      </c>
      <c r="P15" s="9"/>
    </row>
    <row r="16" spans="1:16" ht="15">
      <c r="A16" s="12"/>
      <c r="B16" s="23">
        <v>324.22</v>
      </c>
      <c r="C16" s="19" t="s">
        <v>19</v>
      </c>
      <c r="D16" s="43">
        <v>37</v>
      </c>
      <c r="E16" s="43">
        <v>0</v>
      </c>
      <c r="F16" s="43">
        <v>0</v>
      </c>
      <c r="G16" s="43">
        <v>0</v>
      </c>
      <c r="H16" s="43">
        <v>0</v>
      </c>
      <c r="I16" s="43">
        <v>4546</v>
      </c>
      <c r="J16" s="43">
        <v>0</v>
      </c>
      <c r="K16" s="43">
        <v>0</v>
      </c>
      <c r="L16" s="43">
        <v>0</v>
      </c>
      <c r="M16" s="43">
        <v>0</v>
      </c>
      <c r="N16" s="43">
        <f t="shared" si="4"/>
        <v>4583</v>
      </c>
      <c r="O16" s="44">
        <f t="shared" si="1"/>
        <v>3.2923850574712645</v>
      </c>
      <c r="P16" s="9"/>
    </row>
    <row r="17" spans="1:16" ht="15">
      <c r="A17" s="12"/>
      <c r="B17" s="23">
        <v>329</v>
      </c>
      <c r="C17" s="19" t="s">
        <v>67</v>
      </c>
      <c r="D17" s="43">
        <v>3004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4"/>
        <v>3004</v>
      </c>
      <c r="O17" s="44">
        <f t="shared" si="1"/>
        <v>2.1580459770114944</v>
      </c>
      <c r="P17" s="9"/>
    </row>
    <row r="18" spans="1:16" ht="15.75">
      <c r="A18" s="27" t="s">
        <v>21</v>
      </c>
      <c r="B18" s="28"/>
      <c r="C18" s="29"/>
      <c r="D18" s="30">
        <f aca="true" t="shared" si="5" ref="D18:M18">SUM(D19:D25)</f>
        <v>241055</v>
      </c>
      <c r="E18" s="30">
        <f t="shared" si="5"/>
        <v>0</v>
      </c>
      <c r="F18" s="30">
        <f t="shared" si="5"/>
        <v>0</v>
      </c>
      <c r="G18" s="30">
        <f t="shared" si="5"/>
        <v>0</v>
      </c>
      <c r="H18" s="30">
        <f t="shared" si="5"/>
        <v>0</v>
      </c>
      <c r="I18" s="30">
        <f t="shared" si="5"/>
        <v>0</v>
      </c>
      <c r="J18" s="30">
        <f t="shared" si="5"/>
        <v>0</v>
      </c>
      <c r="K18" s="30">
        <f t="shared" si="5"/>
        <v>0</v>
      </c>
      <c r="L18" s="30">
        <f t="shared" si="5"/>
        <v>0</v>
      </c>
      <c r="M18" s="30">
        <f t="shared" si="5"/>
        <v>0</v>
      </c>
      <c r="N18" s="41">
        <f t="shared" si="4"/>
        <v>241055</v>
      </c>
      <c r="O18" s="42">
        <f t="shared" si="1"/>
        <v>173.17169540229884</v>
      </c>
      <c r="P18" s="10"/>
    </row>
    <row r="19" spans="1:16" ht="15">
      <c r="A19" s="12"/>
      <c r="B19" s="23">
        <v>331.2</v>
      </c>
      <c r="C19" s="19" t="s">
        <v>20</v>
      </c>
      <c r="D19" s="43">
        <v>14468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4"/>
        <v>14468</v>
      </c>
      <c r="O19" s="44">
        <f t="shared" si="1"/>
        <v>10.39367816091954</v>
      </c>
      <c r="P19" s="9"/>
    </row>
    <row r="20" spans="1:16" ht="15">
      <c r="A20" s="12"/>
      <c r="B20" s="23">
        <v>335.12</v>
      </c>
      <c r="C20" s="19" t="s">
        <v>75</v>
      </c>
      <c r="D20" s="43">
        <v>60361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4"/>
        <v>60361</v>
      </c>
      <c r="O20" s="44">
        <f t="shared" si="1"/>
        <v>43.36278735632184</v>
      </c>
      <c r="P20" s="9"/>
    </row>
    <row r="21" spans="1:16" ht="15">
      <c r="A21" s="12"/>
      <c r="B21" s="23">
        <v>335.14</v>
      </c>
      <c r="C21" s="19" t="s">
        <v>76</v>
      </c>
      <c r="D21" s="43">
        <v>1004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4"/>
        <v>1004</v>
      </c>
      <c r="O21" s="44">
        <f t="shared" si="1"/>
        <v>0.7212643678160919</v>
      </c>
      <c r="P21" s="9"/>
    </row>
    <row r="22" spans="1:16" ht="15">
      <c r="A22" s="12"/>
      <c r="B22" s="23">
        <v>335.15</v>
      </c>
      <c r="C22" s="19" t="s">
        <v>77</v>
      </c>
      <c r="D22" s="43">
        <v>391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4"/>
        <v>391</v>
      </c>
      <c r="O22" s="44">
        <f t="shared" si="1"/>
        <v>0.28089080459770116</v>
      </c>
      <c r="P22" s="9"/>
    </row>
    <row r="23" spans="1:16" ht="15">
      <c r="A23" s="12"/>
      <c r="B23" s="23">
        <v>335.18</v>
      </c>
      <c r="C23" s="19" t="s">
        <v>78</v>
      </c>
      <c r="D23" s="43">
        <v>144555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4"/>
        <v>144555</v>
      </c>
      <c r="O23" s="44">
        <f t="shared" si="1"/>
        <v>103.84698275862068</v>
      </c>
      <c r="P23" s="9"/>
    </row>
    <row r="24" spans="1:16" ht="15">
      <c r="A24" s="12"/>
      <c r="B24" s="23">
        <v>335.49</v>
      </c>
      <c r="C24" s="19" t="s">
        <v>27</v>
      </c>
      <c r="D24" s="43">
        <v>15376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4"/>
        <v>15376</v>
      </c>
      <c r="O24" s="44">
        <f t="shared" si="1"/>
        <v>11.045977011494253</v>
      </c>
      <c r="P24" s="9"/>
    </row>
    <row r="25" spans="1:16" ht="15">
      <c r="A25" s="12"/>
      <c r="B25" s="23">
        <v>338</v>
      </c>
      <c r="C25" s="19" t="s">
        <v>29</v>
      </c>
      <c r="D25" s="43">
        <v>4900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4"/>
        <v>4900</v>
      </c>
      <c r="O25" s="44">
        <f t="shared" si="1"/>
        <v>3.5201149425287355</v>
      </c>
      <c r="P25" s="9"/>
    </row>
    <row r="26" spans="1:16" ht="15.75">
      <c r="A26" s="27" t="s">
        <v>34</v>
      </c>
      <c r="B26" s="28"/>
      <c r="C26" s="29"/>
      <c r="D26" s="30">
        <f aca="true" t="shared" si="6" ref="D26:M26">SUM(D27:D32)</f>
        <v>767</v>
      </c>
      <c r="E26" s="30">
        <f t="shared" si="6"/>
        <v>0</v>
      </c>
      <c r="F26" s="30">
        <f t="shared" si="6"/>
        <v>0</v>
      </c>
      <c r="G26" s="30">
        <f t="shared" si="6"/>
        <v>0</v>
      </c>
      <c r="H26" s="30">
        <f t="shared" si="6"/>
        <v>0</v>
      </c>
      <c r="I26" s="30">
        <f t="shared" si="6"/>
        <v>694073</v>
      </c>
      <c r="J26" s="30">
        <f t="shared" si="6"/>
        <v>0</v>
      </c>
      <c r="K26" s="30">
        <f t="shared" si="6"/>
        <v>0</v>
      </c>
      <c r="L26" s="30">
        <f t="shared" si="6"/>
        <v>0</v>
      </c>
      <c r="M26" s="30">
        <f t="shared" si="6"/>
        <v>0</v>
      </c>
      <c r="N26" s="30">
        <f t="shared" si="4"/>
        <v>694840</v>
      </c>
      <c r="O26" s="42">
        <f t="shared" si="1"/>
        <v>499.1666666666667</v>
      </c>
      <c r="P26" s="10"/>
    </row>
    <row r="27" spans="1:16" ht="15">
      <c r="A27" s="12"/>
      <c r="B27" s="23">
        <v>342.2</v>
      </c>
      <c r="C27" s="19" t="s">
        <v>38</v>
      </c>
      <c r="D27" s="43">
        <v>136</v>
      </c>
      <c r="E27" s="43">
        <v>0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f aca="true" t="shared" si="7" ref="N27:N32">SUM(D27:M27)</f>
        <v>136</v>
      </c>
      <c r="O27" s="44">
        <f t="shared" si="1"/>
        <v>0.09770114942528736</v>
      </c>
      <c r="P27" s="9"/>
    </row>
    <row r="28" spans="1:16" ht="15">
      <c r="A28" s="12"/>
      <c r="B28" s="23">
        <v>343.3</v>
      </c>
      <c r="C28" s="19" t="s">
        <v>39</v>
      </c>
      <c r="D28" s="43">
        <v>0</v>
      </c>
      <c r="E28" s="43">
        <v>0</v>
      </c>
      <c r="F28" s="43">
        <v>0</v>
      </c>
      <c r="G28" s="43">
        <v>0</v>
      </c>
      <c r="H28" s="43">
        <v>0</v>
      </c>
      <c r="I28" s="43">
        <v>254343</v>
      </c>
      <c r="J28" s="43">
        <v>0</v>
      </c>
      <c r="K28" s="43">
        <v>0</v>
      </c>
      <c r="L28" s="43">
        <v>0</v>
      </c>
      <c r="M28" s="43">
        <v>0</v>
      </c>
      <c r="N28" s="43">
        <f t="shared" si="7"/>
        <v>254343</v>
      </c>
      <c r="O28" s="44">
        <f t="shared" si="1"/>
        <v>182.7176724137931</v>
      </c>
      <c r="P28" s="9"/>
    </row>
    <row r="29" spans="1:16" ht="15">
      <c r="A29" s="12"/>
      <c r="B29" s="23">
        <v>343.4</v>
      </c>
      <c r="C29" s="19" t="s">
        <v>40</v>
      </c>
      <c r="D29" s="43">
        <v>0</v>
      </c>
      <c r="E29" s="43">
        <v>0</v>
      </c>
      <c r="F29" s="43">
        <v>0</v>
      </c>
      <c r="G29" s="43">
        <v>0</v>
      </c>
      <c r="H29" s="43">
        <v>0</v>
      </c>
      <c r="I29" s="43">
        <v>148070</v>
      </c>
      <c r="J29" s="43">
        <v>0</v>
      </c>
      <c r="K29" s="43">
        <v>0</v>
      </c>
      <c r="L29" s="43">
        <v>0</v>
      </c>
      <c r="M29" s="43">
        <v>0</v>
      </c>
      <c r="N29" s="43">
        <f t="shared" si="7"/>
        <v>148070</v>
      </c>
      <c r="O29" s="44">
        <f t="shared" si="1"/>
        <v>106.37212643678161</v>
      </c>
      <c r="P29" s="9"/>
    </row>
    <row r="30" spans="1:16" ht="15">
      <c r="A30" s="12"/>
      <c r="B30" s="23">
        <v>343.5</v>
      </c>
      <c r="C30" s="19" t="s">
        <v>41</v>
      </c>
      <c r="D30" s="43">
        <v>0</v>
      </c>
      <c r="E30" s="43">
        <v>0</v>
      </c>
      <c r="F30" s="43">
        <v>0</v>
      </c>
      <c r="G30" s="43">
        <v>0</v>
      </c>
      <c r="H30" s="43">
        <v>0</v>
      </c>
      <c r="I30" s="43">
        <v>291660</v>
      </c>
      <c r="J30" s="43">
        <v>0</v>
      </c>
      <c r="K30" s="43">
        <v>0</v>
      </c>
      <c r="L30" s="43">
        <v>0</v>
      </c>
      <c r="M30" s="43">
        <v>0</v>
      </c>
      <c r="N30" s="43">
        <f t="shared" si="7"/>
        <v>291660</v>
      </c>
      <c r="O30" s="44">
        <f t="shared" si="1"/>
        <v>209.52586206896552</v>
      </c>
      <c r="P30" s="9"/>
    </row>
    <row r="31" spans="1:16" ht="15">
      <c r="A31" s="12"/>
      <c r="B31" s="23">
        <v>343.9</v>
      </c>
      <c r="C31" s="19" t="s">
        <v>97</v>
      </c>
      <c r="D31" s="43">
        <v>86</v>
      </c>
      <c r="E31" s="43">
        <v>0</v>
      </c>
      <c r="F31" s="43">
        <v>0</v>
      </c>
      <c r="G31" s="43">
        <v>0</v>
      </c>
      <c r="H31" s="43">
        <v>0</v>
      </c>
      <c r="I31" s="43">
        <v>0</v>
      </c>
      <c r="J31" s="43">
        <v>0</v>
      </c>
      <c r="K31" s="43">
        <v>0</v>
      </c>
      <c r="L31" s="43">
        <v>0</v>
      </c>
      <c r="M31" s="43">
        <v>0</v>
      </c>
      <c r="N31" s="43">
        <f t="shared" si="7"/>
        <v>86</v>
      </c>
      <c r="O31" s="44">
        <f t="shared" si="1"/>
        <v>0.0617816091954023</v>
      </c>
      <c r="P31" s="9"/>
    </row>
    <row r="32" spans="1:16" ht="15">
      <c r="A32" s="12"/>
      <c r="B32" s="23">
        <v>344.9</v>
      </c>
      <c r="C32" s="19" t="s">
        <v>80</v>
      </c>
      <c r="D32" s="43">
        <v>545</v>
      </c>
      <c r="E32" s="43">
        <v>0</v>
      </c>
      <c r="F32" s="43">
        <v>0</v>
      </c>
      <c r="G32" s="43">
        <v>0</v>
      </c>
      <c r="H32" s="43">
        <v>0</v>
      </c>
      <c r="I32" s="43">
        <v>0</v>
      </c>
      <c r="J32" s="43">
        <v>0</v>
      </c>
      <c r="K32" s="43">
        <v>0</v>
      </c>
      <c r="L32" s="43">
        <v>0</v>
      </c>
      <c r="M32" s="43">
        <v>0</v>
      </c>
      <c r="N32" s="43">
        <f t="shared" si="7"/>
        <v>545</v>
      </c>
      <c r="O32" s="44">
        <f t="shared" si="1"/>
        <v>0.3915229885057471</v>
      </c>
      <c r="P32" s="9"/>
    </row>
    <row r="33" spans="1:16" ht="15.75">
      <c r="A33" s="27" t="s">
        <v>3</v>
      </c>
      <c r="B33" s="28"/>
      <c r="C33" s="29"/>
      <c r="D33" s="30">
        <f aca="true" t="shared" si="8" ref="D33:M33">SUM(D34:D36)</f>
        <v>33486</v>
      </c>
      <c r="E33" s="30">
        <f t="shared" si="8"/>
        <v>0</v>
      </c>
      <c r="F33" s="30">
        <f t="shared" si="8"/>
        <v>0</v>
      </c>
      <c r="G33" s="30">
        <f t="shared" si="8"/>
        <v>0</v>
      </c>
      <c r="H33" s="30">
        <f t="shared" si="8"/>
        <v>0</v>
      </c>
      <c r="I33" s="30">
        <f t="shared" si="8"/>
        <v>89058</v>
      </c>
      <c r="J33" s="30">
        <f t="shared" si="8"/>
        <v>0</v>
      </c>
      <c r="K33" s="30">
        <f t="shared" si="8"/>
        <v>0</v>
      </c>
      <c r="L33" s="30">
        <f t="shared" si="8"/>
        <v>0</v>
      </c>
      <c r="M33" s="30">
        <f t="shared" si="8"/>
        <v>0</v>
      </c>
      <c r="N33" s="30">
        <f aca="true" t="shared" si="9" ref="N33:N39">SUM(D33:M33)</f>
        <v>122544</v>
      </c>
      <c r="O33" s="42">
        <f t="shared" si="1"/>
        <v>88.03448275862068</v>
      </c>
      <c r="P33" s="10"/>
    </row>
    <row r="34" spans="1:16" ht="15">
      <c r="A34" s="12"/>
      <c r="B34" s="23">
        <v>361.1</v>
      </c>
      <c r="C34" s="19" t="s">
        <v>45</v>
      </c>
      <c r="D34" s="43">
        <v>2366</v>
      </c>
      <c r="E34" s="43">
        <v>0</v>
      </c>
      <c r="F34" s="43">
        <v>0</v>
      </c>
      <c r="G34" s="43">
        <v>0</v>
      </c>
      <c r="H34" s="43">
        <v>0</v>
      </c>
      <c r="I34" s="43">
        <v>0</v>
      </c>
      <c r="J34" s="43">
        <v>0</v>
      </c>
      <c r="K34" s="43">
        <v>0</v>
      </c>
      <c r="L34" s="43">
        <v>0</v>
      </c>
      <c r="M34" s="43">
        <v>0</v>
      </c>
      <c r="N34" s="43">
        <f t="shared" si="9"/>
        <v>2366</v>
      </c>
      <c r="O34" s="44">
        <f t="shared" si="1"/>
        <v>1.6997126436781609</v>
      </c>
      <c r="P34" s="9"/>
    </row>
    <row r="35" spans="1:16" ht="15">
      <c r="A35" s="12"/>
      <c r="B35" s="23">
        <v>362</v>
      </c>
      <c r="C35" s="19" t="s">
        <v>46</v>
      </c>
      <c r="D35" s="43">
        <v>9626</v>
      </c>
      <c r="E35" s="43">
        <v>0</v>
      </c>
      <c r="F35" s="43">
        <v>0</v>
      </c>
      <c r="G35" s="43">
        <v>0</v>
      </c>
      <c r="H35" s="43">
        <v>0</v>
      </c>
      <c r="I35" s="43">
        <v>25840</v>
      </c>
      <c r="J35" s="43">
        <v>0</v>
      </c>
      <c r="K35" s="43">
        <v>0</v>
      </c>
      <c r="L35" s="43">
        <v>0</v>
      </c>
      <c r="M35" s="43">
        <v>0</v>
      </c>
      <c r="N35" s="43">
        <f t="shared" si="9"/>
        <v>35466</v>
      </c>
      <c r="O35" s="44">
        <f t="shared" si="1"/>
        <v>25.478448275862068</v>
      </c>
      <c r="P35" s="9"/>
    </row>
    <row r="36" spans="1:16" ht="15">
      <c r="A36" s="12"/>
      <c r="B36" s="23">
        <v>369.9</v>
      </c>
      <c r="C36" s="19" t="s">
        <v>49</v>
      </c>
      <c r="D36" s="43">
        <v>21494</v>
      </c>
      <c r="E36" s="43">
        <v>0</v>
      </c>
      <c r="F36" s="43">
        <v>0</v>
      </c>
      <c r="G36" s="43">
        <v>0</v>
      </c>
      <c r="H36" s="43">
        <v>0</v>
      </c>
      <c r="I36" s="43">
        <v>63218</v>
      </c>
      <c r="J36" s="43">
        <v>0</v>
      </c>
      <c r="K36" s="43">
        <v>0</v>
      </c>
      <c r="L36" s="43">
        <v>0</v>
      </c>
      <c r="M36" s="43">
        <v>0</v>
      </c>
      <c r="N36" s="43">
        <f t="shared" si="9"/>
        <v>84712</v>
      </c>
      <c r="O36" s="44">
        <f t="shared" si="1"/>
        <v>60.85632183908046</v>
      </c>
      <c r="P36" s="9"/>
    </row>
    <row r="37" spans="1:16" ht="15.75">
      <c r="A37" s="27" t="s">
        <v>35</v>
      </c>
      <c r="B37" s="28"/>
      <c r="C37" s="29"/>
      <c r="D37" s="30">
        <f aca="true" t="shared" si="10" ref="D37:M37">SUM(D38:D38)</f>
        <v>748411</v>
      </c>
      <c r="E37" s="30">
        <f t="shared" si="10"/>
        <v>0</v>
      </c>
      <c r="F37" s="30">
        <f t="shared" si="10"/>
        <v>0</v>
      </c>
      <c r="G37" s="30">
        <f t="shared" si="10"/>
        <v>0</v>
      </c>
      <c r="H37" s="30">
        <f t="shared" si="10"/>
        <v>0</v>
      </c>
      <c r="I37" s="30">
        <f t="shared" si="10"/>
        <v>529090</v>
      </c>
      <c r="J37" s="30">
        <f t="shared" si="10"/>
        <v>0</v>
      </c>
      <c r="K37" s="30">
        <f t="shared" si="10"/>
        <v>0</v>
      </c>
      <c r="L37" s="30">
        <f t="shared" si="10"/>
        <v>0</v>
      </c>
      <c r="M37" s="30">
        <f t="shared" si="10"/>
        <v>0</v>
      </c>
      <c r="N37" s="30">
        <f t="shared" si="9"/>
        <v>1277501</v>
      </c>
      <c r="O37" s="42">
        <f t="shared" si="1"/>
        <v>917.7449712643678</v>
      </c>
      <c r="P37" s="9"/>
    </row>
    <row r="38" spans="1:16" ht="15.75" thickBot="1">
      <c r="A38" s="12"/>
      <c r="B38" s="23">
        <v>381</v>
      </c>
      <c r="C38" s="19" t="s">
        <v>50</v>
      </c>
      <c r="D38" s="43">
        <v>748411</v>
      </c>
      <c r="E38" s="43">
        <v>0</v>
      </c>
      <c r="F38" s="43">
        <v>0</v>
      </c>
      <c r="G38" s="43">
        <v>0</v>
      </c>
      <c r="H38" s="43">
        <v>0</v>
      </c>
      <c r="I38" s="43">
        <v>529090</v>
      </c>
      <c r="J38" s="43">
        <v>0</v>
      </c>
      <c r="K38" s="43">
        <v>0</v>
      </c>
      <c r="L38" s="43">
        <v>0</v>
      </c>
      <c r="M38" s="43">
        <v>0</v>
      </c>
      <c r="N38" s="43">
        <f t="shared" si="9"/>
        <v>1277501</v>
      </c>
      <c r="O38" s="44">
        <f t="shared" si="1"/>
        <v>917.7449712643678</v>
      </c>
      <c r="P38" s="9"/>
    </row>
    <row r="39" spans="1:119" ht="16.5" thickBot="1">
      <c r="A39" s="13" t="s">
        <v>43</v>
      </c>
      <c r="B39" s="21"/>
      <c r="C39" s="20"/>
      <c r="D39" s="14">
        <f>SUM(D5,D13,D18,D26,D33,D37)</f>
        <v>1596202</v>
      </c>
      <c r="E39" s="14">
        <f aca="true" t="shared" si="11" ref="E39:M39">SUM(E5,E13,E18,E26,E33,E37)</f>
        <v>0</v>
      </c>
      <c r="F39" s="14">
        <f t="shared" si="11"/>
        <v>0</v>
      </c>
      <c r="G39" s="14">
        <f t="shared" si="11"/>
        <v>0</v>
      </c>
      <c r="H39" s="14">
        <f t="shared" si="11"/>
        <v>0</v>
      </c>
      <c r="I39" s="14">
        <f t="shared" si="11"/>
        <v>1316767</v>
      </c>
      <c r="J39" s="14">
        <f t="shared" si="11"/>
        <v>0</v>
      </c>
      <c r="K39" s="14">
        <f t="shared" si="11"/>
        <v>0</v>
      </c>
      <c r="L39" s="14">
        <f t="shared" si="11"/>
        <v>0</v>
      </c>
      <c r="M39" s="14">
        <f t="shared" si="11"/>
        <v>0</v>
      </c>
      <c r="N39" s="14">
        <f t="shared" si="9"/>
        <v>2912969</v>
      </c>
      <c r="O39" s="36">
        <f t="shared" si="1"/>
        <v>2092.650143678161</v>
      </c>
      <c r="P39" s="6"/>
      <c r="Q39" s="2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</row>
    <row r="40" spans="1:15" ht="15">
      <c r="A40" s="15"/>
      <c r="B40" s="17"/>
      <c r="C40" s="17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8"/>
    </row>
    <row r="41" spans="1:15" ht="15">
      <c r="A41" s="37"/>
      <c r="B41" s="38"/>
      <c r="C41" s="38"/>
      <c r="D41" s="39"/>
      <c r="E41" s="39"/>
      <c r="F41" s="39"/>
      <c r="G41" s="39"/>
      <c r="H41" s="39"/>
      <c r="I41" s="39"/>
      <c r="J41" s="39"/>
      <c r="K41" s="39"/>
      <c r="L41" s="48" t="s">
        <v>98</v>
      </c>
      <c r="M41" s="48"/>
      <c r="N41" s="48"/>
      <c r="O41" s="40">
        <v>1392</v>
      </c>
    </row>
    <row r="42" spans="1:15" ht="15">
      <c r="A42" s="49"/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1"/>
    </row>
    <row r="43" spans="1:15" ht="15.75" customHeight="1" thickBot="1">
      <c r="A43" s="52" t="s">
        <v>64</v>
      </c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4"/>
    </row>
  </sheetData>
  <sheetProtection/>
  <mergeCells count="10">
    <mergeCell ref="L41:N41"/>
    <mergeCell ref="A42:O42"/>
    <mergeCell ref="A43:O4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5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58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92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51</v>
      </c>
      <c r="B3" s="62"/>
      <c r="C3" s="63"/>
      <c r="D3" s="67" t="s">
        <v>30</v>
      </c>
      <c r="E3" s="68"/>
      <c r="F3" s="68"/>
      <c r="G3" s="68"/>
      <c r="H3" s="69"/>
      <c r="I3" s="67" t="s">
        <v>31</v>
      </c>
      <c r="J3" s="69"/>
      <c r="K3" s="67" t="s">
        <v>33</v>
      </c>
      <c r="L3" s="69"/>
      <c r="M3" s="34"/>
      <c r="N3" s="35"/>
      <c r="O3" s="70" t="s">
        <v>56</v>
      </c>
      <c r="P3" s="11"/>
      <c r="Q3"/>
    </row>
    <row r="4" spans="1:133" ht="32.25" customHeight="1" thickBot="1">
      <c r="A4" s="64"/>
      <c r="B4" s="65"/>
      <c r="C4" s="66"/>
      <c r="D4" s="32" t="s">
        <v>4</v>
      </c>
      <c r="E4" s="32" t="s">
        <v>52</v>
      </c>
      <c r="F4" s="32" t="s">
        <v>53</v>
      </c>
      <c r="G4" s="32" t="s">
        <v>54</v>
      </c>
      <c r="H4" s="32" t="s">
        <v>5</v>
      </c>
      <c r="I4" s="32" t="s">
        <v>6</v>
      </c>
      <c r="J4" s="33" t="s">
        <v>55</v>
      </c>
      <c r="K4" s="33" t="s">
        <v>7</v>
      </c>
      <c r="L4" s="33" t="s">
        <v>8</v>
      </c>
      <c r="M4" s="33" t="s">
        <v>9</v>
      </c>
      <c r="N4" s="33" t="s">
        <v>32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</v>
      </c>
      <c r="B5" s="24"/>
      <c r="C5" s="24"/>
      <c r="D5" s="25">
        <f aca="true" t="shared" si="0" ref="D5:M5">SUM(D6:D12)</f>
        <v>441141</v>
      </c>
      <c r="E5" s="25">
        <f t="shared" si="0"/>
        <v>0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6">
        <f>SUM(D5:M5)</f>
        <v>441141</v>
      </c>
      <c r="O5" s="31">
        <f aca="true" t="shared" si="1" ref="O5:O41">(N5/O$43)</f>
        <v>318.51335740072204</v>
      </c>
      <c r="P5" s="6"/>
    </row>
    <row r="6" spans="1:16" ht="15">
      <c r="A6" s="12"/>
      <c r="B6" s="23">
        <v>311</v>
      </c>
      <c r="C6" s="19" t="s">
        <v>2</v>
      </c>
      <c r="D6" s="43">
        <v>126085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126085</v>
      </c>
      <c r="O6" s="44">
        <f t="shared" si="1"/>
        <v>91.03610108303249</v>
      </c>
      <c r="P6" s="9"/>
    </row>
    <row r="7" spans="1:16" ht="15">
      <c r="A7" s="12"/>
      <c r="B7" s="23">
        <v>312.41</v>
      </c>
      <c r="C7" s="19" t="s">
        <v>11</v>
      </c>
      <c r="D7" s="43">
        <v>54663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aca="true" t="shared" si="2" ref="N7:N12">SUM(D7:M7)</f>
        <v>54663</v>
      </c>
      <c r="O7" s="44">
        <f t="shared" si="1"/>
        <v>39.46787003610108</v>
      </c>
      <c r="P7" s="9"/>
    </row>
    <row r="8" spans="1:16" ht="15">
      <c r="A8" s="12"/>
      <c r="B8" s="23">
        <v>312.6</v>
      </c>
      <c r="C8" s="19" t="s">
        <v>12</v>
      </c>
      <c r="D8" s="43">
        <v>87510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87510</v>
      </c>
      <c r="O8" s="44">
        <f t="shared" si="1"/>
        <v>63.18411552346571</v>
      </c>
      <c r="P8" s="9"/>
    </row>
    <row r="9" spans="1:16" ht="15">
      <c r="A9" s="12"/>
      <c r="B9" s="23">
        <v>314.1</v>
      </c>
      <c r="C9" s="19" t="s">
        <v>13</v>
      </c>
      <c r="D9" s="43">
        <v>102753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102753</v>
      </c>
      <c r="O9" s="44">
        <f t="shared" si="1"/>
        <v>74.1898916967509</v>
      </c>
      <c r="P9" s="9"/>
    </row>
    <row r="10" spans="1:16" ht="15">
      <c r="A10" s="12"/>
      <c r="B10" s="23">
        <v>314.3</v>
      </c>
      <c r="C10" s="19" t="s">
        <v>14</v>
      </c>
      <c r="D10" s="43">
        <v>9754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9754</v>
      </c>
      <c r="O10" s="44">
        <f t="shared" si="1"/>
        <v>7.042599277978339</v>
      </c>
      <c r="P10" s="9"/>
    </row>
    <row r="11" spans="1:16" ht="15">
      <c r="A11" s="12"/>
      <c r="B11" s="23">
        <v>314.8</v>
      </c>
      <c r="C11" s="19" t="s">
        <v>16</v>
      </c>
      <c r="D11" s="43">
        <v>2904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2"/>
        <v>2904</v>
      </c>
      <c r="O11" s="44">
        <f t="shared" si="1"/>
        <v>2.096750902527076</v>
      </c>
      <c r="P11" s="9"/>
    </row>
    <row r="12" spans="1:16" ht="15">
      <c r="A12" s="12"/>
      <c r="B12" s="23">
        <v>315</v>
      </c>
      <c r="C12" s="19" t="s">
        <v>74</v>
      </c>
      <c r="D12" s="43">
        <v>57472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2"/>
        <v>57472</v>
      </c>
      <c r="O12" s="44">
        <f t="shared" si="1"/>
        <v>41.496028880866426</v>
      </c>
      <c r="P12" s="9"/>
    </row>
    <row r="13" spans="1:16" ht="15.75">
      <c r="A13" s="27" t="s">
        <v>17</v>
      </c>
      <c r="B13" s="28"/>
      <c r="C13" s="29"/>
      <c r="D13" s="30">
        <f aca="true" t="shared" si="3" ref="D13:M13">SUM(D14:D17)</f>
        <v>128780</v>
      </c>
      <c r="E13" s="30">
        <f t="shared" si="3"/>
        <v>0</v>
      </c>
      <c r="F13" s="30">
        <f t="shared" si="3"/>
        <v>0</v>
      </c>
      <c r="G13" s="30">
        <f t="shared" si="3"/>
        <v>0</v>
      </c>
      <c r="H13" s="30">
        <f t="shared" si="3"/>
        <v>0</v>
      </c>
      <c r="I13" s="30">
        <f t="shared" si="3"/>
        <v>1455</v>
      </c>
      <c r="J13" s="30">
        <f t="shared" si="3"/>
        <v>0</v>
      </c>
      <c r="K13" s="30">
        <f t="shared" si="3"/>
        <v>0</v>
      </c>
      <c r="L13" s="30">
        <f t="shared" si="3"/>
        <v>0</v>
      </c>
      <c r="M13" s="30">
        <f t="shared" si="3"/>
        <v>0</v>
      </c>
      <c r="N13" s="41">
        <f aca="true" t="shared" si="4" ref="N13:N27">SUM(D13:M13)</f>
        <v>130235</v>
      </c>
      <c r="O13" s="42">
        <f t="shared" si="1"/>
        <v>94.03249097472924</v>
      </c>
      <c r="P13" s="10"/>
    </row>
    <row r="14" spans="1:16" ht="15">
      <c r="A14" s="12"/>
      <c r="B14" s="23">
        <v>322</v>
      </c>
      <c r="C14" s="19" t="s">
        <v>0</v>
      </c>
      <c r="D14" s="43">
        <v>1820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4"/>
        <v>1820</v>
      </c>
      <c r="O14" s="44">
        <f t="shared" si="1"/>
        <v>1.3140794223826715</v>
      </c>
      <c r="P14" s="9"/>
    </row>
    <row r="15" spans="1:16" ht="15">
      <c r="A15" s="12"/>
      <c r="B15" s="23">
        <v>323.1</v>
      </c>
      <c r="C15" s="19" t="s">
        <v>18</v>
      </c>
      <c r="D15" s="43">
        <v>121621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121621</v>
      </c>
      <c r="O15" s="44">
        <f t="shared" si="1"/>
        <v>87.8129963898917</v>
      </c>
      <c r="P15" s="9"/>
    </row>
    <row r="16" spans="1:16" ht="15">
      <c r="A16" s="12"/>
      <c r="B16" s="23">
        <v>324.21</v>
      </c>
      <c r="C16" s="19" t="s">
        <v>60</v>
      </c>
      <c r="D16" s="43">
        <v>17</v>
      </c>
      <c r="E16" s="43">
        <v>0</v>
      </c>
      <c r="F16" s="43">
        <v>0</v>
      </c>
      <c r="G16" s="43">
        <v>0</v>
      </c>
      <c r="H16" s="43">
        <v>0</v>
      </c>
      <c r="I16" s="43">
        <v>1455</v>
      </c>
      <c r="J16" s="43">
        <v>0</v>
      </c>
      <c r="K16" s="43">
        <v>0</v>
      </c>
      <c r="L16" s="43">
        <v>0</v>
      </c>
      <c r="M16" s="43">
        <v>0</v>
      </c>
      <c r="N16" s="43">
        <f t="shared" si="4"/>
        <v>1472</v>
      </c>
      <c r="O16" s="44">
        <f t="shared" si="1"/>
        <v>1.0628158844765343</v>
      </c>
      <c r="P16" s="9"/>
    </row>
    <row r="17" spans="1:16" ht="15">
      <c r="A17" s="12"/>
      <c r="B17" s="23">
        <v>329</v>
      </c>
      <c r="C17" s="19" t="s">
        <v>67</v>
      </c>
      <c r="D17" s="43">
        <v>5322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4"/>
        <v>5322</v>
      </c>
      <c r="O17" s="44">
        <f t="shared" si="1"/>
        <v>3.8425992779783393</v>
      </c>
      <c r="P17" s="9"/>
    </row>
    <row r="18" spans="1:16" ht="15.75">
      <c r="A18" s="27" t="s">
        <v>21</v>
      </c>
      <c r="B18" s="28"/>
      <c r="C18" s="29"/>
      <c r="D18" s="30">
        <f aca="true" t="shared" si="5" ref="D18:M18">SUM(D19:D26)</f>
        <v>792614</v>
      </c>
      <c r="E18" s="30">
        <f t="shared" si="5"/>
        <v>0</v>
      </c>
      <c r="F18" s="30">
        <f t="shared" si="5"/>
        <v>0</v>
      </c>
      <c r="G18" s="30">
        <f t="shared" si="5"/>
        <v>0</v>
      </c>
      <c r="H18" s="30">
        <f t="shared" si="5"/>
        <v>0</v>
      </c>
      <c r="I18" s="30">
        <f t="shared" si="5"/>
        <v>122103</v>
      </c>
      <c r="J18" s="30">
        <f t="shared" si="5"/>
        <v>0</v>
      </c>
      <c r="K18" s="30">
        <f t="shared" si="5"/>
        <v>0</v>
      </c>
      <c r="L18" s="30">
        <f t="shared" si="5"/>
        <v>0</v>
      </c>
      <c r="M18" s="30">
        <f t="shared" si="5"/>
        <v>0</v>
      </c>
      <c r="N18" s="41">
        <f t="shared" si="4"/>
        <v>914717</v>
      </c>
      <c r="O18" s="42">
        <f t="shared" si="1"/>
        <v>660.4454873646209</v>
      </c>
      <c r="P18" s="10"/>
    </row>
    <row r="19" spans="1:16" ht="15">
      <c r="A19" s="12"/>
      <c r="B19" s="23">
        <v>331.2</v>
      </c>
      <c r="C19" s="19" t="s">
        <v>20</v>
      </c>
      <c r="D19" s="43">
        <v>320955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4"/>
        <v>320955</v>
      </c>
      <c r="O19" s="44">
        <f t="shared" si="1"/>
        <v>231.73646209386283</v>
      </c>
      <c r="P19" s="9"/>
    </row>
    <row r="20" spans="1:16" ht="15">
      <c r="A20" s="12"/>
      <c r="B20" s="23">
        <v>331.31</v>
      </c>
      <c r="C20" s="19" t="s">
        <v>93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122103</v>
      </c>
      <c r="J20" s="43">
        <v>0</v>
      </c>
      <c r="K20" s="43">
        <v>0</v>
      </c>
      <c r="L20" s="43">
        <v>0</v>
      </c>
      <c r="M20" s="43">
        <v>0</v>
      </c>
      <c r="N20" s="43">
        <f t="shared" si="4"/>
        <v>122103</v>
      </c>
      <c r="O20" s="44">
        <f t="shared" si="1"/>
        <v>88.16101083032491</v>
      </c>
      <c r="P20" s="9"/>
    </row>
    <row r="21" spans="1:16" ht="15">
      <c r="A21" s="12"/>
      <c r="B21" s="23">
        <v>334.2</v>
      </c>
      <c r="C21" s="19" t="s">
        <v>94</v>
      </c>
      <c r="D21" s="43">
        <v>254876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4"/>
        <v>254876</v>
      </c>
      <c r="O21" s="44">
        <f t="shared" si="1"/>
        <v>184.0259927797834</v>
      </c>
      <c r="P21" s="9"/>
    </row>
    <row r="22" spans="1:16" ht="15">
      <c r="A22" s="12"/>
      <c r="B22" s="23">
        <v>335.12</v>
      </c>
      <c r="C22" s="19" t="s">
        <v>75</v>
      </c>
      <c r="D22" s="43">
        <v>59332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4"/>
        <v>59332</v>
      </c>
      <c r="O22" s="44">
        <f t="shared" si="1"/>
        <v>42.83898916967509</v>
      </c>
      <c r="P22" s="9"/>
    </row>
    <row r="23" spans="1:16" ht="15">
      <c r="A23" s="12"/>
      <c r="B23" s="23">
        <v>335.14</v>
      </c>
      <c r="C23" s="19" t="s">
        <v>76</v>
      </c>
      <c r="D23" s="43">
        <v>1025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4"/>
        <v>1025</v>
      </c>
      <c r="O23" s="44">
        <f t="shared" si="1"/>
        <v>0.740072202166065</v>
      </c>
      <c r="P23" s="9"/>
    </row>
    <row r="24" spans="1:16" ht="15">
      <c r="A24" s="12"/>
      <c r="B24" s="23">
        <v>335.15</v>
      </c>
      <c r="C24" s="19" t="s">
        <v>77</v>
      </c>
      <c r="D24" s="43">
        <v>391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4"/>
        <v>391</v>
      </c>
      <c r="O24" s="44">
        <f t="shared" si="1"/>
        <v>0.28231046931407944</v>
      </c>
      <c r="P24" s="9"/>
    </row>
    <row r="25" spans="1:16" ht="15">
      <c r="A25" s="12"/>
      <c r="B25" s="23">
        <v>335.18</v>
      </c>
      <c r="C25" s="19" t="s">
        <v>78</v>
      </c>
      <c r="D25" s="43">
        <v>141107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4"/>
        <v>141107</v>
      </c>
      <c r="O25" s="44">
        <f t="shared" si="1"/>
        <v>101.88231046931408</v>
      </c>
      <c r="P25" s="9"/>
    </row>
    <row r="26" spans="1:16" ht="15">
      <c r="A26" s="12"/>
      <c r="B26" s="23">
        <v>335.49</v>
      </c>
      <c r="C26" s="19" t="s">
        <v>27</v>
      </c>
      <c r="D26" s="43">
        <v>14928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4"/>
        <v>14928</v>
      </c>
      <c r="O26" s="44">
        <f t="shared" si="1"/>
        <v>10.778339350180506</v>
      </c>
      <c r="P26" s="9"/>
    </row>
    <row r="27" spans="1:16" ht="15.75">
      <c r="A27" s="27" t="s">
        <v>34</v>
      </c>
      <c r="B27" s="28"/>
      <c r="C27" s="29"/>
      <c r="D27" s="30">
        <f aca="true" t="shared" si="6" ref="D27:M27">SUM(D28:D33)</f>
        <v>811</v>
      </c>
      <c r="E27" s="30">
        <f t="shared" si="6"/>
        <v>0</v>
      </c>
      <c r="F27" s="30">
        <f t="shared" si="6"/>
        <v>0</v>
      </c>
      <c r="G27" s="30">
        <f t="shared" si="6"/>
        <v>0</v>
      </c>
      <c r="H27" s="30">
        <f t="shared" si="6"/>
        <v>0</v>
      </c>
      <c r="I27" s="30">
        <f t="shared" si="6"/>
        <v>609980</v>
      </c>
      <c r="J27" s="30">
        <f t="shared" si="6"/>
        <v>0</v>
      </c>
      <c r="K27" s="30">
        <f t="shared" si="6"/>
        <v>0</v>
      </c>
      <c r="L27" s="30">
        <f t="shared" si="6"/>
        <v>0</v>
      </c>
      <c r="M27" s="30">
        <f t="shared" si="6"/>
        <v>0</v>
      </c>
      <c r="N27" s="30">
        <f t="shared" si="4"/>
        <v>610791</v>
      </c>
      <c r="O27" s="42">
        <f t="shared" si="1"/>
        <v>441.00433212996387</v>
      </c>
      <c r="P27" s="10"/>
    </row>
    <row r="28" spans="1:16" ht="15">
      <c r="A28" s="12"/>
      <c r="B28" s="23">
        <v>341.2</v>
      </c>
      <c r="C28" s="19" t="s">
        <v>79</v>
      </c>
      <c r="D28" s="43">
        <v>225</v>
      </c>
      <c r="E28" s="43">
        <v>0</v>
      </c>
      <c r="F28" s="43">
        <v>0</v>
      </c>
      <c r="G28" s="43">
        <v>0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N28" s="43">
        <f aca="true" t="shared" si="7" ref="N28:N33">SUM(D28:M28)</f>
        <v>225</v>
      </c>
      <c r="O28" s="44">
        <f t="shared" si="1"/>
        <v>0.1624548736462094</v>
      </c>
      <c r="P28" s="9"/>
    </row>
    <row r="29" spans="1:16" ht="15">
      <c r="A29" s="12"/>
      <c r="B29" s="23">
        <v>342.2</v>
      </c>
      <c r="C29" s="19" t="s">
        <v>38</v>
      </c>
      <c r="D29" s="43">
        <v>148</v>
      </c>
      <c r="E29" s="43">
        <v>0</v>
      </c>
      <c r="F29" s="43">
        <v>0</v>
      </c>
      <c r="G29" s="43">
        <v>0</v>
      </c>
      <c r="H29" s="43">
        <v>0</v>
      </c>
      <c r="I29" s="43">
        <v>0</v>
      </c>
      <c r="J29" s="43">
        <v>0</v>
      </c>
      <c r="K29" s="43">
        <v>0</v>
      </c>
      <c r="L29" s="43">
        <v>0</v>
      </c>
      <c r="M29" s="43">
        <v>0</v>
      </c>
      <c r="N29" s="43">
        <f t="shared" si="7"/>
        <v>148</v>
      </c>
      <c r="O29" s="44">
        <f t="shared" si="1"/>
        <v>0.10685920577617329</v>
      </c>
      <c r="P29" s="9"/>
    </row>
    <row r="30" spans="1:16" ht="15">
      <c r="A30" s="12"/>
      <c r="B30" s="23">
        <v>343.3</v>
      </c>
      <c r="C30" s="19" t="s">
        <v>39</v>
      </c>
      <c r="D30" s="43">
        <v>0</v>
      </c>
      <c r="E30" s="43">
        <v>0</v>
      </c>
      <c r="F30" s="43">
        <v>0</v>
      </c>
      <c r="G30" s="43">
        <v>0</v>
      </c>
      <c r="H30" s="43">
        <v>0</v>
      </c>
      <c r="I30" s="43">
        <v>219174</v>
      </c>
      <c r="J30" s="43">
        <v>0</v>
      </c>
      <c r="K30" s="43">
        <v>0</v>
      </c>
      <c r="L30" s="43">
        <v>0</v>
      </c>
      <c r="M30" s="43">
        <v>0</v>
      </c>
      <c r="N30" s="43">
        <f t="shared" si="7"/>
        <v>219174</v>
      </c>
      <c r="O30" s="44">
        <f t="shared" si="1"/>
        <v>158.24837545126354</v>
      </c>
      <c r="P30" s="9"/>
    </row>
    <row r="31" spans="1:16" ht="15">
      <c r="A31" s="12"/>
      <c r="B31" s="23">
        <v>343.4</v>
      </c>
      <c r="C31" s="19" t="s">
        <v>40</v>
      </c>
      <c r="D31" s="43">
        <v>0</v>
      </c>
      <c r="E31" s="43">
        <v>0</v>
      </c>
      <c r="F31" s="43">
        <v>0</v>
      </c>
      <c r="G31" s="43">
        <v>0</v>
      </c>
      <c r="H31" s="43">
        <v>0</v>
      </c>
      <c r="I31" s="43">
        <v>143383</v>
      </c>
      <c r="J31" s="43">
        <v>0</v>
      </c>
      <c r="K31" s="43">
        <v>0</v>
      </c>
      <c r="L31" s="43">
        <v>0</v>
      </c>
      <c r="M31" s="43">
        <v>0</v>
      </c>
      <c r="N31" s="43">
        <f t="shared" si="7"/>
        <v>143383</v>
      </c>
      <c r="O31" s="44">
        <f t="shared" si="1"/>
        <v>103.52563176895306</v>
      </c>
      <c r="P31" s="9"/>
    </row>
    <row r="32" spans="1:16" ht="15">
      <c r="A32" s="12"/>
      <c r="B32" s="23">
        <v>343.5</v>
      </c>
      <c r="C32" s="19" t="s">
        <v>41</v>
      </c>
      <c r="D32" s="43">
        <v>0</v>
      </c>
      <c r="E32" s="43">
        <v>0</v>
      </c>
      <c r="F32" s="43">
        <v>0</v>
      </c>
      <c r="G32" s="43">
        <v>0</v>
      </c>
      <c r="H32" s="43">
        <v>0</v>
      </c>
      <c r="I32" s="43">
        <v>247423</v>
      </c>
      <c r="J32" s="43">
        <v>0</v>
      </c>
      <c r="K32" s="43">
        <v>0</v>
      </c>
      <c r="L32" s="43">
        <v>0</v>
      </c>
      <c r="M32" s="43">
        <v>0</v>
      </c>
      <c r="N32" s="43">
        <f t="shared" si="7"/>
        <v>247423</v>
      </c>
      <c r="O32" s="44">
        <f t="shared" si="1"/>
        <v>178.64476534296028</v>
      </c>
      <c r="P32" s="9"/>
    </row>
    <row r="33" spans="1:16" ht="15">
      <c r="A33" s="12"/>
      <c r="B33" s="23">
        <v>344.9</v>
      </c>
      <c r="C33" s="19" t="s">
        <v>80</v>
      </c>
      <c r="D33" s="43">
        <v>438</v>
      </c>
      <c r="E33" s="43">
        <v>0</v>
      </c>
      <c r="F33" s="43">
        <v>0</v>
      </c>
      <c r="G33" s="43">
        <v>0</v>
      </c>
      <c r="H33" s="43">
        <v>0</v>
      </c>
      <c r="I33" s="43">
        <v>0</v>
      </c>
      <c r="J33" s="43">
        <v>0</v>
      </c>
      <c r="K33" s="43">
        <v>0</v>
      </c>
      <c r="L33" s="43">
        <v>0</v>
      </c>
      <c r="M33" s="43">
        <v>0</v>
      </c>
      <c r="N33" s="43">
        <f t="shared" si="7"/>
        <v>438</v>
      </c>
      <c r="O33" s="44">
        <f t="shared" si="1"/>
        <v>0.31624548736462094</v>
      </c>
      <c r="P33" s="9"/>
    </row>
    <row r="34" spans="1:16" ht="15.75">
      <c r="A34" s="27" t="s">
        <v>3</v>
      </c>
      <c r="B34" s="28"/>
      <c r="C34" s="29"/>
      <c r="D34" s="30">
        <f aca="true" t="shared" si="8" ref="D34:M34">SUM(D35:D38)</f>
        <v>18067</v>
      </c>
      <c r="E34" s="30">
        <f t="shared" si="8"/>
        <v>0</v>
      </c>
      <c r="F34" s="30">
        <f t="shared" si="8"/>
        <v>0</v>
      </c>
      <c r="G34" s="30">
        <f t="shared" si="8"/>
        <v>0</v>
      </c>
      <c r="H34" s="30">
        <f t="shared" si="8"/>
        <v>0</v>
      </c>
      <c r="I34" s="30">
        <f t="shared" si="8"/>
        <v>72029</v>
      </c>
      <c r="J34" s="30">
        <f t="shared" si="8"/>
        <v>0</v>
      </c>
      <c r="K34" s="30">
        <f t="shared" si="8"/>
        <v>0</v>
      </c>
      <c r="L34" s="30">
        <f t="shared" si="8"/>
        <v>0</v>
      </c>
      <c r="M34" s="30">
        <f t="shared" si="8"/>
        <v>0</v>
      </c>
      <c r="N34" s="30">
        <f aca="true" t="shared" si="9" ref="N34:N41">SUM(D34:M34)</f>
        <v>90096</v>
      </c>
      <c r="O34" s="42">
        <f t="shared" si="1"/>
        <v>65.05126353790614</v>
      </c>
      <c r="P34" s="10"/>
    </row>
    <row r="35" spans="1:16" ht="15">
      <c r="A35" s="12"/>
      <c r="B35" s="23">
        <v>361.1</v>
      </c>
      <c r="C35" s="19" t="s">
        <v>45</v>
      </c>
      <c r="D35" s="43">
        <v>564</v>
      </c>
      <c r="E35" s="43">
        <v>0</v>
      </c>
      <c r="F35" s="43">
        <v>0</v>
      </c>
      <c r="G35" s="43">
        <v>0</v>
      </c>
      <c r="H35" s="43">
        <v>0</v>
      </c>
      <c r="I35" s="43">
        <v>0</v>
      </c>
      <c r="J35" s="43">
        <v>0</v>
      </c>
      <c r="K35" s="43">
        <v>0</v>
      </c>
      <c r="L35" s="43">
        <v>0</v>
      </c>
      <c r="M35" s="43">
        <v>0</v>
      </c>
      <c r="N35" s="43">
        <f t="shared" si="9"/>
        <v>564</v>
      </c>
      <c r="O35" s="44">
        <f t="shared" si="1"/>
        <v>0.4072202166064982</v>
      </c>
      <c r="P35" s="9"/>
    </row>
    <row r="36" spans="1:16" ht="15">
      <c r="A36" s="12"/>
      <c r="B36" s="23">
        <v>362</v>
      </c>
      <c r="C36" s="19" t="s">
        <v>46</v>
      </c>
      <c r="D36" s="43">
        <v>6000</v>
      </c>
      <c r="E36" s="43">
        <v>0</v>
      </c>
      <c r="F36" s="43">
        <v>0</v>
      </c>
      <c r="G36" s="43">
        <v>0</v>
      </c>
      <c r="H36" s="43">
        <v>0</v>
      </c>
      <c r="I36" s="43">
        <v>19006</v>
      </c>
      <c r="J36" s="43">
        <v>0</v>
      </c>
      <c r="K36" s="43">
        <v>0</v>
      </c>
      <c r="L36" s="43">
        <v>0</v>
      </c>
      <c r="M36" s="43">
        <v>0</v>
      </c>
      <c r="N36" s="43">
        <f t="shared" si="9"/>
        <v>25006</v>
      </c>
      <c r="O36" s="44">
        <f t="shared" si="1"/>
        <v>18.054873646209387</v>
      </c>
      <c r="P36" s="9"/>
    </row>
    <row r="37" spans="1:16" ht="15">
      <c r="A37" s="12"/>
      <c r="B37" s="23">
        <v>366</v>
      </c>
      <c r="C37" s="19" t="s">
        <v>48</v>
      </c>
      <c r="D37" s="43">
        <v>2000</v>
      </c>
      <c r="E37" s="43">
        <v>0</v>
      </c>
      <c r="F37" s="43">
        <v>0</v>
      </c>
      <c r="G37" s="43">
        <v>0</v>
      </c>
      <c r="H37" s="43">
        <v>0</v>
      </c>
      <c r="I37" s="43">
        <v>0</v>
      </c>
      <c r="J37" s="43">
        <v>0</v>
      </c>
      <c r="K37" s="43">
        <v>0</v>
      </c>
      <c r="L37" s="43">
        <v>0</v>
      </c>
      <c r="M37" s="43">
        <v>0</v>
      </c>
      <c r="N37" s="43">
        <f t="shared" si="9"/>
        <v>2000</v>
      </c>
      <c r="O37" s="44">
        <f t="shared" si="1"/>
        <v>1.444043321299639</v>
      </c>
      <c r="P37" s="9"/>
    </row>
    <row r="38" spans="1:16" ht="15">
      <c r="A38" s="12"/>
      <c r="B38" s="23">
        <v>369.9</v>
      </c>
      <c r="C38" s="19" t="s">
        <v>49</v>
      </c>
      <c r="D38" s="43">
        <v>9503</v>
      </c>
      <c r="E38" s="43">
        <v>0</v>
      </c>
      <c r="F38" s="43">
        <v>0</v>
      </c>
      <c r="G38" s="43">
        <v>0</v>
      </c>
      <c r="H38" s="43">
        <v>0</v>
      </c>
      <c r="I38" s="43">
        <v>53023</v>
      </c>
      <c r="J38" s="43">
        <v>0</v>
      </c>
      <c r="K38" s="43">
        <v>0</v>
      </c>
      <c r="L38" s="43">
        <v>0</v>
      </c>
      <c r="M38" s="43">
        <v>0</v>
      </c>
      <c r="N38" s="43">
        <f t="shared" si="9"/>
        <v>62526</v>
      </c>
      <c r="O38" s="44">
        <f t="shared" si="1"/>
        <v>45.145126353790616</v>
      </c>
      <c r="P38" s="9"/>
    </row>
    <row r="39" spans="1:16" ht="15.75">
      <c r="A39" s="27" t="s">
        <v>35</v>
      </c>
      <c r="B39" s="28"/>
      <c r="C39" s="29"/>
      <c r="D39" s="30">
        <f aca="true" t="shared" si="10" ref="D39:M39">SUM(D40:D40)</f>
        <v>1491922</v>
      </c>
      <c r="E39" s="30">
        <f t="shared" si="10"/>
        <v>0</v>
      </c>
      <c r="F39" s="30">
        <f t="shared" si="10"/>
        <v>0</v>
      </c>
      <c r="G39" s="30">
        <f t="shared" si="10"/>
        <v>174693</v>
      </c>
      <c r="H39" s="30">
        <f t="shared" si="10"/>
        <v>0</v>
      </c>
      <c r="I39" s="30">
        <f t="shared" si="10"/>
        <v>912425</v>
      </c>
      <c r="J39" s="30">
        <f t="shared" si="10"/>
        <v>0</v>
      </c>
      <c r="K39" s="30">
        <f t="shared" si="10"/>
        <v>0</v>
      </c>
      <c r="L39" s="30">
        <f t="shared" si="10"/>
        <v>0</v>
      </c>
      <c r="M39" s="30">
        <f t="shared" si="10"/>
        <v>0</v>
      </c>
      <c r="N39" s="30">
        <f t="shared" si="9"/>
        <v>2579040</v>
      </c>
      <c r="O39" s="42">
        <f t="shared" si="1"/>
        <v>1862.1227436823106</v>
      </c>
      <c r="P39" s="9"/>
    </row>
    <row r="40" spans="1:16" ht="15.75" thickBot="1">
      <c r="A40" s="12"/>
      <c r="B40" s="23">
        <v>381</v>
      </c>
      <c r="C40" s="19" t="s">
        <v>50</v>
      </c>
      <c r="D40" s="43">
        <v>1491922</v>
      </c>
      <c r="E40" s="43">
        <v>0</v>
      </c>
      <c r="F40" s="43">
        <v>0</v>
      </c>
      <c r="G40" s="43">
        <v>174693</v>
      </c>
      <c r="H40" s="43">
        <v>0</v>
      </c>
      <c r="I40" s="43">
        <v>912425</v>
      </c>
      <c r="J40" s="43">
        <v>0</v>
      </c>
      <c r="K40" s="43">
        <v>0</v>
      </c>
      <c r="L40" s="43">
        <v>0</v>
      </c>
      <c r="M40" s="43">
        <v>0</v>
      </c>
      <c r="N40" s="43">
        <f t="shared" si="9"/>
        <v>2579040</v>
      </c>
      <c r="O40" s="44">
        <f t="shared" si="1"/>
        <v>1862.1227436823106</v>
      </c>
      <c r="P40" s="9"/>
    </row>
    <row r="41" spans="1:119" ht="16.5" thickBot="1">
      <c r="A41" s="13" t="s">
        <v>43</v>
      </c>
      <c r="B41" s="21"/>
      <c r="C41" s="20"/>
      <c r="D41" s="14">
        <f>SUM(D5,D13,D18,D27,D34,D39)</f>
        <v>2873335</v>
      </c>
      <c r="E41" s="14">
        <f aca="true" t="shared" si="11" ref="E41:M41">SUM(E5,E13,E18,E27,E34,E39)</f>
        <v>0</v>
      </c>
      <c r="F41" s="14">
        <f t="shared" si="11"/>
        <v>0</v>
      </c>
      <c r="G41" s="14">
        <f t="shared" si="11"/>
        <v>174693</v>
      </c>
      <c r="H41" s="14">
        <f t="shared" si="11"/>
        <v>0</v>
      </c>
      <c r="I41" s="14">
        <f t="shared" si="11"/>
        <v>1717992</v>
      </c>
      <c r="J41" s="14">
        <f t="shared" si="11"/>
        <v>0</v>
      </c>
      <c r="K41" s="14">
        <f t="shared" si="11"/>
        <v>0</v>
      </c>
      <c r="L41" s="14">
        <f t="shared" si="11"/>
        <v>0</v>
      </c>
      <c r="M41" s="14">
        <f t="shared" si="11"/>
        <v>0</v>
      </c>
      <c r="N41" s="14">
        <f t="shared" si="9"/>
        <v>4766020</v>
      </c>
      <c r="O41" s="36">
        <f t="shared" si="1"/>
        <v>3441.169675090253</v>
      </c>
      <c r="P41" s="6"/>
      <c r="Q41" s="2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</row>
    <row r="42" spans="1:15" ht="15">
      <c r="A42" s="15"/>
      <c r="B42" s="17"/>
      <c r="C42" s="17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8"/>
    </row>
    <row r="43" spans="1:15" ht="15">
      <c r="A43" s="37"/>
      <c r="B43" s="38"/>
      <c r="C43" s="38"/>
      <c r="D43" s="39"/>
      <c r="E43" s="39"/>
      <c r="F43" s="39"/>
      <c r="G43" s="39"/>
      <c r="H43" s="39"/>
      <c r="I43" s="39"/>
      <c r="J43" s="39"/>
      <c r="K43" s="39"/>
      <c r="L43" s="48" t="s">
        <v>95</v>
      </c>
      <c r="M43" s="48"/>
      <c r="N43" s="48"/>
      <c r="O43" s="40">
        <v>1385</v>
      </c>
    </row>
    <row r="44" spans="1:15" ht="15">
      <c r="A44" s="49"/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1"/>
    </row>
    <row r="45" spans="1:15" ht="15.75" customHeight="1" thickBot="1">
      <c r="A45" s="52" t="s">
        <v>64</v>
      </c>
      <c r="B45" s="53"/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4"/>
    </row>
  </sheetData>
  <sheetProtection/>
  <mergeCells count="10">
    <mergeCell ref="L43:N43"/>
    <mergeCell ref="A44:O44"/>
    <mergeCell ref="A45:O4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3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58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89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51</v>
      </c>
      <c r="B3" s="62"/>
      <c r="C3" s="63"/>
      <c r="D3" s="67" t="s">
        <v>30</v>
      </c>
      <c r="E3" s="68"/>
      <c r="F3" s="68"/>
      <c r="G3" s="68"/>
      <c r="H3" s="69"/>
      <c r="I3" s="67" t="s">
        <v>31</v>
      </c>
      <c r="J3" s="69"/>
      <c r="K3" s="67" t="s">
        <v>33</v>
      </c>
      <c r="L3" s="69"/>
      <c r="M3" s="34"/>
      <c r="N3" s="35"/>
      <c r="O3" s="70" t="s">
        <v>56</v>
      </c>
      <c r="P3" s="11"/>
      <c r="Q3"/>
    </row>
    <row r="4" spans="1:133" ht="32.25" customHeight="1" thickBot="1">
      <c r="A4" s="64"/>
      <c r="B4" s="65"/>
      <c r="C4" s="66"/>
      <c r="D4" s="32" t="s">
        <v>4</v>
      </c>
      <c r="E4" s="32" t="s">
        <v>52</v>
      </c>
      <c r="F4" s="32" t="s">
        <v>53</v>
      </c>
      <c r="G4" s="32" t="s">
        <v>54</v>
      </c>
      <c r="H4" s="32" t="s">
        <v>5</v>
      </c>
      <c r="I4" s="32" t="s">
        <v>6</v>
      </c>
      <c r="J4" s="33" t="s">
        <v>55</v>
      </c>
      <c r="K4" s="33" t="s">
        <v>7</v>
      </c>
      <c r="L4" s="33" t="s">
        <v>8</v>
      </c>
      <c r="M4" s="33" t="s">
        <v>9</v>
      </c>
      <c r="N4" s="33" t="s">
        <v>32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</v>
      </c>
      <c r="B5" s="24"/>
      <c r="C5" s="24"/>
      <c r="D5" s="25">
        <f aca="true" t="shared" si="0" ref="D5:M5">SUM(D6:D13)</f>
        <v>429497</v>
      </c>
      <c r="E5" s="25">
        <f t="shared" si="0"/>
        <v>0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6">
        <f>SUM(D5:M5)</f>
        <v>429497</v>
      </c>
      <c r="O5" s="31">
        <f aca="true" t="shared" si="1" ref="O5:O39">(N5/O$41)</f>
        <v>304.3919206236712</v>
      </c>
      <c r="P5" s="6"/>
    </row>
    <row r="6" spans="1:16" ht="15">
      <c r="A6" s="12"/>
      <c r="B6" s="23">
        <v>311</v>
      </c>
      <c r="C6" s="19" t="s">
        <v>2</v>
      </c>
      <c r="D6" s="43">
        <v>124218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124218</v>
      </c>
      <c r="O6" s="44">
        <f t="shared" si="1"/>
        <v>88.03543586109143</v>
      </c>
      <c r="P6" s="9"/>
    </row>
    <row r="7" spans="1:16" ht="15">
      <c r="A7" s="12"/>
      <c r="B7" s="23">
        <v>312.1</v>
      </c>
      <c r="C7" s="19" t="s">
        <v>10</v>
      </c>
      <c r="D7" s="43">
        <v>5509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aca="true" t="shared" si="2" ref="N7:N13">SUM(D7:M7)</f>
        <v>5509</v>
      </c>
      <c r="O7" s="44">
        <f t="shared" si="1"/>
        <v>3.904323175053154</v>
      </c>
      <c r="P7" s="9"/>
    </row>
    <row r="8" spans="1:16" ht="15">
      <c r="A8" s="12"/>
      <c r="B8" s="23">
        <v>312.41</v>
      </c>
      <c r="C8" s="19" t="s">
        <v>11</v>
      </c>
      <c r="D8" s="43">
        <v>47086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47086</v>
      </c>
      <c r="O8" s="44">
        <f t="shared" si="1"/>
        <v>33.3706591070163</v>
      </c>
      <c r="P8" s="9"/>
    </row>
    <row r="9" spans="1:16" ht="15">
      <c r="A9" s="12"/>
      <c r="B9" s="23">
        <v>312.6</v>
      </c>
      <c r="C9" s="19" t="s">
        <v>12</v>
      </c>
      <c r="D9" s="43">
        <v>81008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81008</v>
      </c>
      <c r="O9" s="44">
        <f t="shared" si="1"/>
        <v>57.411764705882355</v>
      </c>
      <c r="P9" s="9"/>
    </row>
    <row r="10" spans="1:16" ht="15">
      <c r="A10" s="12"/>
      <c r="B10" s="23">
        <v>314.1</v>
      </c>
      <c r="C10" s="19" t="s">
        <v>13</v>
      </c>
      <c r="D10" s="43">
        <v>99046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99046</v>
      </c>
      <c r="O10" s="44">
        <f t="shared" si="1"/>
        <v>70.19560595322466</v>
      </c>
      <c r="P10" s="9"/>
    </row>
    <row r="11" spans="1:16" ht="15">
      <c r="A11" s="12"/>
      <c r="B11" s="23">
        <v>314.3</v>
      </c>
      <c r="C11" s="19" t="s">
        <v>14</v>
      </c>
      <c r="D11" s="43">
        <v>9144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2"/>
        <v>9144</v>
      </c>
      <c r="O11" s="44">
        <f t="shared" si="1"/>
        <v>6.480510276399716</v>
      </c>
      <c r="P11" s="9"/>
    </row>
    <row r="12" spans="1:16" ht="15">
      <c r="A12" s="12"/>
      <c r="B12" s="23">
        <v>314.8</v>
      </c>
      <c r="C12" s="19" t="s">
        <v>16</v>
      </c>
      <c r="D12" s="43">
        <v>4078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2"/>
        <v>4078</v>
      </c>
      <c r="O12" s="44">
        <f t="shared" si="1"/>
        <v>2.890148830616584</v>
      </c>
      <c r="P12" s="9"/>
    </row>
    <row r="13" spans="1:16" ht="15">
      <c r="A13" s="12"/>
      <c r="B13" s="23">
        <v>315</v>
      </c>
      <c r="C13" s="19" t="s">
        <v>74</v>
      </c>
      <c r="D13" s="43">
        <v>59408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2"/>
        <v>59408</v>
      </c>
      <c r="O13" s="44">
        <f t="shared" si="1"/>
        <v>42.10347271438696</v>
      </c>
      <c r="P13" s="9"/>
    </row>
    <row r="14" spans="1:16" ht="15.75">
      <c r="A14" s="27" t="s">
        <v>17</v>
      </c>
      <c r="B14" s="28"/>
      <c r="C14" s="29"/>
      <c r="D14" s="30">
        <f aca="true" t="shared" si="3" ref="D14:M14">SUM(D15:D17)</f>
        <v>95293</v>
      </c>
      <c r="E14" s="30">
        <f t="shared" si="3"/>
        <v>0</v>
      </c>
      <c r="F14" s="30">
        <f t="shared" si="3"/>
        <v>0</v>
      </c>
      <c r="G14" s="30">
        <f t="shared" si="3"/>
        <v>0</v>
      </c>
      <c r="H14" s="30">
        <f t="shared" si="3"/>
        <v>0</v>
      </c>
      <c r="I14" s="30">
        <f t="shared" si="3"/>
        <v>0</v>
      </c>
      <c r="J14" s="30">
        <f t="shared" si="3"/>
        <v>0</v>
      </c>
      <c r="K14" s="30">
        <f t="shared" si="3"/>
        <v>0</v>
      </c>
      <c r="L14" s="30">
        <f t="shared" si="3"/>
        <v>0</v>
      </c>
      <c r="M14" s="30">
        <f t="shared" si="3"/>
        <v>0</v>
      </c>
      <c r="N14" s="41">
        <f aca="true" t="shared" si="4" ref="N14:N39">SUM(D14:M14)</f>
        <v>95293</v>
      </c>
      <c r="O14" s="42">
        <f t="shared" si="1"/>
        <v>67.53579021970233</v>
      </c>
      <c r="P14" s="10"/>
    </row>
    <row r="15" spans="1:16" ht="15">
      <c r="A15" s="12"/>
      <c r="B15" s="23">
        <v>322</v>
      </c>
      <c r="C15" s="19" t="s">
        <v>0</v>
      </c>
      <c r="D15" s="43">
        <v>1845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1845</v>
      </c>
      <c r="O15" s="44">
        <f t="shared" si="1"/>
        <v>1.307583274273565</v>
      </c>
      <c r="P15" s="9"/>
    </row>
    <row r="16" spans="1:16" ht="15">
      <c r="A16" s="12"/>
      <c r="B16" s="23">
        <v>323.1</v>
      </c>
      <c r="C16" s="19" t="s">
        <v>18</v>
      </c>
      <c r="D16" s="43">
        <v>89709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4"/>
        <v>89709</v>
      </c>
      <c r="O16" s="44">
        <f t="shared" si="1"/>
        <v>63.57831325301205</v>
      </c>
      <c r="P16" s="9"/>
    </row>
    <row r="17" spans="1:16" ht="15">
      <c r="A17" s="12"/>
      <c r="B17" s="23">
        <v>329</v>
      </c>
      <c r="C17" s="19" t="s">
        <v>67</v>
      </c>
      <c r="D17" s="43">
        <v>3739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4"/>
        <v>3739</v>
      </c>
      <c r="O17" s="44">
        <f t="shared" si="1"/>
        <v>2.649893692416726</v>
      </c>
      <c r="P17" s="9"/>
    </row>
    <row r="18" spans="1:16" ht="15.75">
      <c r="A18" s="27" t="s">
        <v>21</v>
      </c>
      <c r="B18" s="28"/>
      <c r="C18" s="29"/>
      <c r="D18" s="30">
        <f aca="true" t="shared" si="5" ref="D18:M18">SUM(D19:D26)</f>
        <v>329084</v>
      </c>
      <c r="E18" s="30">
        <f t="shared" si="5"/>
        <v>0</v>
      </c>
      <c r="F18" s="30">
        <f t="shared" si="5"/>
        <v>0</v>
      </c>
      <c r="G18" s="30">
        <f t="shared" si="5"/>
        <v>203347</v>
      </c>
      <c r="H18" s="30">
        <f t="shared" si="5"/>
        <v>0</v>
      </c>
      <c r="I18" s="30">
        <f t="shared" si="5"/>
        <v>0</v>
      </c>
      <c r="J18" s="30">
        <f t="shared" si="5"/>
        <v>0</v>
      </c>
      <c r="K18" s="30">
        <f t="shared" si="5"/>
        <v>0</v>
      </c>
      <c r="L18" s="30">
        <f t="shared" si="5"/>
        <v>0</v>
      </c>
      <c r="M18" s="30">
        <f t="shared" si="5"/>
        <v>0</v>
      </c>
      <c r="N18" s="41">
        <f t="shared" si="4"/>
        <v>532431</v>
      </c>
      <c r="O18" s="42">
        <f t="shared" si="1"/>
        <v>377.343019135365</v>
      </c>
      <c r="P18" s="10"/>
    </row>
    <row r="19" spans="1:16" ht="15">
      <c r="A19" s="12"/>
      <c r="B19" s="23">
        <v>331.2</v>
      </c>
      <c r="C19" s="19" t="s">
        <v>20</v>
      </c>
      <c r="D19" s="43">
        <v>120624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4"/>
        <v>120624</v>
      </c>
      <c r="O19" s="44">
        <f t="shared" si="1"/>
        <v>85.48830616583983</v>
      </c>
      <c r="P19" s="9"/>
    </row>
    <row r="20" spans="1:16" ht="15">
      <c r="A20" s="12"/>
      <c r="B20" s="23">
        <v>331.69</v>
      </c>
      <c r="C20" s="19" t="s">
        <v>90</v>
      </c>
      <c r="D20" s="43">
        <v>0</v>
      </c>
      <c r="E20" s="43">
        <v>0</v>
      </c>
      <c r="F20" s="43">
        <v>0</v>
      </c>
      <c r="G20" s="43">
        <v>203347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4"/>
        <v>203347</v>
      </c>
      <c r="O20" s="44">
        <f t="shared" si="1"/>
        <v>144.11552090715804</v>
      </c>
      <c r="P20" s="9"/>
    </row>
    <row r="21" spans="1:16" ht="15">
      <c r="A21" s="12"/>
      <c r="B21" s="23">
        <v>335.12</v>
      </c>
      <c r="C21" s="19" t="s">
        <v>75</v>
      </c>
      <c r="D21" s="43">
        <v>55965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4"/>
        <v>55965</v>
      </c>
      <c r="O21" s="44">
        <f t="shared" si="1"/>
        <v>39.66335931963147</v>
      </c>
      <c r="P21" s="9"/>
    </row>
    <row r="22" spans="1:16" ht="15">
      <c r="A22" s="12"/>
      <c r="B22" s="23">
        <v>335.14</v>
      </c>
      <c r="C22" s="19" t="s">
        <v>76</v>
      </c>
      <c r="D22" s="43">
        <v>1008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4"/>
        <v>1008</v>
      </c>
      <c r="O22" s="44">
        <f t="shared" si="1"/>
        <v>0.7143869596031184</v>
      </c>
      <c r="P22" s="9"/>
    </row>
    <row r="23" spans="1:16" ht="15">
      <c r="A23" s="12"/>
      <c r="B23" s="23">
        <v>335.15</v>
      </c>
      <c r="C23" s="19" t="s">
        <v>77</v>
      </c>
      <c r="D23" s="43">
        <v>367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4"/>
        <v>367</v>
      </c>
      <c r="O23" s="44">
        <f t="shared" si="1"/>
        <v>0.260099220411056</v>
      </c>
      <c r="P23" s="9"/>
    </row>
    <row r="24" spans="1:16" ht="15">
      <c r="A24" s="12"/>
      <c r="B24" s="23">
        <v>335.18</v>
      </c>
      <c r="C24" s="19" t="s">
        <v>78</v>
      </c>
      <c r="D24" s="43">
        <v>134161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4"/>
        <v>134161</v>
      </c>
      <c r="O24" s="44">
        <f t="shared" si="1"/>
        <v>95.08221119773211</v>
      </c>
      <c r="P24" s="9"/>
    </row>
    <row r="25" spans="1:16" ht="15">
      <c r="A25" s="12"/>
      <c r="B25" s="23">
        <v>335.49</v>
      </c>
      <c r="C25" s="19" t="s">
        <v>27</v>
      </c>
      <c r="D25" s="43">
        <v>14494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4"/>
        <v>14494</v>
      </c>
      <c r="O25" s="44">
        <f t="shared" si="1"/>
        <v>10.27214741318214</v>
      </c>
      <c r="P25" s="9"/>
    </row>
    <row r="26" spans="1:16" ht="15">
      <c r="A26" s="12"/>
      <c r="B26" s="23">
        <v>338</v>
      </c>
      <c r="C26" s="19" t="s">
        <v>29</v>
      </c>
      <c r="D26" s="43">
        <v>2465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4"/>
        <v>2465</v>
      </c>
      <c r="O26" s="44">
        <f t="shared" si="1"/>
        <v>1.7469879518072289</v>
      </c>
      <c r="P26" s="9"/>
    </row>
    <row r="27" spans="1:16" ht="15.75">
      <c r="A27" s="27" t="s">
        <v>34</v>
      </c>
      <c r="B27" s="28"/>
      <c r="C27" s="29"/>
      <c r="D27" s="30">
        <f aca="true" t="shared" si="6" ref="D27:M27">SUM(D28:D31)</f>
        <v>133</v>
      </c>
      <c r="E27" s="30">
        <f t="shared" si="6"/>
        <v>0</v>
      </c>
      <c r="F27" s="30">
        <f t="shared" si="6"/>
        <v>0</v>
      </c>
      <c r="G27" s="30">
        <f t="shared" si="6"/>
        <v>0</v>
      </c>
      <c r="H27" s="30">
        <f t="shared" si="6"/>
        <v>0</v>
      </c>
      <c r="I27" s="30">
        <f t="shared" si="6"/>
        <v>596128</v>
      </c>
      <c r="J27" s="30">
        <f t="shared" si="6"/>
        <v>0</v>
      </c>
      <c r="K27" s="30">
        <f t="shared" si="6"/>
        <v>0</v>
      </c>
      <c r="L27" s="30">
        <f t="shared" si="6"/>
        <v>0</v>
      </c>
      <c r="M27" s="30">
        <f t="shared" si="6"/>
        <v>0</v>
      </c>
      <c r="N27" s="30">
        <f t="shared" si="4"/>
        <v>596261</v>
      </c>
      <c r="O27" s="42">
        <f t="shared" si="1"/>
        <v>422.5804394046775</v>
      </c>
      <c r="P27" s="10"/>
    </row>
    <row r="28" spans="1:16" ht="15">
      <c r="A28" s="12"/>
      <c r="B28" s="23">
        <v>342.2</v>
      </c>
      <c r="C28" s="19" t="s">
        <v>38</v>
      </c>
      <c r="D28" s="43">
        <v>133</v>
      </c>
      <c r="E28" s="43">
        <v>0</v>
      </c>
      <c r="F28" s="43">
        <v>0</v>
      </c>
      <c r="G28" s="43">
        <v>0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N28" s="43">
        <f t="shared" si="4"/>
        <v>133</v>
      </c>
      <c r="O28" s="44">
        <f t="shared" si="1"/>
        <v>0.09425939050318922</v>
      </c>
      <c r="P28" s="9"/>
    </row>
    <row r="29" spans="1:16" ht="15">
      <c r="A29" s="12"/>
      <c r="B29" s="23">
        <v>343.3</v>
      </c>
      <c r="C29" s="19" t="s">
        <v>39</v>
      </c>
      <c r="D29" s="43">
        <v>0</v>
      </c>
      <c r="E29" s="43">
        <v>0</v>
      </c>
      <c r="F29" s="43">
        <v>0</v>
      </c>
      <c r="G29" s="43">
        <v>0</v>
      </c>
      <c r="H29" s="43">
        <v>0</v>
      </c>
      <c r="I29" s="43">
        <v>213037</v>
      </c>
      <c r="J29" s="43">
        <v>0</v>
      </c>
      <c r="K29" s="43">
        <v>0</v>
      </c>
      <c r="L29" s="43">
        <v>0</v>
      </c>
      <c r="M29" s="43">
        <v>0</v>
      </c>
      <c r="N29" s="43">
        <f t="shared" si="4"/>
        <v>213037</v>
      </c>
      <c r="O29" s="44">
        <f t="shared" si="1"/>
        <v>150.9829907866761</v>
      </c>
      <c r="P29" s="9"/>
    </row>
    <row r="30" spans="1:16" ht="15">
      <c r="A30" s="12"/>
      <c r="B30" s="23">
        <v>343.4</v>
      </c>
      <c r="C30" s="19" t="s">
        <v>40</v>
      </c>
      <c r="D30" s="43">
        <v>0</v>
      </c>
      <c r="E30" s="43">
        <v>0</v>
      </c>
      <c r="F30" s="43">
        <v>0</v>
      </c>
      <c r="G30" s="43">
        <v>0</v>
      </c>
      <c r="H30" s="43">
        <v>0</v>
      </c>
      <c r="I30" s="43">
        <v>137738</v>
      </c>
      <c r="J30" s="43">
        <v>0</v>
      </c>
      <c r="K30" s="43">
        <v>0</v>
      </c>
      <c r="L30" s="43">
        <v>0</v>
      </c>
      <c r="M30" s="43">
        <v>0</v>
      </c>
      <c r="N30" s="43">
        <f t="shared" si="4"/>
        <v>137738</v>
      </c>
      <c r="O30" s="44">
        <f t="shared" si="1"/>
        <v>97.61729270021262</v>
      </c>
      <c r="P30" s="9"/>
    </row>
    <row r="31" spans="1:16" ht="15">
      <c r="A31" s="12"/>
      <c r="B31" s="23">
        <v>343.5</v>
      </c>
      <c r="C31" s="19" t="s">
        <v>41</v>
      </c>
      <c r="D31" s="43">
        <v>0</v>
      </c>
      <c r="E31" s="43">
        <v>0</v>
      </c>
      <c r="F31" s="43">
        <v>0</v>
      </c>
      <c r="G31" s="43">
        <v>0</v>
      </c>
      <c r="H31" s="43">
        <v>0</v>
      </c>
      <c r="I31" s="43">
        <v>245353</v>
      </c>
      <c r="J31" s="43">
        <v>0</v>
      </c>
      <c r="K31" s="43">
        <v>0</v>
      </c>
      <c r="L31" s="43">
        <v>0</v>
      </c>
      <c r="M31" s="43">
        <v>0</v>
      </c>
      <c r="N31" s="43">
        <f t="shared" si="4"/>
        <v>245353</v>
      </c>
      <c r="O31" s="44">
        <f t="shared" si="1"/>
        <v>173.8858965272856</v>
      </c>
      <c r="P31" s="9"/>
    </row>
    <row r="32" spans="1:16" ht="15.75">
      <c r="A32" s="27" t="s">
        <v>3</v>
      </c>
      <c r="B32" s="28"/>
      <c r="C32" s="29"/>
      <c r="D32" s="30">
        <f aca="true" t="shared" si="7" ref="D32:M32">SUM(D33:D36)</f>
        <v>21275</v>
      </c>
      <c r="E32" s="30">
        <f t="shared" si="7"/>
        <v>0</v>
      </c>
      <c r="F32" s="30">
        <f t="shared" si="7"/>
        <v>0</v>
      </c>
      <c r="G32" s="30">
        <f t="shared" si="7"/>
        <v>0</v>
      </c>
      <c r="H32" s="30">
        <f t="shared" si="7"/>
        <v>0</v>
      </c>
      <c r="I32" s="30">
        <f t="shared" si="7"/>
        <v>127254</v>
      </c>
      <c r="J32" s="30">
        <f t="shared" si="7"/>
        <v>0</v>
      </c>
      <c r="K32" s="30">
        <f t="shared" si="7"/>
        <v>0</v>
      </c>
      <c r="L32" s="30">
        <f t="shared" si="7"/>
        <v>0</v>
      </c>
      <c r="M32" s="30">
        <f t="shared" si="7"/>
        <v>0</v>
      </c>
      <c r="N32" s="30">
        <f t="shared" si="4"/>
        <v>148529</v>
      </c>
      <c r="O32" s="42">
        <f t="shared" si="1"/>
        <v>105.26506024096386</v>
      </c>
      <c r="P32" s="10"/>
    </row>
    <row r="33" spans="1:16" ht="15">
      <c r="A33" s="12"/>
      <c r="B33" s="23">
        <v>361.1</v>
      </c>
      <c r="C33" s="19" t="s">
        <v>45</v>
      </c>
      <c r="D33" s="43">
        <v>616</v>
      </c>
      <c r="E33" s="43">
        <v>0</v>
      </c>
      <c r="F33" s="43">
        <v>0</v>
      </c>
      <c r="G33" s="43">
        <v>0</v>
      </c>
      <c r="H33" s="43">
        <v>0</v>
      </c>
      <c r="I33" s="43">
        <v>0</v>
      </c>
      <c r="J33" s="43">
        <v>0</v>
      </c>
      <c r="K33" s="43">
        <v>0</v>
      </c>
      <c r="L33" s="43">
        <v>0</v>
      </c>
      <c r="M33" s="43">
        <v>0</v>
      </c>
      <c r="N33" s="43">
        <f t="shared" si="4"/>
        <v>616</v>
      </c>
      <c r="O33" s="44">
        <f t="shared" si="1"/>
        <v>0.4365698086463501</v>
      </c>
      <c r="P33" s="9"/>
    </row>
    <row r="34" spans="1:16" ht="15">
      <c r="A34" s="12"/>
      <c r="B34" s="23">
        <v>362</v>
      </c>
      <c r="C34" s="19" t="s">
        <v>46</v>
      </c>
      <c r="D34" s="43">
        <v>8850</v>
      </c>
      <c r="E34" s="43">
        <v>0</v>
      </c>
      <c r="F34" s="43">
        <v>0</v>
      </c>
      <c r="G34" s="43">
        <v>0</v>
      </c>
      <c r="H34" s="43">
        <v>0</v>
      </c>
      <c r="I34" s="43">
        <v>8613</v>
      </c>
      <c r="J34" s="43">
        <v>0</v>
      </c>
      <c r="K34" s="43">
        <v>0</v>
      </c>
      <c r="L34" s="43">
        <v>0</v>
      </c>
      <c r="M34" s="43">
        <v>0</v>
      </c>
      <c r="N34" s="43">
        <f t="shared" si="4"/>
        <v>17463</v>
      </c>
      <c r="O34" s="44">
        <f t="shared" si="1"/>
        <v>12.376328844790928</v>
      </c>
      <c r="P34" s="9"/>
    </row>
    <row r="35" spans="1:16" ht="15">
      <c r="A35" s="12"/>
      <c r="B35" s="23">
        <v>366</v>
      </c>
      <c r="C35" s="19" t="s">
        <v>48</v>
      </c>
      <c r="D35" s="43">
        <v>1293</v>
      </c>
      <c r="E35" s="43">
        <v>0</v>
      </c>
      <c r="F35" s="43">
        <v>0</v>
      </c>
      <c r="G35" s="43">
        <v>0</v>
      </c>
      <c r="H35" s="43">
        <v>0</v>
      </c>
      <c r="I35" s="43">
        <v>0</v>
      </c>
      <c r="J35" s="43">
        <v>0</v>
      </c>
      <c r="K35" s="43">
        <v>0</v>
      </c>
      <c r="L35" s="43">
        <v>0</v>
      </c>
      <c r="M35" s="43">
        <v>0</v>
      </c>
      <c r="N35" s="43">
        <f t="shared" si="4"/>
        <v>1293</v>
      </c>
      <c r="O35" s="44">
        <f t="shared" si="1"/>
        <v>0.9163713678242381</v>
      </c>
      <c r="P35" s="9"/>
    </row>
    <row r="36" spans="1:16" ht="15">
      <c r="A36" s="12"/>
      <c r="B36" s="23">
        <v>369.9</v>
      </c>
      <c r="C36" s="19" t="s">
        <v>49</v>
      </c>
      <c r="D36" s="43">
        <v>10516</v>
      </c>
      <c r="E36" s="43">
        <v>0</v>
      </c>
      <c r="F36" s="43">
        <v>0</v>
      </c>
      <c r="G36" s="43">
        <v>0</v>
      </c>
      <c r="H36" s="43">
        <v>0</v>
      </c>
      <c r="I36" s="43">
        <v>118641</v>
      </c>
      <c r="J36" s="43">
        <v>0</v>
      </c>
      <c r="K36" s="43">
        <v>0</v>
      </c>
      <c r="L36" s="43">
        <v>0</v>
      </c>
      <c r="M36" s="43">
        <v>0</v>
      </c>
      <c r="N36" s="43">
        <f t="shared" si="4"/>
        <v>129157</v>
      </c>
      <c r="O36" s="44">
        <f t="shared" si="1"/>
        <v>91.53579021970233</v>
      </c>
      <c r="P36" s="9"/>
    </row>
    <row r="37" spans="1:16" ht="15.75">
      <c r="A37" s="27" t="s">
        <v>35</v>
      </c>
      <c r="B37" s="28"/>
      <c r="C37" s="29"/>
      <c r="D37" s="30">
        <f aca="true" t="shared" si="8" ref="D37:M37">SUM(D38:D38)</f>
        <v>840932</v>
      </c>
      <c r="E37" s="30">
        <f t="shared" si="8"/>
        <v>0</v>
      </c>
      <c r="F37" s="30">
        <f t="shared" si="8"/>
        <v>0</v>
      </c>
      <c r="G37" s="30">
        <f t="shared" si="8"/>
        <v>315200</v>
      </c>
      <c r="H37" s="30">
        <f t="shared" si="8"/>
        <v>0</v>
      </c>
      <c r="I37" s="30">
        <f t="shared" si="8"/>
        <v>800984</v>
      </c>
      <c r="J37" s="30">
        <f t="shared" si="8"/>
        <v>0</v>
      </c>
      <c r="K37" s="30">
        <f t="shared" si="8"/>
        <v>0</v>
      </c>
      <c r="L37" s="30">
        <f t="shared" si="8"/>
        <v>0</v>
      </c>
      <c r="M37" s="30">
        <f t="shared" si="8"/>
        <v>0</v>
      </c>
      <c r="N37" s="30">
        <f t="shared" si="4"/>
        <v>1957116</v>
      </c>
      <c r="O37" s="42">
        <f t="shared" si="1"/>
        <v>1387.041814316088</v>
      </c>
      <c r="P37" s="9"/>
    </row>
    <row r="38" spans="1:16" ht="15.75" thickBot="1">
      <c r="A38" s="12"/>
      <c r="B38" s="23">
        <v>381</v>
      </c>
      <c r="C38" s="19" t="s">
        <v>50</v>
      </c>
      <c r="D38" s="43">
        <v>840932</v>
      </c>
      <c r="E38" s="43">
        <v>0</v>
      </c>
      <c r="F38" s="43">
        <v>0</v>
      </c>
      <c r="G38" s="43">
        <v>315200</v>
      </c>
      <c r="H38" s="43">
        <v>0</v>
      </c>
      <c r="I38" s="43">
        <v>800984</v>
      </c>
      <c r="J38" s="43">
        <v>0</v>
      </c>
      <c r="K38" s="43">
        <v>0</v>
      </c>
      <c r="L38" s="43">
        <v>0</v>
      </c>
      <c r="M38" s="43">
        <v>0</v>
      </c>
      <c r="N38" s="43">
        <f t="shared" si="4"/>
        <v>1957116</v>
      </c>
      <c r="O38" s="44">
        <f t="shared" si="1"/>
        <v>1387.041814316088</v>
      </c>
      <c r="P38" s="9"/>
    </row>
    <row r="39" spans="1:119" ht="16.5" thickBot="1">
      <c r="A39" s="13" t="s">
        <v>43</v>
      </c>
      <c r="B39" s="21"/>
      <c r="C39" s="20"/>
      <c r="D39" s="14">
        <f>SUM(D5,D14,D18,D27,D32,D37)</f>
        <v>1716214</v>
      </c>
      <c r="E39" s="14">
        <f aca="true" t="shared" si="9" ref="E39:M39">SUM(E5,E14,E18,E27,E32,E37)</f>
        <v>0</v>
      </c>
      <c r="F39" s="14">
        <f t="shared" si="9"/>
        <v>0</v>
      </c>
      <c r="G39" s="14">
        <f t="shared" si="9"/>
        <v>518547</v>
      </c>
      <c r="H39" s="14">
        <f t="shared" si="9"/>
        <v>0</v>
      </c>
      <c r="I39" s="14">
        <f t="shared" si="9"/>
        <v>1524366</v>
      </c>
      <c r="J39" s="14">
        <f t="shared" si="9"/>
        <v>0</v>
      </c>
      <c r="K39" s="14">
        <f t="shared" si="9"/>
        <v>0</v>
      </c>
      <c r="L39" s="14">
        <f t="shared" si="9"/>
        <v>0</v>
      </c>
      <c r="M39" s="14">
        <f t="shared" si="9"/>
        <v>0</v>
      </c>
      <c r="N39" s="14">
        <f t="shared" si="4"/>
        <v>3759127</v>
      </c>
      <c r="O39" s="36">
        <f t="shared" si="1"/>
        <v>2664.158043940468</v>
      </c>
      <c r="P39" s="6"/>
      <c r="Q39" s="2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</row>
    <row r="40" spans="1:15" ht="15">
      <c r="A40" s="15"/>
      <c r="B40" s="17"/>
      <c r="C40" s="17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8"/>
    </row>
    <row r="41" spans="1:15" ht="15">
      <c r="A41" s="37"/>
      <c r="B41" s="38"/>
      <c r="C41" s="38"/>
      <c r="D41" s="39"/>
      <c r="E41" s="39"/>
      <c r="F41" s="39"/>
      <c r="G41" s="39"/>
      <c r="H41" s="39"/>
      <c r="I41" s="39"/>
      <c r="J41" s="39"/>
      <c r="K41" s="39"/>
      <c r="L41" s="48" t="s">
        <v>91</v>
      </c>
      <c r="M41" s="48"/>
      <c r="N41" s="48"/>
      <c r="O41" s="40">
        <v>1411</v>
      </c>
    </row>
    <row r="42" spans="1:15" ht="15">
      <c r="A42" s="49"/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1"/>
    </row>
    <row r="43" spans="1:15" ht="15.75" customHeight="1" thickBot="1">
      <c r="A43" s="52" t="s">
        <v>64</v>
      </c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4"/>
    </row>
  </sheetData>
  <sheetProtection/>
  <mergeCells count="10">
    <mergeCell ref="L41:N41"/>
    <mergeCell ref="A42:O42"/>
    <mergeCell ref="A43:O4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8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58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73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51</v>
      </c>
      <c r="B3" s="62"/>
      <c r="C3" s="63"/>
      <c r="D3" s="67" t="s">
        <v>30</v>
      </c>
      <c r="E3" s="68"/>
      <c r="F3" s="68"/>
      <c r="G3" s="68"/>
      <c r="H3" s="69"/>
      <c r="I3" s="67" t="s">
        <v>31</v>
      </c>
      <c r="J3" s="69"/>
      <c r="K3" s="67" t="s">
        <v>33</v>
      </c>
      <c r="L3" s="69"/>
      <c r="M3" s="34"/>
      <c r="N3" s="35"/>
      <c r="O3" s="70" t="s">
        <v>56</v>
      </c>
      <c r="P3" s="11"/>
      <c r="Q3"/>
    </row>
    <row r="4" spans="1:133" ht="32.25" customHeight="1" thickBot="1">
      <c r="A4" s="64"/>
      <c r="B4" s="65"/>
      <c r="C4" s="66"/>
      <c r="D4" s="32" t="s">
        <v>4</v>
      </c>
      <c r="E4" s="32" t="s">
        <v>52</v>
      </c>
      <c r="F4" s="32" t="s">
        <v>53</v>
      </c>
      <c r="G4" s="32" t="s">
        <v>54</v>
      </c>
      <c r="H4" s="32" t="s">
        <v>5</v>
      </c>
      <c r="I4" s="32" t="s">
        <v>6</v>
      </c>
      <c r="J4" s="33" t="s">
        <v>55</v>
      </c>
      <c r="K4" s="33" t="s">
        <v>7</v>
      </c>
      <c r="L4" s="33" t="s">
        <v>8</v>
      </c>
      <c r="M4" s="33" t="s">
        <v>9</v>
      </c>
      <c r="N4" s="33" t="s">
        <v>32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</v>
      </c>
      <c r="B5" s="24"/>
      <c r="C5" s="24"/>
      <c r="D5" s="25">
        <f aca="true" t="shared" si="0" ref="D5:M5">SUM(D6:D13)</f>
        <v>440175</v>
      </c>
      <c r="E5" s="25">
        <f t="shared" si="0"/>
        <v>0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6">
        <f>SUM(D5:M5)</f>
        <v>440175</v>
      </c>
      <c r="O5" s="31">
        <f aca="true" t="shared" si="1" ref="O5:O44">(N5/O$46)</f>
        <v>312.40241305890703</v>
      </c>
      <c r="P5" s="6"/>
    </row>
    <row r="6" spans="1:16" ht="15">
      <c r="A6" s="12"/>
      <c r="B6" s="23">
        <v>311</v>
      </c>
      <c r="C6" s="19" t="s">
        <v>2</v>
      </c>
      <c r="D6" s="43">
        <v>123690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123690</v>
      </c>
      <c r="O6" s="44">
        <f t="shared" si="1"/>
        <v>87.78566359119944</v>
      </c>
      <c r="P6" s="9"/>
    </row>
    <row r="7" spans="1:16" ht="15">
      <c r="A7" s="12"/>
      <c r="B7" s="23">
        <v>312.1</v>
      </c>
      <c r="C7" s="19" t="s">
        <v>10</v>
      </c>
      <c r="D7" s="43">
        <v>5404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aca="true" t="shared" si="2" ref="N7:N13">SUM(D7:M7)</f>
        <v>5404</v>
      </c>
      <c r="O7" s="44">
        <f t="shared" si="1"/>
        <v>3.835344215755855</v>
      </c>
      <c r="P7" s="9"/>
    </row>
    <row r="8" spans="1:16" ht="15">
      <c r="A8" s="12"/>
      <c r="B8" s="23">
        <v>312.41</v>
      </c>
      <c r="C8" s="19" t="s">
        <v>11</v>
      </c>
      <c r="D8" s="43">
        <v>46741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46741</v>
      </c>
      <c r="O8" s="44">
        <f t="shared" si="1"/>
        <v>33.17317246273953</v>
      </c>
      <c r="P8" s="9"/>
    </row>
    <row r="9" spans="1:16" ht="15">
      <c r="A9" s="12"/>
      <c r="B9" s="23">
        <v>312.6</v>
      </c>
      <c r="C9" s="19" t="s">
        <v>12</v>
      </c>
      <c r="D9" s="43">
        <v>76804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76804</v>
      </c>
      <c r="O9" s="44">
        <f t="shared" si="1"/>
        <v>54.50958126330731</v>
      </c>
      <c r="P9" s="9"/>
    </row>
    <row r="10" spans="1:16" ht="15">
      <c r="A10" s="12"/>
      <c r="B10" s="23">
        <v>314.1</v>
      </c>
      <c r="C10" s="19" t="s">
        <v>13</v>
      </c>
      <c r="D10" s="43">
        <v>104790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104790</v>
      </c>
      <c r="O10" s="44">
        <f t="shared" si="1"/>
        <v>74.37189496096522</v>
      </c>
      <c r="P10" s="9"/>
    </row>
    <row r="11" spans="1:16" ht="15">
      <c r="A11" s="12"/>
      <c r="B11" s="23">
        <v>314.3</v>
      </c>
      <c r="C11" s="19" t="s">
        <v>14</v>
      </c>
      <c r="D11" s="43">
        <v>8706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2"/>
        <v>8706</v>
      </c>
      <c r="O11" s="44">
        <f t="shared" si="1"/>
        <v>6.178850248403123</v>
      </c>
      <c r="P11" s="9"/>
    </row>
    <row r="12" spans="1:16" ht="15">
      <c r="A12" s="12"/>
      <c r="B12" s="23">
        <v>314.8</v>
      </c>
      <c r="C12" s="19" t="s">
        <v>16</v>
      </c>
      <c r="D12" s="43">
        <v>6034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2"/>
        <v>6034</v>
      </c>
      <c r="O12" s="44">
        <f t="shared" si="1"/>
        <v>4.282469836763662</v>
      </c>
      <c r="P12" s="9"/>
    </row>
    <row r="13" spans="1:16" ht="15">
      <c r="A13" s="12"/>
      <c r="B13" s="23">
        <v>315</v>
      </c>
      <c r="C13" s="19" t="s">
        <v>74</v>
      </c>
      <c r="D13" s="43">
        <v>68006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2"/>
        <v>68006</v>
      </c>
      <c r="O13" s="44">
        <f t="shared" si="1"/>
        <v>48.26543647977289</v>
      </c>
      <c r="P13" s="9"/>
    </row>
    <row r="14" spans="1:16" ht="15.75">
      <c r="A14" s="27" t="s">
        <v>17</v>
      </c>
      <c r="B14" s="28"/>
      <c r="C14" s="29"/>
      <c r="D14" s="30">
        <f aca="true" t="shared" si="3" ref="D14:M14">SUM(D15:D19)</f>
        <v>119763</v>
      </c>
      <c r="E14" s="30">
        <f t="shared" si="3"/>
        <v>0</v>
      </c>
      <c r="F14" s="30">
        <f t="shared" si="3"/>
        <v>0</v>
      </c>
      <c r="G14" s="30">
        <f t="shared" si="3"/>
        <v>0</v>
      </c>
      <c r="H14" s="30">
        <f t="shared" si="3"/>
        <v>0</v>
      </c>
      <c r="I14" s="30">
        <f t="shared" si="3"/>
        <v>1455</v>
      </c>
      <c r="J14" s="30">
        <f t="shared" si="3"/>
        <v>0</v>
      </c>
      <c r="K14" s="30">
        <f t="shared" si="3"/>
        <v>0</v>
      </c>
      <c r="L14" s="30">
        <f t="shared" si="3"/>
        <v>0</v>
      </c>
      <c r="M14" s="30">
        <f t="shared" si="3"/>
        <v>0</v>
      </c>
      <c r="N14" s="41">
        <f aca="true" t="shared" si="4" ref="N14:N29">SUM(D14:M14)</f>
        <v>121218</v>
      </c>
      <c r="O14" s="42">
        <f t="shared" si="1"/>
        <v>86.03122782114976</v>
      </c>
      <c r="P14" s="10"/>
    </row>
    <row r="15" spans="1:16" ht="15">
      <c r="A15" s="12"/>
      <c r="B15" s="23">
        <v>322</v>
      </c>
      <c r="C15" s="19" t="s">
        <v>0</v>
      </c>
      <c r="D15" s="43">
        <v>2830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2830</v>
      </c>
      <c r="O15" s="44">
        <f t="shared" si="1"/>
        <v>2.0085166784953867</v>
      </c>
      <c r="P15" s="9"/>
    </row>
    <row r="16" spans="1:16" ht="15">
      <c r="A16" s="12"/>
      <c r="B16" s="23">
        <v>323.1</v>
      </c>
      <c r="C16" s="19" t="s">
        <v>18</v>
      </c>
      <c r="D16" s="43">
        <v>112040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4"/>
        <v>112040</v>
      </c>
      <c r="O16" s="44">
        <f t="shared" si="1"/>
        <v>79.51738821859475</v>
      </c>
      <c r="P16" s="9"/>
    </row>
    <row r="17" spans="1:16" ht="15">
      <c r="A17" s="12"/>
      <c r="B17" s="23">
        <v>324.21</v>
      </c>
      <c r="C17" s="19" t="s">
        <v>60</v>
      </c>
      <c r="D17" s="43">
        <v>20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4"/>
        <v>20</v>
      </c>
      <c r="O17" s="44">
        <f t="shared" si="1"/>
        <v>0.014194464158977998</v>
      </c>
      <c r="P17" s="9"/>
    </row>
    <row r="18" spans="1:16" ht="15">
      <c r="A18" s="12"/>
      <c r="B18" s="23">
        <v>324.22</v>
      </c>
      <c r="C18" s="19" t="s">
        <v>19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1455</v>
      </c>
      <c r="J18" s="43">
        <v>0</v>
      </c>
      <c r="K18" s="43">
        <v>0</v>
      </c>
      <c r="L18" s="43">
        <v>0</v>
      </c>
      <c r="M18" s="43">
        <v>0</v>
      </c>
      <c r="N18" s="43">
        <f t="shared" si="4"/>
        <v>1455</v>
      </c>
      <c r="O18" s="44">
        <f t="shared" si="1"/>
        <v>1.0326472675656495</v>
      </c>
      <c r="P18" s="9"/>
    </row>
    <row r="19" spans="1:16" ht="15">
      <c r="A19" s="12"/>
      <c r="B19" s="23">
        <v>329</v>
      </c>
      <c r="C19" s="19" t="s">
        <v>67</v>
      </c>
      <c r="D19" s="43">
        <v>4873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4"/>
        <v>4873</v>
      </c>
      <c r="O19" s="44">
        <f t="shared" si="1"/>
        <v>3.458481192334989</v>
      </c>
      <c r="P19" s="9"/>
    </row>
    <row r="20" spans="1:16" ht="15.75">
      <c r="A20" s="27" t="s">
        <v>21</v>
      </c>
      <c r="B20" s="28"/>
      <c r="C20" s="29"/>
      <c r="D20" s="30">
        <f aca="true" t="shared" si="5" ref="D20:M20">SUM(D21:D28)</f>
        <v>306285</v>
      </c>
      <c r="E20" s="30">
        <f t="shared" si="5"/>
        <v>0</v>
      </c>
      <c r="F20" s="30">
        <f t="shared" si="5"/>
        <v>0</v>
      </c>
      <c r="G20" s="30">
        <f t="shared" si="5"/>
        <v>0</v>
      </c>
      <c r="H20" s="30">
        <f t="shared" si="5"/>
        <v>0</v>
      </c>
      <c r="I20" s="30">
        <f t="shared" si="5"/>
        <v>0</v>
      </c>
      <c r="J20" s="30">
        <f t="shared" si="5"/>
        <v>0</v>
      </c>
      <c r="K20" s="30">
        <f t="shared" si="5"/>
        <v>0</v>
      </c>
      <c r="L20" s="30">
        <f t="shared" si="5"/>
        <v>0</v>
      </c>
      <c r="M20" s="30">
        <f t="shared" si="5"/>
        <v>0</v>
      </c>
      <c r="N20" s="41">
        <f t="shared" si="4"/>
        <v>306285</v>
      </c>
      <c r="O20" s="42">
        <f t="shared" si="1"/>
        <v>217.37757274662883</v>
      </c>
      <c r="P20" s="10"/>
    </row>
    <row r="21" spans="1:16" ht="15">
      <c r="A21" s="12"/>
      <c r="B21" s="23">
        <v>331.2</v>
      </c>
      <c r="C21" s="19" t="s">
        <v>20</v>
      </c>
      <c r="D21" s="43">
        <v>95406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4"/>
        <v>95406</v>
      </c>
      <c r="O21" s="44">
        <f t="shared" si="1"/>
        <v>67.71185237757274</v>
      </c>
      <c r="P21" s="9"/>
    </row>
    <row r="22" spans="1:16" ht="15">
      <c r="A22" s="12"/>
      <c r="B22" s="23">
        <v>331.5</v>
      </c>
      <c r="C22" s="19" t="s">
        <v>70</v>
      </c>
      <c r="D22" s="43">
        <v>14210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4"/>
        <v>14210</v>
      </c>
      <c r="O22" s="44">
        <f t="shared" si="1"/>
        <v>10.085166784953868</v>
      </c>
      <c r="P22" s="9"/>
    </row>
    <row r="23" spans="1:16" ht="15">
      <c r="A23" s="12"/>
      <c r="B23" s="23">
        <v>335.12</v>
      </c>
      <c r="C23" s="19" t="s">
        <v>75</v>
      </c>
      <c r="D23" s="43">
        <v>53293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4"/>
        <v>53293</v>
      </c>
      <c r="O23" s="44">
        <f t="shared" si="1"/>
        <v>37.82327892122073</v>
      </c>
      <c r="P23" s="9"/>
    </row>
    <row r="24" spans="1:16" ht="15">
      <c r="A24" s="12"/>
      <c r="B24" s="23">
        <v>335.14</v>
      </c>
      <c r="C24" s="19" t="s">
        <v>76</v>
      </c>
      <c r="D24" s="43">
        <v>874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4"/>
        <v>874</v>
      </c>
      <c r="O24" s="44">
        <f t="shared" si="1"/>
        <v>0.6202980837473385</v>
      </c>
      <c r="P24" s="9"/>
    </row>
    <row r="25" spans="1:16" ht="15">
      <c r="A25" s="12"/>
      <c r="B25" s="23">
        <v>335.15</v>
      </c>
      <c r="C25" s="19" t="s">
        <v>77</v>
      </c>
      <c r="D25" s="43">
        <v>244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4"/>
        <v>244</v>
      </c>
      <c r="O25" s="44">
        <f t="shared" si="1"/>
        <v>0.17317246273953157</v>
      </c>
      <c r="P25" s="9"/>
    </row>
    <row r="26" spans="1:16" ht="15">
      <c r="A26" s="12"/>
      <c r="B26" s="23">
        <v>335.18</v>
      </c>
      <c r="C26" s="19" t="s">
        <v>78</v>
      </c>
      <c r="D26" s="43">
        <v>127856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4"/>
        <v>127856</v>
      </c>
      <c r="O26" s="44">
        <f t="shared" si="1"/>
        <v>90.74237047551455</v>
      </c>
      <c r="P26" s="9"/>
    </row>
    <row r="27" spans="1:16" ht="15">
      <c r="A27" s="12"/>
      <c r="B27" s="23">
        <v>335.49</v>
      </c>
      <c r="C27" s="19" t="s">
        <v>27</v>
      </c>
      <c r="D27" s="43">
        <v>11973</v>
      </c>
      <c r="E27" s="43">
        <v>0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f t="shared" si="4"/>
        <v>11973</v>
      </c>
      <c r="O27" s="44">
        <f t="shared" si="1"/>
        <v>8.497515968772179</v>
      </c>
      <c r="P27" s="9"/>
    </row>
    <row r="28" spans="1:16" ht="15">
      <c r="A28" s="12"/>
      <c r="B28" s="23">
        <v>338</v>
      </c>
      <c r="C28" s="19" t="s">
        <v>29</v>
      </c>
      <c r="D28" s="43">
        <v>2429</v>
      </c>
      <c r="E28" s="43">
        <v>0</v>
      </c>
      <c r="F28" s="43">
        <v>0</v>
      </c>
      <c r="G28" s="43">
        <v>0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N28" s="43">
        <f t="shared" si="4"/>
        <v>2429</v>
      </c>
      <c r="O28" s="44">
        <f t="shared" si="1"/>
        <v>1.723917672107878</v>
      </c>
      <c r="P28" s="9"/>
    </row>
    <row r="29" spans="1:16" ht="15.75">
      <c r="A29" s="27" t="s">
        <v>34</v>
      </c>
      <c r="B29" s="28"/>
      <c r="C29" s="29"/>
      <c r="D29" s="30">
        <f aca="true" t="shared" si="6" ref="D29:M29">SUM(D30:D35)</f>
        <v>926</v>
      </c>
      <c r="E29" s="30">
        <f t="shared" si="6"/>
        <v>0</v>
      </c>
      <c r="F29" s="30">
        <f t="shared" si="6"/>
        <v>0</v>
      </c>
      <c r="G29" s="30">
        <f t="shared" si="6"/>
        <v>0</v>
      </c>
      <c r="H29" s="30">
        <f t="shared" si="6"/>
        <v>0</v>
      </c>
      <c r="I29" s="30">
        <f t="shared" si="6"/>
        <v>586054</v>
      </c>
      <c r="J29" s="30">
        <f t="shared" si="6"/>
        <v>0</v>
      </c>
      <c r="K29" s="30">
        <f t="shared" si="6"/>
        <v>0</v>
      </c>
      <c r="L29" s="30">
        <f t="shared" si="6"/>
        <v>0</v>
      </c>
      <c r="M29" s="30">
        <f t="shared" si="6"/>
        <v>0</v>
      </c>
      <c r="N29" s="30">
        <f t="shared" si="4"/>
        <v>586980</v>
      </c>
      <c r="O29" s="42">
        <f t="shared" si="1"/>
        <v>416.59332860184526</v>
      </c>
      <c r="P29" s="10"/>
    </row>
    <row r="30" spans="1:16" ht="15">
      <c r="A30" s="12"/>
      <c r="B30" s="23">
        <v>341.2</v>
      </c>
      <c r="C30" s="19" t="s">
        <v>79</v>
      </c>
      <c r="D30" s="43">
        <v>275</v>
      </c>
      <c r="E30" s="43">
        <v>0</v>
      </c>
      <c r="F30" s="43">
        <v>0</v>
      </c>
      <c r="G30" s="43">
        <v>0</v>
      </c>
      <c r="H30" s="43">
        <v>0</v>
      </c>
      <c r="I30" s="43">
        <v>0</v>
      </c>
      <c r="J30" s="43">
        <v>0</v>
      </c>
      <c r="K30" s="43">
        <v>0</v>
      </c>
      <c r="L30" s="43">
        <v>0</v>
      </c>
      <c r="M30" s="43">
        <v>0</v>
      </c>
      <c r="N30" s="43">
        <f aca="true" t="shared" si="7" ref="N30:N35">SUM(D30:M30)</f>
        <v>275</v>
      </c>
      <c r="O30" s="44">
        <f t="shared" si="1"/>
        <v>0.19517388218594747</v>
      </c>
      <c r="P30" s="9"/>
    </row>
    <row r="31" spans="1:16" ht="15">
      <c r="A31" s="12"/>
      <c r="B31" s="23">
        <v>342.2</v>
      </c>
      <c r="C31" s="19" t="s">
        <v>38</v>
      </c>
      <c r="D31" s="43">
        <v>134</v>
      </c>
      <c r="E31" s="43">
        <v>0</v>
      </c>
      <c r="F31" s="43">
        <v>0</v>
      </c>
      <c r="G31" s="43">
        <v>0</v>
      </c>
      <c r="H31" s="43">
        <v>0</v>
      </c>
      <c r="I31" s="43">
        <v>0</v>
      </c>
      <c r="J31" s="43">
        <v>0</v>
      </c>
      <c r="K31" s="43">
        <v>0</v>
      </c>
      <c r="L31" s="43">
        <v>0</v>
      </c>
      <c r="M31" s="43">
        <v>0</v>
      </c>
      <c r="N31" s="43">
        <f t="shared" si="7"/>
        <v>134</v>
      </c>
      <c r="O31" s="44">
        <f t="shared" si="1"/>
        <v>0.09510290986515259</v>
      </c>
      <c r="P31" s="9"/>
    </row>
    <row r="32" spans="1:16" ht="15">
      <c r="A32" s="12"/>
      <c r="B32" s="23">
        <v>343.3</v>
      </c>
      <c r="C32" s="19" t="s">
        <v>39</v>
      </c>
      <c r="D32" s="43">
        <v>0</v>
      </c>
      <c r="E32" s="43">
        <v>0</v>
      </c>
      <c r="F32" s="43">
        <v>0</v>
      </c>
      <c r="G32" s="43">
        <v>0</v>
      </c>
      <c r="H32" s="43">
        <v>0</v>
      </c>
      <c r="I32" s="43">
        <v>208176</v>
      </c>
      <c r="J32" s="43">
        <v>0</v>
      </c>
      <c r="K32" s="43">
        <v>0</v>
      </c>
      <c r="L32" s="43">
        <v>0</v>
      </c>
      <c r="M32" s="43">
        <v>0</v>
      </c>
      <c r="N32" s="43">
        <f t="shared" si="7"/>
        <v>208176</v>
      </c>
      <c r="O32" s="44">
        <f t="shared" si="1"/>
        <v>147.7473385379702</v>
      </c>
      <c r="P32" s="9"/>
    </row>
    <row r="33" spans="1:16" ht="15">
      <c r="A33" s="12"/>
      <c r="B33" s="23">
        <v>343.4</v>
      </c>
      <c r="C33" s="19" t="s">
        <v>40</v>
      </c>
      <c r="D33" s="43">
        <v>0</v>
      </c>
      <c r="E33" s="43">
        <v>0</v>
      </c>
      <c r="F33" s="43">
        <v>0</v>
      </c>
      <c r="G33" s="43">
        <v>0</v>
      </c>
      <c r="H33" s="43">
        <v>0</v>
      </c>
      <c r="I33" s="43">
        <v>138655</v>
      </c>
      <c r="J33" s="43">
        <v>0</v>
      </c>
      <c r="K33" s="43">
        <v>0</v>
      </c>
      <c r="L33" s="43">
        <v>0</v>
      </c>
      <c r="M33" s="43">
        <v>0</v>
      </c>
      <c r="N33" s="43">
        <f t="shared" si="7"/>
        <v>138655</v>
      </c>
      <c r="O33" s="44">
        <f t="shared" si="1"/>
        <v>98.40667139815471</v>
      </c>
      <c r="P33" s="9"/>
    </row>
    <row r="34" spans="1:16" ht="15">
      <c r="A34" s="12"/>
      <c r="B34" s="23">
        <v>343.5</v>
      </c>
      <c r="C34" s="19" t="s">
        <v>41</v>
      </c>
      <c r="D34" s="43">
        <v>0</v>
      </c>
      <c r="E34" s="43">
        <v>0</v>
      </c>
      <c r="F34" s="43">
        <v>0</v>
      </c>
      <c r="G34" s="43">
        <v>0</v>
      </c>
      <c r="H34" s="43">
        <v>0</v>
      </c>
      <c r="I34" s="43">
        <v>239223</v>
      </c>
      <c r="J34" s="43">
        <v>0</v>
      </c>
      <c r="K34" s="43">
        <v>0</v>
      </c>
      <c r="L34" s="43">
        <v>0</v>
      </c>
      <c r="M34" s="43">
        <v>0</v>
      </c>
      <c r="N34" s="43">
        <f t="shared" si="7"/>
        <v>239223</v>
      </c>
      <c r="O34" s="44">
        <f t="shared" si="1"/>
        <v>169.7821149751597</v>
      </c>
      <c r="P34" s="9"/>
    </row>
    <row r="35" spans="1:16" ht="15">
      <c r="A35" s="12"/>
      <c r="B35" s="23">
        <v>344.9</v>
      </c>
      <c r="C35" s="19" t="s">
        <v>80</v>
      </c>
      <c r="D35" s="43">
        <v>517</v>
      </c>
      <c r="E35" s="43">
        <v>0</v>
      </c>
      <c r="F35" s="43">
        <v>0</v>
      </c>
      <c r="G35" s="43">
        <v>0</v>
      </c>
      <c r="H35" s="43">
        <v>0</v>
      </c>
      <c r="I35" s="43">
        <v>0</v>
      </c>
      <c r="J35" s="43">
        <v>0</v>
      </c>
      <c r="K35" s="43">
        <v>0</v>
      </c>
      <c r="L35" s="43">
        <v>0</v>
      </c>
      <c r="M35" s="43">
        <v>0</v>
      </c>
      <c r="N35" s="43">
        <f t="shared" si="7"/>
        <v>517</v>
      </c>
      <c r="O35" s="44">
        <f t="shared" si="1"/>
        <v>0.36692689850958127</v>
      </c>
      <c r="P35" s="9"/>
    </row>
    <row r="36" spans="1:16" ht="15.75">
      <c r="A36" s="27" t="s">
        <v>3</v>
      </c>
      <c r="B36" s="28"/>
      <c r="C36" s="29"/>
      <c r="D36" s="30">
        <f aca="true" t="shared" si="8" ref="D36:M36">SUM(D37:D41)</f>
        <v>73652</v>
      </c>
      <c r="E36" s="30">
        <f t="shared" si="8"/>
        <v>0</v>
      </c>
      <c r="F36" s="30">
        <f t="shared" si="8"/>
        <v>0</v>
      </c>
      <c r="G36" s="30">
        <f t="shared" si="8"/>
        <v>0</v>
      </c>
      <c r="H36" s="30">
        <f t="shared" si="8"/>
        <v>0</v>
      </c>
      <c r="I36" s="30">
        <f t="shared" si="8"/>
        <v>90457</v>
      </c>
      <c r="J36" s="30">
        <f t="shared" si="8"/>
        <v>0</v>
      </c>
      <c r="K36" s="30">
        <f t="shared" si="8"/>
        <v>0</v>
      </c>
      <c r="L36" s="30">
        <f t="shared" si="8"/>
        <v>0</v>
      </c>
      <c r="M36" s="30">
        <f t="shared" si="8"/>
        <v>0</v>
      </c>
      <c r="N36" s="30">
        <f aca="true" t="shared" si="9" ref="N36:N44">SUM(D36:M36)</f>
        <v>164109</v>
      </c>
      <c r="O36" s="42">
        <f t="shared" si="1"/>
        <v>116.47196593328601</v>
      </c>
      <c r="P36" s="10"/>
    </row>
    <row r="37" spans="1:16" ht="15">
      <c r="A37" s="12"/>
      <c r="B37" s="23">
        <v>361.1</v>
      </c>
      <c r="C37" s="19" t="s">
        <v>45</v>
      </c>
      <c r="D37" s="43">
        <v>778</v>
      </c>
      <c r="E37" s="43">
        <v>0</v>
      </c>
      <c r="F37" s="43">
        <v>0</v>
      </c>
      <c r="G37" s="43">
        <v>0</v>
      </c>
      <c r="H37" s="43">
        <v>0</v>
      </c>
      <c r="I37" s="43">
        <v>0</v>
      </c>
      <c r="J37" s="43">
        <v>0</v>
      </c>
      <c r="K37" s="43">
        <v>0</v>
      </c>
      <c r="L37" s="43">
        <v>0</v>
      </c>
      <c r="M37" s="43">
        <v>0</v>
      </c>
      <c r="N37" s="43">
        <f t="shared" si="9"/>
        <v>778</v>
      </c>
      <c r="O37" s="44">
        <f t="shared" si="1"/>
        <v>0.5521646557842441</v>
      </c>
      <c r="P37" s="9"/>
    </row>
    <row r="38" spans="1:16" ht="15">
      <c r="A38" s="12"/>
      <c r="B38" s="23">
        <v>362</v>
      </c>
      <c r="C38" s="19" t="s">
        <v>46</v>
      </c>
      <c r="D38" s="43">
        <v>7700</v>
      </c>
      <c r="E38" s="43">
        <v>0</v>
      </c>
      <c r="F38" s="43">
        <v>0</v>
      </c>
      <c r="G38" s="43">
        <v>0</v>
      </c>
      <c r="H38" s="43">
        <v>0</v>
      </c>
      <c r="I38" s="43">
        <v>8613</v>
      </c>
      <c r="J38" s="43">
        <v>0</v>
      </c>
      <c r="K38" s="43">
        <v>0</v>
      </c>
      <c r="L38" s="43">
        <v>0</v>
      </c>
      <c r="M38" s="43">
        <v>0</v>
      </c>
      <c r="N38" s="43">
        <f t="shared" si="9"/>
        <v>16313</v>
      </c>
      <c r="O38" s="44">
        <f t="shared" si="1"/>
        <v>11.577714691270405</v>
      </c>
      <c r="P38" s="9"/>
    </row>
    <row r="39" spans="1:16" ht="15">
      <c r="A39" s="12"/>
      <c r="B39" s="23">
        <v>364</v>
      </c>
      <c r="C39" s="19" t="s">
        <v>81</v>
      </c>
      <c r="D39" s="43">
        <v>33200</v>
      </c>
      <c r="E39" s="43">
        <v>0</v>
      </c>
      <c r="F39" s="43">
        <v>0</v>
      </c>
      <c r="G39" s="43">
        <v>0</v>
      </c>
      <c r="H39" s="43">
        <v>0</v>
      </c>
      <c r="I39" s="43">
        <v>0</v>
      </c>
      <c r="J39" s="43">
        <v>0</v>
      </c>
      <c r="K39" s="43">
        <v>0</v>
      </c>
      <c r="L39" s="43">
        <v>0</v>
      </c>
      <c r="M39" s="43">
        <v>0</v>
      </c>
      <c r="N39" s="43">
        <f t="shared" si="9"/>
        <v>33200</v>
      </c>
      <c r="O39" s="44">
        <f t="shared" si="1"/>
        <v>23.562810503903478</v>
      </c>
      <c r="P39" s="9"/>
    </row>
    <row r="40" spans="1:16" ht="15">
      <c r="A40" s="12"/>
      <c r="B40" s="23">
        <v>366</v>
      </c>
      <c r="C40" s="19" t="s">
        <v>48</v>
      </c>
      <c r="D40" s="43">
        <v>19823</v>
      </c>
      <c r="E40" s="43">
        <v>0</v>
      </c>
      <c r="F40" s="43">
        <v>0</v>
      </c>
      <c r="G40" s="43">
        <v>0</v>
      </c>
      <c r="H40" s="43">
        <v>0</v>
      </c>
      <c r="I40" s="43">
        <v>0</v>
      </c>
      <c r="J40" s="43">
        <v>0</v>
      </c>
      <c r="K40" s="43">
        <v>0</v>
      </c>
      <c r="L40" s="43">
        <v>0</v>
      </c>
      <c r="M40" s="43">
        <v>0</v>
      </c>
      <c r="N40" s="43">
        <f t="shared" si="9"/>
        <v>19823</v>
      </c>
      <c r="O40" s="44">
        <f t="shared" si="1"/>
        <v>14.068843151171043</v>
      </c>
      <c r="P40" s="9"/>
    </row>
    <row r="41" spans="1:16" ht="15">
      <c r="A41" s="12"/>
      <c r="B41" s="23">
        <v>369.9</v>
      </c>
      <c r="C41" s="19" t="s">
        <v>49</v>
      </c>
      <c r="D41" s="43">
        <v>12151</v>
      </c>
      <c r="E41" s="43">
        <v>0</v>
      </c>
      <c r="F41" s="43">
        <v>0</v>
      </c>
      <c r="G41" s="43">
        <v>0</v>
      </c>
      <c r="H41" s="43">
        <v>0</v>
      </c>
      <c r="I41" s="43">
        <v>81844</v>
      </c>
      <c r="J41" s="43">
        <v>0</v>
      </c>
      <c r="K41" s="43">
        <v>0</v>
      </c>
      <c r="L41" s="43">
        <v>0</v>
      </c>
      <c r="M41" s="43">
        <v>0</v>
      </c>
      <c r="N41" s="43">
        <f t="shared" si="9"/>
        <v>93995</v>
      </c>
      <c r="O41" s="44">
        <f t="shared" si="1"/>
        <v>66.71043293115684</v>
      </c>
      <c r="P41" s="9"/>
    </row>
    <row r="42" spans="1:16" ht="15.75">
      <c r="A42" s="27" t="s">
        <v>35</v>
      </c>
      <c r="B42" s="28"/>
      <c r="C42" s="29"/>
      <c r="D42" s="30">
        <f aca="true" t="shared" si="10" ref="D42:M42">SUM(D43:D43)</f>
        <v>734378</v>
      </c>
      <c r="E42" s="30">
        <f t="shared" si="10"/>
        <v>0</v>
      </c>
      <c r="F42" s="30">
        <f t="shared" si="10"/>
        <v>0</v>
      </c>
      <c r="G42" s="30">
        <f t="shared" si="10"/>
        <v>0</v>
      </c>
      <c r="H42" s="30">
        <f t="shared" si="10"/>
        <v>0</v>
      </c>
      <c r="I42" s="30">
        <f t="shared" si="10"/>
        <v>844735</v>
      </c>
      <c r="J42" s="30">
        <f t="shared" si="10"/>
        <v>0</v>
      </c>
      <c r="K42" s="30">
        <f t="shared" si="10"/>
        <v>0</v>
      </c>
      <c r="L42" s="30">
        <f t="shared" si="10"/>
        <v>0</v>
      </c>
      <c r="M42" s="30">
        <f t="shared" si="10"/>
        <v>0</v>
      </c>
      <c r="N42" s="30">
        <f t="shared" si="9"/>
        <v>1579113</v>
      </c>
      <c r="O42" s="42">
        <f t="shared" si="1"/>
        <v>1120.7331440738112</v>
      </c>
      <c r="P42" s="9"/>
    </row>
    <row r="43" spans="1:16" ht="15.75" thickBot="1">
      <c r="A43" s="12"/>
      <c r="B43" s="23">
        <v>381</v>
      </c>
      <c r="C43" s="19" t="s">
        <v>50</v>
      </c>
      <c r="D43" s="43">
        <v>734378</v>
      </c>
      <c r="E43" s="43">
        <v>0</v>
      </c>
      <c r="F43" s="43">
        <v>0</v>
      </c>
      <c r="G43" s="43">
        <v>0</v>
      </c>
      <c r="H43" s="43">
        <v>0</v>
      </c>
      <c r="I43" s="43">
        <v>844735</v>
      </c>
      <c r="J43" s="43">
        <v>0</v>
      </c>
      <c r="K43" s="43">
        <v>0</v>
      </c>
      <c r="L43" s="43">
        <v>0</v>
      </c>
      <c r="M43" s="43">
        <v>0</v>
      </c>
      <c r="N43" s="43">
        <f t="shared" si="9"/>
        <v>1579113</v>
      </c>
      <c r="O43" s="44">
        <f t="shared" si="1"/>
        <v>1120.7331440738112</v>
      </c>
      <c r="P43" s="9"/>
    </row>
    <row r="44" spans="1:119" ht="16.5" thickBot="1">
      <c r="A44" s="13" t="s">
        <v>43</v>
      </c>
      <c r="B44" s="21"/>
      <c r="C44" s="20"/>
      <c r="D44" s="14">
        <f>SUM(D5,D14,D20,D29,D36,D42)</f>
        <v>1675179</v>
      </c>
      <c r="E44" s="14">
        <f aca="true" t="shared" si="11" ref="E44:M44">SUM(E5,E14,E20,E29,E36,E42)</f>
        <v>0</v>
      </c>
      <c r="F44" s="14">
        <f t="shared" si="11"/>
        <v>0</v>
      </c>
      <c r="G44" s="14">
        <f t="shared" si="11"/>
        <v>0</v>
      </c>
      <c r="H44" s="14">
        <f t="shared" si="11"/>
        <v>0</v>
      </c>
      <c r="I44" s="14">
        <f t="shared" si="11"/>
        <v>1522701</v>
      </c>
      <c r="J44" s="14">
        <f t="shared" si="11"/>
        <v>0</v>
      </c>
      <c r="K44" s="14">
        <f t="shared" si="11"/>
        <v>0</v>
      </c>
      <c r="L44" s="14">
        <f t="shared" si="11"/>
        <v>0</v>
      </c>
      <c r="M44" s="14">
        <f t="shared" si="11"/>
        <v>0</v>
      </c>
      <c r="N44" s="14">
        <f t="shared" si="9"/>
        <v>3197880</v>
      </c>
      <c r="O44" s="36">
        <f t="shared" si="1"/>
        <v>2269.609652235628</v>
      </c>
      <c r="P44" s="6"/>
      <c r="Q44" s="2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</row>
    <row r="45" spans="1:15" ht="15">
      <c r="A45" s="15"/>
      <c r="B45" s="17"/>
      <c r="C45" s="17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8"/>
    </row>
    <row r="46" spans="1:15" ht="15">
      <c r="A46" s="37"/>
      <c r="B46" s="38"/>
      <c r="C46" s="38"/>
      <c r="D46" s="39"/>
      <c r="E46" s="39"/>
      <c r="F46" s="39"/>
      <c r="G46" s="39"/>
      <c r="H46" s="39"/>
      <c r="I46" s="39"/>
      <c r="J46" s="39"/>
      <c r="K46" s="39"/>
      <c r="L46" s="48" t="s">
        <v>82</v>
      </c>
      <c r="M46" s="48"/>
      <c r="N46" s="48"/>
      <c r="O46" s="40">
        <v>1409</v>
      </c>
    </row>
    <row r="47" spans="1:15" ht="15">
      <c r="A47" s="49"/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1"/>
    </row>
    <row r="48" spans="1:15" ht="15.75" customHeight="1" thickBot="1">
      <c r="A48" s="52" t="s">
        <v>64</v>
      </c>
      <c r="B48" s="53"/>
      <c r="C48" s="53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4"/>
    </row>
  </sheetData>
  <sheetProtection/>
  <mergeCells count="10">
    <mergeCell ref="L46:N46"/>
    <mergeCell ref="A47:O47"/>
    <mergeCell ref="A48:O4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Florida Legislature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Florida Legislature</dc:creator>
  <cp:keywords/>
  <dc:description/>
  <cp:lastModifiedBy>O'Cain, Steve</cp:lastModifiedBy>
  <cp:lastPrinted>2022-09-22T16:49:10Z</cp:lastPrinted>
  <dcterms:created xsi:type="dcterms:W3CDTF">2000-08-31T21:26:31Z</dcterms:created>
  <dcterms:modified xsi:type="dcterms:W3CDTF">2022-09-22T16:49:20Z</dcterms:modified>
  <cp:category/>
  <cp:version/>
  <cp:contentType/>
  <cp:contentStatus/>
</cp:coreProperties>
</file>